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rederikborner/Desktop/Revised_manuscript_April_22/"/>
    </mc:Choice>
  </mc:AlternateContent>
  <xr:revisionPtr revIDLastSave="0" documentId="8_{EB94FA76-6CBA-9F4A-80D3-48FFCCCC43B8}" xr6:coauthVersionLast="45" xr6:coauthVersionMax="45" xr10:uidLastSave="{00000000-0000-0000-0000-000000000000}"/>
  <bookViews>
    <workbookView xWindow="0" yWindow="460" windowWidth="28800" windowHeight="16320" activeTab="2" xr2:uid="{D20E0AE0-FDB8-B741-A25F-185105B64208}"/>
  </bookViews>
  <sheets>
    <sheet name="sphalerite" sheetId="8" r:id="rId1"/>
    <sheet name="galena" sheetId="7" r:id="rId2"/>
    <sheet name="pyrite" sheetId="1" r:id="rId3"/>
    <sheet name="chalcopyrite" sheetId="6" r:id="rId4"/>
    <sheet name="arsenopyrite" sheetId="10" r:id="rId5"/>
    <sheet name="sulfosalts" sheetId="9" r:id="rId6"/>
    <sheet name="2020-05-26_Fakos_kraw" sheetId="11" r:id="rId7"/>
    <sheet name="2020-05-27_Fakos_kraw" sheetId="12" r:id="rId8"/>
    <sheet name="2020-07-30_Fakos_Kraw" sheetId="13" r:id="rId9"/>
    <sheet name="20200729_Kaspakas_Sardes_kraw" sheetId="14" r:id="rId10"/>
    <sheet name="20200730_Kaspakas_Sardes_Kraw" sheetId="15" r:id="rId11"/>
  </sheets>
  <definedNames>
    <definedName name="_xlnm._FilterDatabase" localSheetId="2" hidden="1">pyrite!$A$1:$A$248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7" i="8" l="1"/>
  <c r="B106" i="8"/>
  <c r="B108" i="8" l="1"/>
  <c r="B109" i="8"/>
  <c r="B110" i="8"/>
  <c r="B111" i="8"/>
  <c r="B112" i="8"/>
  <c r="B113" i="8"/>
  <c r="B114" i="8"/>
  <c r="B115" i="8"/>
  <c r="B116" i="8"/>
  <c r="B105" i="8"/>
  <c r="G9" i="10"/>
  <c r="H9" i="10"/>
  <c r="I9" i="10"/>
  <c r="J9" i="10"/>
  <c r="K9" i="10"/>
  <c r="L9" i="10"/>
  <c r="M9" i="10"/>
  <c r="N9" i="10"/>
  <c r="O9" i="10"/>
  <c r="P9" i="10"/>
  <c r="Q9" i="10"/>
  <c r="G10" i="10"/>
  <c r="H10" i="10"/>
  <c r="I10" i="10"/>
  <c r="J10" i="10"/>
  <c r="K10" i="10"/>
  <c r="L10" i="10"/>
  <c r="M10" i="10"/>
  <c r="N10" i="10"/>
  <c r="O10" i="10"/>
  <c r="P10" i="10"/>
  <c r="Q10" i="10"/>
  <c r="G11" i="10"/>
  <c r="H11" i="10"/>
  <c r="I11" i="10"/>
  <c r="J11" i="10"/>
  <c r="L11" i="10"/>
  <c r="N11" i="10"/>
  <c r="O11" i="10"/>
  <c r="P11" i="10"/>
  <c r="Q11" i="10"/>
  <c r="G12" i="10"/>
  <c r="H12" i="10"/>
  <c r="I12" i="10"/>
  <c r="J12" i="10"/>
  <c r="L12" i="10"/>
  <c r="N12" i="10"/>
  <c r="Q12" i="10"/>
  <c r="F10" i="10"/>
  <c r="F9" i="10"/>
  <c r="G52" i="6"/>
  <c r="H52" i="6"/>
  <c r="I52" i="6"/>
  <c r="J52" i="6"/>
  <c r="K52" i="6"/>
  <c r="L52" i="6"/>
  <c r="M52" i="6"/>
  <c r="N52" i="6"/>
  <c r="O52" i="6"/>
  <c r="P52" i="6"/>
  <c r="G53" i="6"/>
  <c r="H53" i="6"/>
  <c r="I53" i="6"/>
  <c r="J53" i="6"/>
  <c r="K53" i="6"/>
  <c r="L53" i="6"/>
  <c r="M53" i="6"/>
  <c r="N53" i="6"/>
  <c r="O53" i="6"/>
  <c r="P53" i="6"/>
  <c r="G54" i="6"/>
  <c r="H54" i="6"/>
  <c r="I54" i="6"/>
  <c r="J54" i="6"/>
  <c r="L54" i="6"/>
  <c r="N54" i="6"/>
  <c r="O54" i="6"/>
  <c r="P54" i="6"/>
  <c r="H55" i="6"/>
  <c r="I55" i="6"/>
  <c r="J55" i="6"/>
  <c r="L55" i="6"/>
  <c r="F53" i="6"/>
  <c r="F52" i="6"/>
  <c r="G45" i="6"/>
  <c r="H45" i="6"/>
  <c r="I45" i="6"/>
  <c r="J45" i="6"/>
  <c r="K45" i="6"/>
  <c r="L45" i="6"/>
  <c r="M45" i="6"/>
  <c r="N45" i="6"/>
  <c r="O45" i="6"/>
  <c r="P45" i="6"/>
  <c r="G46" i="6"/>
  <c r="H46" i="6"/>
  <c r="I46" i="6"/>
  <c r="J46" i="6"/>
  <c r="K46" i="6"/>
  <c r="L46" i="6"/>
  <c r="M46" i="6"/>
  <c r="N46" i="6"/>
  <c r="O46" i="6"/>
  <c r="P46" i="6"/>
  <c r="G47" i="6"/>
  <c r="H47" i="6"/>
  <c r="I47" i="6"/>
  <c r="J47" i="6"/>
  <c r="L47" i="6"/>
  <c r="N47" i="6"/>
  <c r="O47" i="6"/>
  <c r="P47" i="6"/>
  <c r="H48" i="6"/>
  <c r="I48" i="6"/>
  <c r="J48" i="6"/>
  <c r="L48" i="6"/>
  <c r="O48" i="6"/>
  <c r="F46" i="6"/>
  <c r="F45" i="6"/>
  <c r="G38" i="6"/>
  <c r="H38" i="6"/>
  <c r="I38" i="6"/>
  <c r="J38" i="6"/>
  <c r="K38" i="6"/>
  <c r="L38" i="6"/>
  <c r="M38" i="6"/>
  <c r="N38" i="6"/>
  <c r="O38" i="6"/>
  <c r="P38" i="6"/>
  <c r="G39" i="6"/>
  <c r="H39" i="6"/>
  <c r="I39" i="6"/>
  <c r="J39" i="6"/>
  <c r="K39" i="6"/>
  <c r="L39" i="6"/>
  <c r="M39" i="6"/>
  <c r="N39" i="6"/>
  <c r="O39" i="6"/>
  <c r="P39" i="6"/>
  <c r="G40" i="6"/>
  <c r="H40" i="6"/>
  <c r="I40" i="6"/>
  <c r="J40" i="6"/>
  <c r="K40" i="6"/>
  <c r="L40" i="6"/>
  <c r="M40" i="6"/>
  <c r="N40" i="6"/>
  <c r="O40" i="6"/>
  <c r="P40" i="6"/>
  <c r="H41" i="6"/>
  <c r="I41" i="6"/>
  <c r="J41" i="6"/>
  <c r="M41" i="6"/>
  <c r="F40" i="6"/>
  <c r="F39" i="6"/>
  <c r="F38" i="6"/>
  <c r="F346" i="1"/>
  <c r="G346" i="1"/>
  <c r="H346" i="1"/>
  <c r="I346" i="1"/>
  <c r="J346" i="1"/>
  <c r="K346" i="1"/>
  <c r="L346" i="1"/>
  <c r="M346" i="1"/>
  <c r="N346" i="1"/>
  <c r="O346" i="1"/>
  <c r="P346" i="1"/>
  <c r="F347" i="1"/>
  <c r="G347" i="1"/>
  <c r="H347" i="1"/>
  <c r="I347" i="1"/>
  <c r="J347" i="1"/>
  <c r="K347" i="1"/>
  <c r="L347" i="1"/>
  <c r="M347" i="1"/>
  <c r="N347" i="1"/>
  <c r="O347" i="1"/>
  <c r="P347" i="1"/>
  <c r="F348" i="1"/>
  <c r="G348" i="1"/>
  <c r="H348" i="1"/>
  <c r="I348" i="1"/>
  <c r="L348" i="1"/>
  <c r="M348" i="1"/>
  <c r="N348" i="1"/>
  <c r="O348" i="1"/>
  <c r="P348" i="1"/>
  <c r="G349" i="1"/>
  <c r="I349" i="1"/>
  <c r="L349" i="1"/>
  <c r="P349" i="1"/>
  <c r="E347" i="1"/>
  <c r="E346" i="1"/>
  <c r="F309" i="1"/>
  <c r="G309" i="1"/>
  <c r="H309" i="1"/>
  <c r="I309" i="1"/>
  <c r="J309" i="1"/>
  <c r="K309" i="1"/>
  <c r="L309" i="1"/>
  <c r="M309" i="1"/>
  <c r="N309" i="1"/>
  <c r="O309" i="1"/>
  <c r="F310" i="1"/>
  <c r="G310" i="1"/>
  <c r="H310" i="1"/>
  <c r="I310" i="1"/>
  <c r="J310" i="1"/>
  <c r="K310" i="1"/>
  <c r="L310" i="1"/>
  <c r="M310" i="1"/>
  <c r="N310" i="1"/>
  <c r="O310" i="1"/>
  <c r="F311" i="1"/>
  <c r="G311" i="1"/>
  <c r="H311" i="1"/>
  <c r="I311" i="1"/>
  <c r="L311" i="1"/>
  <c r="M311" i="1"/>
  <c r="N311" i="1"/>
  <c r="O311" i="1"/>
  <c r="G312" i="1"/>
  <c r="I312" i="1"/>
  <c r="L312" i="1"/>
  <c r="E310" i="1"/>
  <c r="E309" i="1"/>
  <c r="E249" i="1"/>
  <c r="E250" i="1"/>
  <c r="E251" i="1"/>
  <c r="G249" i="1"/>
  <c r="H249" i="1"/>
  <c r="I249" i="1"/>
  <c r="J249" i="1"/>
  <c r="K249" i="1"/>
  <c r="L249" i="1"/>
  <c r="M249" i="1"/>
  <c r="N249" i="1"/>
  <c r="O249" i="1"/>
  <c r="G250" i="1"/>
  <c r="H250" i="1"/>
  <c r="I250" i="1"/>
  <c r="J250" i="1"/>
  <c r="K250" i="1"/>
  <c r="L250" i="1"/>
  <c r="M250" i="1"/>
  <c r="N250" i="1"/>
  <c r="O250" i="1"/>
  <c r="G251" i="1"/>
  <c r="H251" i="1"/>
  <c r="I251" i="1"/>
  <c r="J251" i="1"/>
  <c r="K251" i="1"/>
  <c r="L251" i="1"/>
  <c r="M251" i="1"/>
  <c r="N251" i="1"/>
  <c r="O251" i="1"/>
  <c r="G252" i="1"/>
  <c r="I252" i="1"/>
  <c r="L252" i="1"/>
  <c r="F251" i="1"/>
  <c r="F250" i="1"/>
  <c r="F249" i="1"/>
  <c r="H117" i="8"/>
  <c r="I117" i="8"/>
  <c r="J117" i="8"/>
  <c r="K117" i="8"/>
  <c r="L117" i="8"/>
  <c r="M117" i="8"/>
  <c r="N117" i="8"/>
  <c r="O117" i="8"/>
  <c r="P117" i="8"/>
  <c r="Q117" i="8"/>
  <c r="R117" i="8"/>
  <c r="S117" i="8"/>
  <c r="H118" i="8"/>
  <c r="I118" i="8"/>
  <c r="J118" i="8"/>
  <c r="K118" i="8"/>
  <c r="L118" i="8"/>
  <c r="M118" i="8"/>
  <c r="N118" i="8"/>
  <c r="O118" i="8"/>
  <c r="P118" i="8"/>
  <c r="Q118" i="8"/>
  <c r="R118" i="8"/>
  <c r="S118" i="8"/>
  <c r="H119" i="8"/>
  <c r="I119" i="8"/>
  <c r="J119" i="8"/>
  <c r="K119" i="8"/>
  <c r="N119" i="8"/>
  <c r="O119" i="8"/>
  <c r="P119" i="8"/>
  <c r="Q119" i="8"/>
  <c r="R119" i="8"/>
  <c r="S119" i="8"/>
  <c r="I120" i="8"/>
  <c r="J120" i="8"/>
  <c r="K120" i="8"/>
  <c r="N120" i="8"/>
  <c r="Q120" i="8"/>
  <c r="R120" i="8"/>
  <c r="S120" i="8"/>
  <c r="G118" i="8"/>
  <c r="G117" i="8"/>
  <c r="H100" i="8"/>
  <c r="I100" i="8"/>
  <c r="J100" i="8"/>
  <c r="K100" i="8"/>
  <c r="L100" i="8"/>
  <c r="M100" i="8"/>
  <c r="N100" i="8"/>
  <c r="O100" i="8"/>
  <c r="P100" i="8"/>
  <c r="Q100" i="8"/>
  <c r="H101" i="8"/>
  <c r="I101" i="8"/>
  <c r="J101" i="8"/>
  <c r="K101" i="8"/>
  <c r="L101" i="8"/>
  <c r="M101" i="8"/>
  <c r="N101" i="8"/>
  <c r="O101" i="8"/>
  <c r="P101" i="8"/>
  <c r="Q101" i="8"/>
  <c r="H102" i="8"/>
  <c r="I102" i="8"/>
  <c r="J102" i="8"/>
  <c r="K102" i="8"/>
  <c r="L102" i="8"/>
  <c r="M102" i="8"/>
  <c r="N102" i="8"/>
  <c r="O102" i="8"/>
  <c r="P102" i="8"/>
  <c r="Q102" i="8"/>
  <c r="I103" i="8"/>
  <c r="K103" i="8"/>
  <c r="N103" i="8"/>
  <c r="Q103" i="8"/>
  <c r="G102" i="8"/>
  <c r="G101" i="8"/>
  <c r="G100" i="8"/>
  <c r="G53" i="7"/>
  <c r="H53" i="7"/>
  <c r="I53" i="7"/>
  <c r="J53" i="7"/>
  <c r="K53" i="7"/>
  <c r="L53" i="7"/>
  <c r="M53" i="7"/>
  <c r="N53" i="7"/>
  <c r="O53" i="7"/>
  <c r="P53" i="7"/>
  <c r="G54" i="7"/>
  <c r="H54" i="7"/>
  <c r="I54" i="7"/>
  <c r="J54" i="7"/>
  <c r="K54" i="7"/>
  <c r="L54" i="7"/>
  <c r="M54" i="7"/>
  <c r="N54" i="7"/>
  <c r="O54" i="7"/>
  <c r="P54" i="7"/>
  <c r="G55" i="7"/>
  <c r="H55" i="7"/>
  <c r="I55" i="7"/>
  <c r="J55" i="7"/>
  <c r="M55" i="7"/>
  <c r="N55" i="7"/>
  <c r="O55" i="7"/>
  <c r="P55" i="7"/>
  <c r="H56" i="7"/>
  <c r="J56" i="7"/>
  <c r="M56" i="7"/>
  <c r="O56" i="7"/>
  <c r="F54" i="7"/>
  <c r="F53" i="7"/>
  <c r="G46" i="7"/>
  <c r="H46" i="7"/>
  <c r="I46" i="7"/>
  <c r="J46" i="7"/>
  <c r="K46" i="7"/>
  <c r="L46" i="7"/>
  <c r="M46" i="7"/>
  <c r="N46" i="7"/>
  <c r="O46" i="7"/>
  <c r="P46" i="7"/>
  <c r="G47" i="7"/>
  <c r="H47" i="7"/>
  <c r="I47" i="7"/>
  <c r="J47" i="7"/>
  <c r="K47" i="7"/>
  <c r="L47" i="7"/>
  <c r="M47" i="7"/>
  <c r="N47" i="7"/>
  <c r="O47" i="7"/>
  <c r="P47" i="7"/>
  <c r="G48" i="7"/>
  <c r="H48" i="7"/>
  <c r="I48" i="7"/>
  <c r="J48" i="7"/>
  <c r="K48" i="7"/>
  <c r="L48" i="7"/>
  <c r="M48" i="7"/>
  <c r="N48" i="7"/>
  <c r="O48" i="7"/>
  <c r="P48" i="7"/>
  <c r="H49" i="7"/>
  <c r="J49" i="7"/>
  <c r="O49" i="7"/>
  <c r="F48" i="7"/>
  <c r="F47" i="7"/>
  <c r="F46" i="7"/>
  <c r="P2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E1" authorId="0" shapeId="0" xr:uid="{7849A410-BDE6-9D4F-ACC8-D9D0C873F848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bold: changes</t>
        </r>
      </text>
    </comment>
  </commentList>
</comments>
</file>

<file path=xl/sharedStrings.xml><?xml version="1.0" encoding="utf-8"?>
<sst xmlns="http://schemas.openxmlformats.org/spreadsheetml/2006/main" count="3348" uniqueCount="719">
  <si>
    <t xml:space="preserve">LM29_VII_py_3 </t>
  </si>
  <si>
    <t xml:space="preserve">LM29_VII_py_2 </t>
  </si>
  <si>
    <t xml:space="preserve">LM29_VII_py_1 </t>
  </si>
  <si>
    <t xml:space="preserve">LM29_I_py_1.6 </t>
  </si>
  <si>
    <t xml:space="preserve">LM29_I_py_1.5 </t>
  </si>
  <si>
    <t xml:space="preserve">LM29_I_py_1.4 </t>
  </si>
  <si>
    <t xml:space="preserve">LM29_I_py_1.3 </t>
  </si>
  <si>
    <t xml:space="preserve">LM29_I_py_1.2 </t>
  </si>
  <si>
    <t xml:space="preserve">LM29_I_py_1.1 </t>
  </si>
  <si>
    <t xml:space="preserve">LM29_I_py_5 </t>
  </si>
  <si>
    <t xml:space="preserve">LM29_I_py_4 </t>
  </si>
  <si>
    <t xml:space="preserve">LM29_I_py_3 </t>
  </si>
  <si>
    <t xml:space="preserve">LM29_I_py_2 </t>
  </si>
  <si>
    <t xml:space="preserve">LM29_I_py_1 </t>
  </si>
  <si>
    <t xml:space="preserve">LM29_X_py_5 </t>
  </si>
  <si>
    <t xml:space="preserve">LM29_X_py_4 </t>
  </si>
  <si>
    <t xml:space="preserve">LM29_X_py_3 </t>
  </si>
  <si>
    <t xml:space="preserve">LM29_X_py_2 </t>
  </si>
  <si>
    <t xml:space="preserve">LM29_X_py_1 </t>
  </si>
  <si>
    <t xml:space="preserve">LM29_II_py_3 </t>
  </si>
  <si>
    <t xml:space="preserve">LM29_II_py_2 </t>
  </si>
  <si>
    <t>LM29_II_py_1</t>
  </si>
  <si>
    <t xml:space="preserve">LM29_XII_py_3 </t>
  </si>
  <si>
    <t xml:space="preserve">LM29_XII_py_2 </t>
  </si>
  <si>
    <t xml:space="preserve">LM29_XII_py_1 </t>
  </si>
  <si>
    <t xml:space="preserve">LM29_VIII_py_4 </t>
  </si>
  <si>
    <t xml:space="preserve">LM29_VIII_py_3 </t>
  </si>
  <si>
    <t xml:space="preserve">LM29_VIII_py_2 </t>
  </si>
  <si>
    <t xml:space="preserve">LM29_VIII_py_1 </t>
  </si>
  <si>
    <t xml:space="preserve">LM29_XI_py_9 </t>
  </si>
  <si>
    <t xml:space="preserve">LM29_XI_py_8 </t>
  </si>
  <si>
    <t xml:space="preserve">LM29_XI_py_7 </t>
  </si>
  <si>
    <t xml:space="preserve">LM29_XI_py_6 </t>
  </si>
  <si>
    <t xml:space="preserve">LM29_XI_py_5 </t>
  </si>
  <si>
    <t xml:space="preserve">LM29_XI_py_4 </t>
  </si>
  <si>
    <t xml:space="preserve">LM29_XI_py_3 </t>
  </si>
  <si>
    <t xml:space="preserve">LM29_XI_py_2 </t>
  </si>
  <si>
    <t xml:space="preserve">LM29_XI_py_1 </t>
  </si>
  <si>
    <t xml:space="preserve">LM29_V_py_7 </t>
  </si>
  <si>
    <t xml:space="preserve">LM29_V_py_6 </t>
  </si>
  <si>
    <t xml:space="preserve">LM29_V_py_5 </t>
  </si>
  <si>
    <t xml:space="preserve">LM29_V_py_4 </t>
  </si>
  <si>
    <t xml:space="preserve">LM29_V_py_3 </t>
  </si>
  <si>
    <t xml:space="preserve">LM29_V_py_2 </t>
  </si>
  <si>
    <t xml:space="preserve">LM29_V_py_1.3 </t>
  </si>
  <si>
    <t xml:space="preserve">LM29_V_py_1.2 </t>
  </si>
  <si>
    <t xml:space="preserve">LM29_V_py_1.1 </t>
  </si>
  <si>
    <t xml:space="preserve">LM29_VI_py_4 </t>
  </si>
  <si>
    <t xml:space="preserve">LM29_VI_py_3 </t>
  </si>
  <si>
    <t xml:space="preserve">LM29_VI_py_2 </t>
  </si>
  <si>
    <t xml:space="preserve">LM29_VI_py_1 </t>
  </si>
  <si>
    <t xml:space="preserve">LM29_III_py_5 </t>
  </si>
  <si>
    <t xml:space="preserve">LM29_III_py_4 </t>
  </si>
  <si>
    <t xml:space="preserve">LM29_III_py_3 </t>
  </si>
  <si>
    <t xml:space="preserve">LM29_III_py_2 </t>
  </si>
  <si>
    <t xml:space="preserve">LM29_III_py_1 </t>
  </si>
  <si>
    <t xml:space="preserve">LM29_IV_py_2 </t>
  </si>
  <si>
    <t xml:space="preserve">LM29_IV_py_1 </t>
  </si>
  <si>
    <t xml:space="preserve">LM29_IX_py_2 </t>
  </si>
  <si>
    <t xml:space="preserve">LM29_IX_py_1.4 </t>
  </si>
  <si>
    <t xml:space="preserve">LM29_IX_py_1.3 </t>
  </si>
  <si>
    <t xml:space="preserve">LM29_IX_py_1.2 </t>
  </si>
  <si>
    <t xml:space="preserve">LM29_IX_py_1.1 </t>
  </si>
  <si>
    <t xml:space="preserve">LM64_IX_py1.5 </t>
  </si>
  <si>
    <t xml:space="preserve">LM64_IX_py1.4 </t>
  </si>
  <si>
    <t xml:space="preserve">LM64_IX_py1.3 </t>
  </si>
  <si>
    <t xml:space="preserve">LM64_IX_py1.2 </t>
  </si>
  <si>
    <t xml:space="preserve">LM64_IX_py1.1 </t>
  </si>
  <si>
    <t xml:space="preserve">LM64_X_py7 </t>
  </si>
  <si>
    <t xml:space="preserve">LM64_X_py6 </t>
  </si>
  <si>
    <t xml:space="preserve">LM64_X_py5 </t>
  </si>
  <si>
    <t xml:space="preserve">LM64_X_py4 </t>
  </si>
  <si>
    <t xml:space="preserve">LM64_X_py3 </t>
  </si>
  <si>
    <t xml:space="preserve">LM64_X_py2 </t>
  </si>
  <si>
    <t xml:space="preserve">LM64_X_py1 </t>
  </si>
  <si>
    <t xml:space="preserve">LM64_VII_py10 </t>
  </si>
  <si>
    <t xml:space="preserve">LM64_VII_py9 </t>
  </si>
  <si>
    <t xml:space="preserve">LM64_VII_py8 </t>
  </si>
  <si>
    <t xml:space="preserve">LM64_VII_py7 </t>
  </si>
  <si>
    <t xml:space="preserve">LM64_VII_py6 </t>
  </si>
  <si>
    <t xml:space="preserve">LM64_VII_py5 </t>
  </si>
  <si>
    <t xml:space="preserve">LM64_VII_py4 </t>
  </si>
  <si>
    <t xml:space="preserve">LM64_VII_py3 </t>
  </si>
  <si>
    <t xml:space="preserve">LM64_VII_py2 </t>
  </si>
  <si>
    <t xml:space="preserve">LM64_VII_py1 </t>
  </si>
  <si>
    <t xml:space="preserve">LM64_V_py_9 </t>
  </si>
  <si>
    <t xml:space="preserve">LM64_V_py_8 </t>
  </si>
  <si>
    <t xml:space="preserve">LM64_V_py_7 </t>
  </si>
  <si>
    <t xml:space="preserve">LM64_V_py_6 </t>
  </si>
  <si>
    <t xml:space="preserve">LM64_V_py_5 </t>
  </si>
  <si>
    <t xml:space="preserve">LM64_V_py_4 </t>
  </si>
  <si>
    <t xml:space="preserve">LM64_V_py_3 </t>
  </si>
  <si>
    <t xml:space="preserve">LM64_V_py_2 </t>
  </si>
  <si>
    <t xml:space="preserve">LM64_V_py_1 </t>
  </si>
  <si>
    <t xml:space="preserve">LM33b_V_py_5 </t>
  </si>
  <si>
    <t xml:space="preserve">LM33b_V_py_4 </t>
  </si>
  <si>
    <t xml:space="preserve">LM33b_V_py_3 </t>
  </si>
  <si>
    <t xml:space="preserve">LM33b_V_py_2 </t>
  </si>
  <si>
    <t xml:space="preserve">LM33b_V_py_1 </t>
  </si>
  <si>
    <t xml:space="preserve">LM33b_X_py5 </t>
  </si>
  <si>
    <t xml:space="preserve">LM33b_X_py4 </t>
  </si>
  <si>
    <t xml:space="preserve">LM33b_X_py3 </t>
  </si>
  <si>
    <t xml:space="preserve">LM33b_X_py2 </t>
  </si>
  <si>
    <t xml:space="preserve">LM33b_X_py1 </t>
  </si>
  <si>
    <t xml:space="preserve">LM27B_VI_py_6 </t>
  </si>
  <si>
    <t xml:space="preserve">LM27B_VI_py_5 </t>
  </si>
  <si>
    <t xml:space="preserve">LM27B_VI_py_4 </t>
  </si>
  <si>
    <t xml:space="preserve">LM27B_VI_py_3 </t>
  </si>
  <si>
    <t xml:space="preserve">LM27B_VI_py_2 </t>
  </si>
  <si>
    <t xml:space="preserve">LM27B_VI_py_1 </t>
  </si>
  <si>
    <t xml:space="preserve">LM33a_XII_py3 </t>
  </si>
  <si>
    <t xml:space="preserve">LM33a_XII_py2 </t>
  </si>
  <si>
    <t xml:space="preserve">LM33a_XII_py1 </t>
  </si>
  <si>
    <t xml:space="preserve">LM33a_X_py1 </t>
  </si>
  <si>
    <t xml:space="preserve">LM33a_V_py1 </t>
  </si>
  <si>
    <t xml:space="preserve">LM33a_XIII_py2 </t>
  </si>
  <si>
    <t xml:space="preserve">LM33a_XIII_py1 </t>
  </si>
  <si>
    <t xml:space="preserve">LM33a_IV_py1 </t>
  </si>
  <si>
    <t xml:space="preserve">LM33a_III_py3 </t>
  </si>
  <si>
    <t xml:space="preserve">LM33a_III_py2 </t>
  </si>
  <si>
    <t xml:space="preserve">LM33a_III_py1 </t>
  </si>
  <si>
    <t xml:space="preserve">LM33a_VIII_py2 </t>
  </si>
  <si>
    <t xml:space="preserve">LM33a_VIII_py1 </t>
  </si>
  <si>
    <t xml:space="preserve">LM33a_XII_py4 </t>
  </si>
  <si>
    <t xml:space="preserve">LM33a_II_py1 </t>
  </si>
  <si>
    <t xml:space="preserve">LM33a_I_py3 </t>
  </si>
  <si>
    <t xml:space="preserve">LM33a_I_py2 </t>
  </si>
  <si>
    <t xml:space="preserve">LM33a_I_py1 </t>
  </si>
  <si>
    <t xml:space="preserve">LM64_VIII_py7 </t>
  </si>
  <si>
    <t xml:space="preserve">LM64_VIII_py6 </t>
  </si>
  <si>
    <t xml:space="preserve">LM64_VIII_py5 </t>
  </si>
  <si>
    <t xml:space="preserve">LM64_VIII_py4 </t>
  </si>
  <si>
    <t xml:space="preserve">LM64_VIII_py3 </t>
  </si>
  <si>
    <t xml:space="preserve">LM64_VIII_py2 </t>
  </si>
  <si>
    <t xml:space="preserve">LM64_VIII_py1 </t>
  </si>
  <si>
    <t xml:space="preserve">LM64_VI_py9 </t>
  </si>
  <si>
    <t xml:space="preserve">LM64_VI_py8 </t>
  </si>
  <si>
    <t xml:space="preserve">LM64_VI_py7 </t>
  </si>
  <si>
    <t xml:space="preserve">LM64_VI_py6 </t>
  </si>
  <si>
    <t xml:space="preserve">LM64_VI_py5 </t>
  </si>
  <si>
    <t xml:space="preserve">LM64_VI_py4 </t>
  </si>
  <si>
    <t xml:space="preserve">LM64_VI_py3 </t>
  </si>
  <si>
    <t xml:space="preserve">LM64_VI_py2 </t>
  </si>
  <si>
    <t xml:space="preserve">LM64_VI_py1 </t>
  </si>
  <si>
    <t xml:space="preserve">LM64_IV_py5 </t>
  </si>
  <si>
    <t xml:space="preserve">LM64_IV_py4 </t>
  </si>
  <si>
    <t xml:space="preserve">LM64_IV_py3 </t>
  </si>
  <si>
    <t xml:space="preserve">LM64_IV_py2 </t>
  </si>
  <si>
    <t xml:space="preserve">LM64_IV_py1 </t>
  </si>
  <si>
    <t xml:space="preserve">LM64_XIII_py2 </t>
  </si>
  <si>
    <t xml:space="preserve">LM64_XIII_py1 </t>
  </si>
  <si>
    <t xml:space="preserve">LM64_III_py5 </t>
  </si>
  <si>
    <t xml:space="preserve">LM64_III_py4 </t>
  </si>
  <si>
    <t xml:space="preserve">LM64_III_py3 </t>
  </si>
  <si>
    <t xml:space="preserve">LM64_III_py2 </t>
  </si>
  <si>
    <t xml:space="preserve">LM64_III_py1 </t>
  </si>
  <si>
    <t xml:space="preserve">LM64_XIV_py7 </t>
  </si>
  <si>
    <t xml:space="preserve">LM64_XIV_py6 </t>
  </si>
  <si>
    <t xml:space="preserve">LM64_XIV_py5 </t>
  </si>
  <si>
    <t xml:space="preserve">LM64_XIV_py4 </t>
  </si>
  <si>
    <t xml:space="preserve">LM64_XIV_py3 </t>
  </si>
  <si>
    <t xml:space="preserve">LM64_XIV_py2 </t>
  </si>
  <si>
    <t xml:space="preserve">LM64_XIV_py1 </t>
  </si>
  <si>
    <t xml:space="preserve">LM64_XII_py4 </t>
  </si>
  <si>
    <t xml:space="preserve">LM64_XII_py3 </t>
  </si>
  <si>
    <t xml:space="preserve">LM64_XII_py1 </t>
  </si>
  <si>
    <t xml:space="preserve">LM64_II_py7 </t>
  </si>
  <si>
    <t xml:space="preserve">LM64_II_py6 </t>
  </si>
  <si>
    <t xml:space="preserve">LM64_II_py5 </t>
  </si>
  <si>
    <t xml:space="preserve">LM64_II_py3 </t>
  </si>
  <si>
    <t xml:space="preserve">LM64_II_py2.3 </t>
  </si>
  <si>
    <t xml:space="preserve">LM64_II_py2.2 </t>
  </si>
  <si>
    <t xml:space="preserve">LM64_II_py2.1 </t>
  </si>
  <si>
    <t xml:space="preserve">LM64_II_py1 </t>
  </si>
  <si>
    <t xml:space="preserve">LM64_I_py10 </t>
  </si>
  <si>
    <t xml:space="preserve">LM64_I_py9 </t>
  </si>
  <si>
    <t xml:space="preserve">LM64_I_py8 </t>
  </si>
  <si>
    <t xml:space="preserve">LM64_I_py7 </t>
  </si>
  <si>
    <t xml:space="preserve">LM64_I_py6 </t>
  </si>
  <si>
    <t xml:space="preserve">LM64_I_py5 </t>
  </si>
  <si>
    <t xml:space="preserve">LM64_I_py4 </t>
  </si>
  <si>
    <t xml:space="preserve">LM64_I_py3 </t>
  </si>
  <si>
    <t xml:space="preserve">LM64_I_py2 </t>
  </si>
  <si>
    <t xml:space="preserve">LM64_I_py1 </t>
  </si>
  <si>
    <t xml:space="preserve">LM33b_III_py8 </t>
  </si>
  <si>
    <t xml:space="preserve">LM33b_III_py7 </t>
  </si>
  <si>
    <t xml:space="preserve">LM33b_III_py6 </t>
  </si>
  <si>
    <t xml:space="preserve">LM33b_III_py5 </t>
  </si>
  <si>
    <t xml:space="preserve">LM33b_III_py4 </t>
  </si>
  <si>
    <t xml:space="preserve">LM33b_III_py3 </t>
  </si>
  <si>
    <t xml:space="preserve">LM33b_III_py2 </t>
  </si>
  <si>
    <t xml:space="preserve">LM33b_III_py1 </t>
  </si>
  <si>
    <t xml:space="preserve">LM33b_III_py9 </t>
  </si>
  <si>
    <t xml:space="preserve">LM33b_XI_py8 </t>
  </si>
  <si>
    <t xml:space="preserve">LM33b_XI_py7 </t>
  </si>
  <si>
    <t xml:space="preserve">LM33b_XI_py6 </t>
  </si>
  <si>
    <t xml:space="preserve">LM33b_XI_py5 </t>
  </si>
  <si>
    <t xml:space="preserve">LM33b_XI_py4 </t>
  </si>
  <si>
    <t xml:space="preserve">LM33b_XI_py3 </t>
  </si>
  <si>
    <t xml:space="preserve">LM33b_XI_py2 </t>
  </si>
  <si>
    <t xml:space="preserve">LM33b_XI_py1 </t>
  </si>
  <si>
    <t xml:space="preserve">LM33b_IV_py10 </t>
  </si>
  <si>
    <t xml:space="preserve">LM33b_IV_py9 </t>
  </si>
  <si>
    <t xml:space="preserve">LM33b_IV_py8 </t>
  </si>
  <si>
    <t xml:space="preserve">LM33b_IV_py7 </t>
  </si>
  <si>
    <t xml:space="preserve">LM33b_IV_py6 </t>
  </si>
  <si>
    <t xml:space="preserve">LM33b_IV_py5 </t>
  </si>
  <si>
    <t xml:space="preserve">LM33b_IV_py4 </t>
  </si>
  <si>
    <t xml:space="preserve">LM33b_IV_py3 </t>
  </si>
  <si>
    <t xml:space="preserve">LM33b_IV_py2 </t>
  </si>
  <si>
    <t xml:space="preserve">LM33b_IV_py1 </t>
  </si>
  <si>
    <t xml:space="preserve">LM33b_VIII_py1 </t>
  </si>
  <si>
    <t xml:space="preserve">LM33b_VI_py1 </t>
  </si>
  <si>
    <t xml:space="preserve">LM33b_VII_py7 </t>
  </si>
  <si>
    <t xml:space="preserve">LM33b_VII_py6 </t>
  </si>
  <si>
    <t xml:space="preserve">LM33b_VII_py5 </t>
  </si>
  <si>
    <t xml:space="preserve">LM33b_VII_py4 </t>
  </si>
  <si>
    <t xml:space="preserve">LM33b_VII_py3 </t>
  </si>
  <si>
    <t xml:space="preserve">LM33b_VII_py2 </t>
  </si>
  <si>
    <t xml:space="preserve">LM33b_VII_py1 </t>
  </si>
  <si>
    <t xml:space="preserve">LM33b_II_py4 </t>
  </si>
  <si>
    <t xml:space="preserve">LM33b_II_py3 </t>
  </si>
  <si>
    <t xml:space="preserve">LM33b_II_py2 </t>
  </si>
  <si>
    <t xml:space="preserve">LM33b_II_py1 </t>
  </si>
  <si>
    <t xml:space="preserve">LM27B_XV_py1 </t>
  </si>
  <si>
    <t xml:space="preserve">LM27B_IV_py5 </t>
  </si>
  <si>
    <t xml:space="preserve">LM27B_IV_py4 </t>
  </si>
  <si>
    <t xml:space="preserve">LM27B_IV_py3 </t>
  </si>
  <si>
    <t xml:space="preserve">LM27B_IV_py2 </t>
  </si>
  <si>
    <t xml:space="preserve">LM27B_IV_py1 </t>
  </si>
  <si>
    <t xml:space="preserve">LM27B_III_py2 </t>
  </si>
  <si>
    <t xml:space="preserve">LM27B_III_py1 </t>
  </si>
  <si>
    <t xml:space="preserve">LM27B_II_py1 </t>
  </si>
  <si>
    <t xml:space="preserve">LM27B_I_py_2 </t>
  </si>
  <si>
    <t xml:space="preserve">LM27B_I_py_1 </t>
  </si>
  <si>
    <t xml:space="preserve">Comment  </t>
  </si>
  <si>
    <t xml:space="preserve">   No. </t>
  </si>
  <si>
    <t>LM-27B</t>
  </si>
  <si>
    <t>LM-33</t>
  </si>
  <si>
    <t>LM-64</t>
  </si>
  <si>
    <t>LM-29</t>
  </si>
  <si>
    <t>Te (wt%)</t>
  </si>
  <si>
    <t>As (wt%)</t>
  </si>
  <si>
    <t>S (wt%)</t>
  </si>
  <si>
    <t>Cu (wt%)</t>
  </si>
  <si>
    <t>Cd (wt%)</t>
  </si>
  <si>
    <t>Au (wt%)</t>
  </si>
  <si>
    <t>Ag (wt%)</t>
  </si>
  <si>
    <t>Fe (wt%)</t>
  </si>
  <si>
    <t>Sb (wt%)</t>
  </si>
  <si>
    <t>Pb (wt%)</t>
  </si>
  <si>
    <t>Zn (wt%)</t>
  </si>
  <si>
    <t>Total (wt%)</t>
  </si>
  <si>
    <t xml:space="preserve">LM33a_XV_py1 </t>
  </si>
  <si>
    <t xml:space="preserve">LM33a_IX_py1 </t>
  </si>
  <si>
    <t>Comment</t>
  </si>
  <si>
    <t>Sample</t>
  </si>
  <si>
    <t>Mineral</t>
  </si>
  <si>
    <t>No</t>
  </si>
  <si>
    <t>Spot name</t>
  </si>
  <si>
    <t xml:space="preserve"> Te    </t>
  </si>
  <si>
    <t>As</t>
  </si>
  <si>
    <t>S</t>
  </si>
  <si>
    <t>Cu</t>
  </si>
  <si>
    <t>Cd</t>
  </si>
  <si>
    <t>Au</t>
  </si>
  <si>
    <t>Ag</t>
  </si>
  <si>
    <t>Fe</t>
  </si>
  <si>
    <t>Sb</t>
  </si>
  <si>
    <t>Pb</t>
  </si>
  <si>
    <t>Zn</t>
  </si>
  <si>
    <t>Total</t>
  </si>
  <si>
    <t>ccp</t>
  </si>
  <si>
    <t xml:space="preserve">LM27B_VIII_cpy1 </t>
  </si>
  <si>
    <t xml:space="preserve">LM27B_VIII_cpy2 </t>
  </si>
  <si>
    <t xml:space="preserve">LM27B_VII_cp1 </t>
  </si>
  <si>
    <t xml:space="preserve">LM33b_II_cpy1 </t>
  </si>
  <si>
    <t xml:space="preserve">LM33b_II_cpy2 </t>
  </si>
  <si>
    <t xml:space="preserve">LM33b_II_cpy3 </t>
  </si>
  <si>
    <t xml:space="preserve">LM33b_VIII_cpy1 </t>
  </si>
  <si>
    <t xml:space="preserve">LM33b_VIII_cpy2 </t>
  </si>
  <si>
    <t xml:space="preserve">LM33b_IV_cpy1 </t>
  </si>
  <si>
    <t xml:space="preserve">LM33b_IV_cpy2 </t>
  </si>
  <si>
    <t xml:space="preserve">LM33b_IV_cpy3 </t>
  </si>
  <si>
    <t xml:space="preserve">LM33b_XI_cpy1 </t>
  </si>
  <si>
    <t xml:space="preserve">LM33b_XI_cpy2 </t>
  </si>
  <si>
    <t xml:space="preserve">LM33b_XI_cpy3 </t>
  </si>
  <si>
    <t xml:space="preserve">LM33b_XI_cpy4 </t>
  </si>
  <si>
    <t xml:space="preserve">LM33b_III_cpy1 </t>
  </si>
  <si>
    <t xml:space="preserve">LM33b_III_cpy2 </t>
  </si>
  <si>
    <t xml:space="preserve">LM33b_III_cpy3 </t>
  </si>
  <si>
    <t xml:space="preserve">LM33b_III_cpy4 </t>
  </si>
  <si>
    <t xml:space="preserve">LM33a_III_cpy2 </t>
  </si>
  <si>
    <t xml:space="preserve">LM33a_III_cpy3 </t>
  </si>
  <si>
    <t xml:space="preserve">LM33a_IV_cpy1 </t>
  </si>
  <si>
    <t xml:space="preserve">LM33a_XIII_cpy1 </t>
  </si>
  <si>
    <t xml:space="preserve">LM33a_V_cpy1 </t>
  </si>
  <si>
    <t xml:space="preserve">LM33a_X_cpy1 </t>
  </si>
  <si>
    <t xml:space="preserve">LM33a_XII_cp1 </t>
  </si>
  <si>
    <t xml:space="preserve">LM27B_VI_cpy1 </t>
  </si>
  <si>
    <t xml:space="preserve">LM27B_VI_cpy2 </t>
  </si>
  <si>
    <t xml:space="preserve">LM27B_VI_cpy3 </t>
  </si>
  <si>
    <t xml:space="preserve">LM27B_VI_cpy_4 </t>
  </si>
  <si>
    <t xml:space="preserve">LM33b_X_cpy_1 </t>
  </si>
  <si>
    <t xml:space="preserve">LM33b_X_cpy_2 </t>
  </si>
  <si>
    <t xml:space="preserve">LM33b_X_cpy_3 </t>
  </si>
  <si>
    <t>Pb*</t>
  </si>
  <si>
    <t xml:space="preserve">LM27B_I_gn1 </t>
  </si>
  <si>
    <t xml:space="preserve">LM27B_I_gn2 </t>
  </si>
  <si>
    <t xml:space="preserve">LM27B_I_gn3 </t>
  </si>
  <si>
    <t xml:space="preserve">LM27B_II_gn1 </t>
  </si>
  <si>
    <t xml:space="preserve">LM27B_II_gn2 </t>
  </si>
  <si>
    <t xml:space="preserve">LM27B_III_gn1 </t>
  </si>
  <si>
    <t xml:space="preserve">LM27B_III_gn2 </t>
  </si>
  <si>
    <t xml:space="preserve">LM27B_III_gn3 </t>
  </si>
  <si>
    <t xml:space="preserve">LM27B_XVII_gn1 </t>
  </si>
  <si>
    <t xml:space="preserve">LM27B_XVII_gn2 </t>
  </si>
  <si>
    <t xml:space="preserve">LM27B_XV_gn1 </t>
  </si>
  <si>
    <t xml:space="preserve">LM27B_XV_gn2 </t>
  </si>
  <si>
    <t xml:space="preserve">LM27B_XIII_gn1 </t>
  </si>
  <si>
    <t xml:space="preserve">LM27B_VII_gn1 </t>
  </si>
  <si>
    <t xml:space="preserve">LM33b_II_gn1 </t>
  </si>
  <si>
    <t xml:space="preserve">LM33b_II_gn2 </t>
  </si>
  <si>
    <t xml:space="preserve">LM33b_II_gn3 </t>
  </si>
  <si>
    <t xml:space="preserve">LM33b_II_gn4 </t>
  </si>
  <si>
    <t xml:space="preserve">LM33b_VII_gn1 </t>
  </si>
  <si>
    <t xml:space="preserve">LM33b_VII_gn2 </t>
  </si>
  <si>
    <t xml:space="preserve">LM33b_VII_gn3 </t>
  </si>
  <si>
    <t xml:space="preserve">LM33b_VI_gn1 </t>
  </si>
  <si>
    <t xml:space="preserve">LM33b_IV_gn1 </t>
  </si>
  <si>
    <t xml:space="preserve">LM33b_III_gn1 </t>
  </si>
  <si>
    <t xml:space="preserve">LM33b_III_gn2 </t>
  </si>
  <si>
    <t xml:space="preserve">LM33a_II_gn1 </t>
  </si>
  <si>
    <t xml:space="preserve">LM33a_II_gn2 </t>
  </si>
  <si>
    <t xml:space="preserve">LM33a_XV_gn1 </t>
  </si>
  <si>
    <t xml:space="preserve">LM33a_XV_gn2 </t>
  </si>
  <si>
    <t xml:space="preserve">LM33a_IX_gn1 </t>
  </si>
  <si>
    <t xml:space="preserve">LM33a_III_gn1 </t>
  </si>
  <si>
    <t xml:space="preserve">LM33a_III_gn2 </t>
  </si>
  <si>
    <t xml:space="preserve">LM33a_III_gn3 </t>
  </si>
  <si>
    <t xml:space="preserve">LM33a_IV_gn1 </t>
  </si>
  <si>
    <t xml:space="preserve">LM33a_XIII_gn1 </t>
  </si>
  <si>
    <t xml:space="preserve">LM33a_V_gn1 </t>
  </si>
  <si>
    <t xml:space="preserve">LM33a_X_gn1 </t>
  </si>
  <si>
    <t xml:space="preserve">LM33a_XII_gn1 </t>
  </si>
  <si>
    <t xml:space="preserve">LM27B_XVI_gn_1 </t>
  </si>
  <si>
    <t xml:space="preserve">LM27B_XVI_gn_2 </t>
  </si>
  <si>
    <t xml:space="preserve">LM27B_XVI_gn_3 </t>
  </si>
  <si>
    <t xml:space="preserve">LM33b_X_gn_1 </t>
  </si>
  <si>
    <t xml:space="preserve">LM33b_X_gn_2 </t>
  </si>
  <si>
    <t>No.</t>
  </si>
  <si>
    <t>sp</t>
  </si>
  <si>
    <t xml:space="preserve">LM27B_I_sph1 </t>
  </si>
  <si>
    <t xml:space="preserve">LM27B_I_sph2 </t>
  </si>
  <si>
    <t xml:space="preserve">LM27B_I_sph3 </t>
  </si>
  <si>
    <t xml:space="preserve">LM27B_III_sph1 </t>
  </si>
  <si>
    <t xml:space="preserve">LM27B_III_sph2 </t>
  </si>
  <si>
    <t xml:space="preserve">LM27B_III_sph3 </t>
  </si>
  <si>
    <t xml:space="preserve">LM27B_III_sph4 </t>
  </si>
  <si>
    <t xml:space="preserve">LM27B_VIII_sp1 </t>
  </si>
  <si>
    <t xml:space="preserve">LM27B_VIII_sp2 </t>
  </si>
  <si>
    <t xml:space="preserve">LM27B_VIII_sp3 </t>
  </si>
  <si>
    <t xml:space="preserve">LM27B_VIII_sp4 </t>
  </si>
  <si>
    <t xml:space="preserve">LM27B_IV_sp1 </t>
  </si>
  <si>
    <t xml:space="preserve">LM27B_IV_sp2 </t>
  </si>
  <si>
    <t xml:space="preserve">LM27B_IV_sp4 </t>
  </si>
  <si>
    <t xml:space="preserve">LM27B_XVII_sp1 </t>
  </si>
  <si>
    <t xml:space="preserve">LM27B_XVII_sp2 </t>
  </si>
  <si>
    <t xml:space="preserve">LM27B_XVII_sp3 </t>
  </si>
  <si>
    <t xml:space="preserve">LM27B_XIII_sp1 </t>
  </si>
  <si>
    <t xml:space="preserve">LM27B_XIII_sp2 </t>
  </si>
  <si>
    <t xml:space="preserve">LM27B_XIII_sp3 </t>
  </si>
  <si>
    <t xml:space="preserve">LM27B_VII_sp1 </t>
  </si>
  <si>
    <t xml:space="preserve">LM27B_VII_sp2 </t>
  </si>
  <si>
    <t xml:space="preserve">LM27B_VII_sp3 </t>
  </si>
  <si>
    <t xml:space="preserve">LM27B_VI_sp1 </t>
  </si>
  <si>
    <t>Cu &gt; 2 wt%</t>
  </si>
  <si>
    <t xml:space="preserve">LM27B_VI_sp2 </t>
  </si>
  <si>
    <t xml:space="preserve">LM27B_VI_sp3 </t>
  </si>
  <si>
    <t xml:space="preserve">LM27B_VI_sp4 </t>
  </si>
  <si>
    <t xml:space="preserve">LM27B_VI_sp_5 </t>
  </si>
  <si>
    <t xml:space="preserve">LM27B_VI_sp_7 </t>
  </si>
  <si>
    <t xml:space="preserve">LM27B_VI_sp_8 </t>
  </si>
  <si>
    <t xml:space="preserve">LM29_III_sp_2 </t>
  </si>
  <si>
    <t xml:space="preserve">LM29_III_sp_3 </t>
  </si>
  <si>
    <t xml:space="preserve">LM29_III_sp_4 </t>
  </si>
  <si>
    <t xml:space="preserve">LM29_I_sp </t>
  </si>
  <si>
    <t xml:space="preserve">LM29_II_sp </t>
  </si>
  <si>
    <t xml:space="preserve">LM29_V_sp </t>
  </si>
  <si>
    <t xml:space="preserve">LM29_XV_sp </t>
  </si>
  <si>
    <t xml:space="preserve">LM33a_I_sp2 </t>
  </si>
  <si>
    <t xml:space="preserve">LM33a_I_sp3 </t>
  </si>
  <si>
    <t xml:space="preserve">LM33a_I_sp4 </t>
  </si>
  <si>
    <t xml:space="preserve">LM33a_II_sp1 </t>
  </si>
  <si>
    <t xml:space="preserve">LM33a_II_sp2 </t>
  </si>
  <si>
    <t xml:space="preserve">LM33a_II_sp3 </t>
  </si>
  <si>
    <t xml:space="preserve">LM33a_XII_sp1 </t>
  </si>
  <si>
    <t xml:space="preserve">LM33a_XII_sp2 </t>
  </si>
  <si>
    <t xml:space="preserve">LM33a_XII_sp3 </t>
  </si>
  <si>
    <t xml:space="preserve">LM33a_VIII_sp1 </t>
  </si>
  <si>
    <t xml:space="preserve">LM33a_VIII_sp2 </t>
  </si>
  <si>
    <t xml:space="preserve">LM33a_VIII_sp3 </t>
  </si>
  <si>
    <t xml:space="preserve">LM33a_V_sp1 </t>
  </si>
  <si>
    <t xml:space="preserve">LM33a_X_sp1 </t>
  </si>
  <si>
    <t xml:space="preserve">LM33b_V_sp_1 </t>
  </si>
  <si>
    <t xml:space="preserve">LM33b_V_sp_2 </t>
  </si>
  <si>
    <t xml:space="preserve">LM33b_VII_sp1 </t>
  </si>
  <si>
    <t xml:space="preserve">LM33b_VII_sp2 </t>
  </si>
  <si>
    <t xml:space="preserve">LM33b_VII_sp3 </t>
  </si>
  <si>
    <t xml:space="preserve">LM33b_VII_sp4 </t>
  </si>
  <si>
    <t xml:space="preserve">LM33b_VII_sp5 </t>
  </si>
  <si>
    <t xml:space="preserve">LM33b_VI_sp1 </t>
  </si>
  <si>
    <t xml:space="preserve">LM33b_VI_sp2 </t>
  </si>
  <si>
    <t xml:space="preserve">LM33b_VI_sp3 </t>
  </si>
  <si>
    <t xml:space="preserve">LM33b_VI_sp4 </t>
  </si>
  <si>
    <t xml:space="preserve">LM33b_VIII_sp1 </t>
  </si>
  <si>
    <t xml:space="preserve">LM33b_VIII_sp2 </t>
  </si>
  <si>
    <t xml:space="preserve">LM33b_VIII_sp3 </t>
  </si>
  <si>
    <t xml:space="preserve">LM33b_IV_sp1 </t>
  </si>
  <si>
    <t xml:space="preserve">LM64_III_sp1 </t>
  </si>
  <si>
    <t xml:space="preserve">LM64_III_sp2 </t>
  </si>
  <si>
    <t xml:space="preserve">LM64_III_sp3 </t>
  </si>
  <si>
    <t xml:space="preserve">LM64_III_sp </t>
  </si>
  <si>
    <t>mol% FeS</t>
  </si>
  <si>
    <t>n.a.</t>
  </si>
  <si>
    <t>LM-33a</t>
  </si>
  <si>
    <t>LM-33b</t>
  </si>
  <si>
    <t>gn</t>
  </si>
  <si>
    <t>ttr</t>
  </si>
  <si>
    <t>Cu(A)</t>
  </si>
  <si>
    <t>Cu(B)</t>
  </si>
  <si>
    <t xml:space="preserve">Fe    </t>
  </si>
  <si>
    <t xml:space="preserve">Zn    </t>
  </si>
  <si>
    <t xml:space="preserve">As    </t>
  </si>
  <si>
    <t xml:space="preserve">Cd    </t>
  </si>
  <si>
    <t xml:space="preserve">Sb    </t>
  </si>
  <si>
    <t xml:space="preserve">Te    </t>
  </si>
  <si>
    <t xml:space="preserve">Pb    </t>
  </si>
  <si>
    <t xml:space="preserve">Au    </t>
  </si>
  <si>
    <t xml:space="preserve">S     </t>
  </si>
  <si>
    <t xml:space="preserve">  LM-29</t>
  </si>
  <si>
    <t>tnt</t>
  </si>
  <si>
    <t>en</t>
  </si>
  <si>
    <t>–</t>
  </si>
  <si>
    <t xml:space="preserve">LEM19III-I_gn_ </t>
  </si>
  <si>
    <t xml:space="preserve">LEM_18A_III_ </t>
  </si>
  <si>
    <t xml:space="preserve">LEM_6_I_ </t>
  </si>
  <si>
    <t xml:space="preserve">LEM_6_II_ </t>
  </si>
  <si>
    <t xml:space="preserve">LEM19III-IV_ </t>
  </si>
  <si>
    <t xml:space="preserve">LEM19III_II </t>
  </si>
  <si>
    <t xml:space="preserve">LEM19III_I_ </t>
  </si>
  <si>
    <t xml:space="preserve">LEM19III_III_ </t>
  </si>
  <si>
    <t xml:space="preserve">LEM_33I_IV_ </t>
  </si>
  <si>
    <t xml:space="preserve">LEM_18A_II_ </t>
  </si>
  <si>
    <t xml:space="preserve">LEM_18A_IV_ </t>
  </si>
  <si>
    <t xml:space="preserve">LEM_6_III_ </t>
  </si>
  <si>
    <t xml:space="preserve">LEM_6_V_ </t>
  </si>
  <si>
    <t xml:space="preserve">LEM_6_V </t>
  </si>
  <si>
    <t xml:space="preserve">LEM19III-II_ </t>
  </si>
  <si>
    <t xml:space="preserve">LEM19III-III_ </t>
  </si>
  <si>
    <t xml:space="preserve">LEM33_I_ </t>
  </si>
  <si>
    <t xml:space="preserve">LEM33_II_ </t>
  </si>
  <si>
    <t xml:space="preserve">LEM33_III_ </t>
  </si>
  <si>
    <t xml:space="preserve">LEM35_I </t>
  </si>
  <si>
    <t xml:space="preserve">LEM35_II_ </t>
  </si>
  <si>
    <t xml:space="preserve">LEM35_III_ </t>
  </si>
  <si>
    <t xml:space="preserve">LEM_33I_II </t>
  </si>
  <si>
    <t>apy</t>
  </si>
  <si>
    <t>min</t>
  </si>
  <si>
    <t>max</t>
  </si>
  <si>
    <t>std</t>
  </si>
  <si>
    <t>geo. mean</t>
  </si>
  <si>
    <t>py</t>
  </si>
  <si>
    <t>LEM 18A</t>
  </si>
  <si>
    <t>LEM 35</t>
  </si>
  <si>
    <t>Lem35</t>
  </si>
  <si>
    <t>LEM19III</t>
  </si>
  <si>
    <t>LEM_33</t>
  </si>
  <si>
    <t>stage</t>
  </si>
  <si>
    <t>epithermal HS</t>
  </si>
  <si>
    <t>epithermal IS</t>
  </si>
  <si>
    <t>epithermal IS vein in propylitic altered host rock</t>
  </si>
  <si>
    <t>porphyry propylitic</t>
  </si>
  <si>
    <t>epithermal IS-LS</t>
  </si>
  <si>
    <t>porphyry potassic</t>
  </si>
  <si>
    <t>apfu (29)</t>
  </si>
  <si>
    <t xml:space="preserve">LEM19III-I_1 </t>
  </si>
  <si>
    <t xml:space="preserve">LEM19III-I_2 </t>
  </si>
  <si>
    <t xml:space="preserve">LEM19III-I_4 </t>
  </si>
  <si>
    <t xml:space="preserve">LEM19III-I_5 </t>
  </si>
  <si>
    <t xml:space="preserve">LEM19III-I_6 </t>
  </si>
  <si>
    <t xml:space="preserve">LEM19III-I_7 </t>
  </si>
  <si>
    <t xml:space="preserve">LEM19III-I_9 </t>
  </si>
  <si>
    <t>LEM19III-IV</t>
  </si>
  <si>
    <t>mineral</t>
  </si>
  <si>
    <t>Fakos (wt. %)</t>
  </si>
  <si>
    <t>Kaspakas (wt. %)</t>
  </si>
  <si>
    <t>Sardes (wt. %)</t>
  </si>
  <si>
    <t xml:space="preserve"> </t>
  </si>
  <si>
    <t xml:space="preserve">K-raw (intensity ratio) </t>
  </si>
  <si>
    <t xml:space="preserve">      Group : Haase         </t>
  </si>
  <si>
    <t xml:space="preserve">  Sample : 20200526_MK     </t>
  </si>
  <si>
    <t xml:space="preserve"> Page </t>
  </si>
  <si>
    <t xml:space="preserve">   Te    </t>
  </si>
  <si>
    <t xml:space="preserve">   As    </t>
  </si>
  <si>
    <t xml:space="preserve">   S     </t>
  </si>
  <si>
    <t xml:space="preserve">   Cu    </t>
  </si>
  <si>
    <t xml:space="preserve">   Cd    </t>
  </si>
  <si>
    <t xml:space="preserve">   Au    </t>
  </si>
  <si>
    <t xml:space="preserve">   Ag    </t>
  </si>
  <si>
    <t xml:space="preserve">   Fe    </t>
  </si>
  <si>
    <t xml:space="preserve">   Sb    </t>
  </si>
  <si>
    <t xml:space="preserve">   Pb    </t>
  </si>
  <si>
    <t xml:space="preserve">   Zn    </t>
  </si>
  <si>
    <t xml:space="preserve">  Total  </t>
  </si>
  <si>
    <t xml:space="preserve">Std_Ag2Te_1 </t>
  </si>
  <si>
    <t xml:space="preserve">Std_Ag2Te_2 </t>
  </si>
  <si>
    <t xml:space="preserve">Std_Ag2Te_3 </t>
  </si>
  <si>
    <t xml:space="preserve">Std_InAs_1 </t>
  </si>
  <si>
    <t xml:space="preserve">Std_InAs_2 </t>
  </si>
  <si>
    <t xml:space="preserve">Std_InAs_3 </t>
  </si>
  <si>
    <t xml:space="preserve">Std_FeS2_1 </t>
  </si>
  <si>
    <t xml:space="preserve">Std_FeS2_2 </t>
  </si>
  <si>
    <t xml:space="preserve">Std_FeS2_3 </t>
  </si>
  <si>
    <t xml:space="preserve">Std_cpy_1 </t>
  </si>
  <si>
    <t xml:space="preserve">Std_cpy_2 </t>
  </si>
  <si>
    <t xml:space="preserve">Std_cpy_3 </t>
  </si>
  <si>
    <t xml:space="preserve">Std_CdS_1 </t>
  </si>
  <si>
    <t xml:space="preserve">Std_CdS_2 </t>
  </si>
  <si>
    <t xml:space="preserve">Std_CdS_3 </t>
  </si>
  <si>
    <t xml:space="preserve">Std_Au_1 </t>
  </si>
  <si>
    <t xml:space="preserve">Std_Au_2 </t>
  </si>
  <si>
    <t xml:space="preserve">Std_Au_3 </t>
  </si>
  <si>
    <t xml:space="preserve">Std_InSb_1 </t>
  </si>
  <si>
    <t xml:space="preserve">Std_InSb_2 </t>
  </si>
  <si>
    <t xml:space="preserve">Std_InSb_3 </t>
  </si>
  <si>
    <t xml:space="preserve">Std_PbTe_1 </t>
  </si>
  <si>
    <t xml:space="preserve">Std_PbTe_2 </t>
  </si>
  <si>
    <t xml:space="preserve">Std_PbTe_3 </t>
  </si>
  <si>
    <t xml:space="preserve">Std_sph_1 </t>
  </si>
  <si>
    <t xml:space="preserve">Std_sph_2 </t>
  </si>
  <si>
    <t xml:space="preserve">Std_sph_3 </t>
  </si>
  <si>
    <t xml:space="preserve">LM27B_I_plat_1 </t>
  </si>
  <si>
    <t xml:space="preserve">LM27B_I_plat_2 </t>
  </si>
  <si>
    <t xml:space="preserve">LM27B_I_bou_1 </t>
  </si>
  <si>
    <t xml:space="preserve">LM27B_I_bou_2 </t>
  </si>
  <si>
    <t xml:space="preserve">LM27B_I_bou_3 </t>
  </si>
  <si>
    <t xml:space="preserve">LM27B_I_ttr_1 </t>
  </si>
  <si>
    <t xml:space="preserve">LM27B_I_ttr_2 </t>
  </si>
  <si>
    <t xml:space="preserve">LM27B_II_unknown_1 </t>
  </si>
  <si>
    <t xml:space="preserve">LM27B_II_ttr1 </t>
  </si>
  <si>
    <t xml:space="preserve">LM27B_II_ttr2 </t>
  </si>
  <si>
    <t xml:space="preserve">LM27B_II_ttr3 </t>
  </si>
  <si>
    <t xml:space="preserve">LM27B_II_unknown2 </t>
  </si>
  <si>
    <t xml:space="preserve">LM27B_IV_sp3 </t>
  </si>
  <si>
    <t xml:space="preserve">LM27B_XV_sp1 </t>
  </si>
  <si>
    <t xml:space="preserve">LM27B_XV_cp1 </t>
  </si>
  <si>
    <t xml:space="preserve">LM27B_XIII_ttr1 </t>
  </si>
  <si>
    <t xml:space="preserve">LM27B_VII_ttr1 </t>
  </si>
  <si>
    <t xml:space="preserve">LM27B_V_gn1 </t>
  </si>
  <si>
    <t xml:space="preserve">LM33b_III_Sbox1 </t>
  </si>
  <si>
    <t xml:space="preserve">LM64_II_py4 </t>
  </si>
  <si>
    <t xml:space="preserve">LM64_XII_py2 </t>
  </si>
  <si>
    <t xml:space="preserve">LM64_XII_unknown1 </t>
  </si>
  <si>
    <t xml:space="preserve">LM64_XIV_unknown1 </t>
  </si>
  <si>
    <t xml:space="preserve">LM64_XIV_unknown2 </t>
  </si>
  <si>
    <t xml:space="preserve">LM64_III_Mo1 </t>
  </si>
  <si>
    <t xml:space="preserve">LM33a_I_sp1 </t>
  </si>
  <si>
    <t xml:space="preserve">LM33a_VIII_ttr1 </t>
  </si>
  <si>
    <t xml:space="preserve">LM33a_VIII_ttr2 </t>
  </si>
  <si>
    <t xml:space="preserve">LM33a_III_cpy1 </t>
  </si>
  <si>
    <t xml:space="preserve">LM33a_V_ttr1 </t>
  </si>
  <si>
    <t xml:space="preserve">std_Ag2Te_1 </t>
  </si>
  <si>
    <t xml:space="preserve">std_Ag2Te_2 </t>
  </si>
  <si>
    <t xml:space="preserve">std_InAs_1 </t>
  </si>
  <si>
    <t xml:space="preserve">std_InAs_2 </t>
  </si>
  <si>
    <t xml:space="preserve">std_FeS2_1 </t>
  </si>
  <si>
    <t xml:space="preserve">std_FeS2_2 </t>
  </si>
  <si>
    <t xml:space="preserve">std_FeS2_3 </t>
  </si>
  <si>
    <t xml:space="preserve">std_cpy_1 </t>
  </si>
  <si>
    <t xml:space="preserve">std_cpy_2 </t>
  </si>
  <si>
    <t xml:space="preserve">std_cpy_3 </t>
  </si>
  <si>
    <t xml:space="preserve">std_CdS_1 </t>
  </si>
  <si>
    <t xml:space="preserve">std_CdS_2 </t>
  </si>
  <si>
    <t xml:space="preserve">std_Au_1 </t>
  </si>
  <si>
    <t xml:space="preserve">std_Au_2 </t>
  </si>
  <si>
    <t xml:space="preserve">std_InSb_1 </t>
  </si>
  <si>
    <t xml:space="preserve">std_InSb_2 </t>
  </si>
  <si>
    <t xml:space="preserve">std_PbTe_1 </t>
  </si>
  <si>
    <t xml:space="preserve">std_PbTe_2 </t>
  </si>
  <si>
    <t xml:space="preserve">std_PbTe_3 </t>
  </si>
  <si>
    <t xml:space="preserve">std_sph_1 </t>
  </si>
  <si>
    <t xml:space="preserve">std_sph_2 </t>
  </si>
  <si>
    <t xml:space="preserve">std_sph_3 </t>
  </si>
  <si>
    <t xml:space="preserve">  </t>
  </si>
  <si>
    <t>Minimum</t>
  </si>
  <si>
    <t>Maximum</t>
  </si>
  <si>
    <t>Average</t>
  </si>
  <si>
    <t xml:space="preserve">Sigma  </t>
  </si>
  <si>
    <t xml:space="preserve">No. of data   335 </t>
  </si>
  <si>
    <t xml:space="preserve">  Sample : 20200527_MK     </t>
  </si>
  <si>
    <t xml:space="preserve">std_Ag2Te_3 </t>
  </si>
  <si>
    <t xml:space="preserve">std_InAs_3 </t>
  </si>
  <si>
    <t xml:space="preserve">std_CdS_3 </t>
  </si>
  <si>
    <t xml:space="preserve">std_Au_3 </t>
  </si>
  <si>
    <t xml:space="preserve">std_InSb_3 </t>
  </si>
  <si>
    <t xml:space="preserve">LM27B_XII_ttr_1 </t>
  </si>
  <si>
    <t xml:space="preserve">LM27B_XII_ttr_2 </t>
  </si>
  <si>
    <t xml:space="preserve">LM27B_XII_ttr_3 </t>
  </si>
  <si>
    <t xml:space="preserve">LM27B_XII_ttr_4 </t>
  </si>
  <si>
    <t xml:space="preserve">LM27B_XVI_CuS_1 </t>
  </si>
  <si>
    <t xml:space="preserve">LM27B_XVI_sp1 </t>
  </si>
  <si>
    <t xml:space="preserve">LM27B_XVI_CuS_3 </t>
  </si>
  <si>
    <t xml:space="preserve">LM27B_XVI_plat_1 </t>
  </si>
  <si>
    <t xml:space="preserve">LM27B_VI_gn1 </t>
  </si>
  <si>
    <t xml:space="preserve">LM27B_VI_gn_2 </t>
  </si>
  <si>
    <t xml:space="preserve">LM27B_VI_gn_3 </t>
  </si>
  <si>
    <t xml:space="preserve">LM33b_X_unknown_1 </t>
  </si>
  <si>
    <t xml:space="preserve">LM33b_X_unknown_2 </t>
  </si>
  <si>
    <t xml:space="preserve">LM33b_X_unknown_3 </t>
  </si>
  <si>
    <t xml:space="preserve">LM33b_V_unknowm_1 </t>
  </si>
  <si>
    <t xml:space="preserve">LM33b_V_unknowm_2 </t>
  </si>
  <si>
    <t xml:space="preserve">LM33b_V_unknowm_3 </t>
  </si>
  <si>
    <t xml:space="preserve">LM64_V_unknown_1 </t>
  </si>
  <si>
    <t xml:space="preserve">LM64_V_unknown_2 </t>
  </si>
  <si>
    <t xml:space="preserve">LM64_V_unknown_3 </t>
  </si>
  <si>
    <t xml:space="preserve">LM64_V_sp_1 </t>
  </si>
  <si>
    <t xml:space="preserve">LM97B_I_unknown_1 </t>
  </si>
  <si>
    <t xml:space="preserve">LM97B_I_unknown_2 </t>
  </si>
  <si>
    <t xml:space="preserve">LM97B_I_unknown_3 </t>
  </si>
  <si>
    <t xml:space="preserve">LM97B_I_unknown_4 </t>
  </si>
  <si>
    <t xml:space="preserve">LM97B_IX_gn1 </t>
  </si>
  <si>
    <t xml:space="preserve">LM97B_IX_gn2 </t>
  </si>
  <si>
    <t xml:space="preserve">LM97B_IX_gn3 </t>
  </si>
  <si>
    <t xml:space="preserve">LM97B_IX_gn4 </t>
  </si>
  <si>
    <t xml:space="preserve">LM97B_XIII_gn1 </t>
  </si>
  <si>
    <t xml:space="preserve">LM97B_XIII_gn2 </t>
  </si>
  <si>
    <t xml:space="preserve">LM97B_XIII_gn3 </t>
  </si>
  <si>
    <t xml:space="preserve">LM97B_XIII_gn4 </t>
  </si>
  <si>
    <t xml:space="preserve">LM97B_XIII_gn5 </t>
  </si>
  <si>
    <t xml:space="preserve">LM97B_XIII_gn6 </t>
  </si>
  <si>
    <t xml:space="preserve">LM97B_XIII_gn7 </t>
  </si>
  <si>
    <t xml:space="preserve">LM97B_XIII_gn8 </t>
  </si>
  <si>
    <t xml:space="preserve">LM29_IX_gn_1 </t>
  </si>
  <si>
    <t xml:space="preserve">LM29_IX_gn_2 </t>
  </si>
  <si>
    <t xml:space="preserve">LM29_IV_py_3 </t>
  </si>
  <si>
    <t xml:space="preserve">LM29_III_sp_1 </t>
  </si>
  <si>
    <t xml:space="preserve">LM29_VI_gn_1 </t>
  </si>
  <si>
    <t xml:space="preserve">LM29_V_ttr_1 </t>
  </si>
  <si>
    <t xml:space="preserve">LM29_V_gn_1 </t>
  </si>
  <si>
    <t xml:space="preserve">LM29_XI_gn_1 </t>
  </si>
  <si>
    <t xml:space="preserve">LM29_VIII_gn_1 </t>
  </si>
  <si>
    <t xml:space="preserve">LM29_VIII_gn_2 </t>
  </si>
  <si>
    <t xml:space="preserve">LM29_II_py_1 </t>
  </si>
  <si>
    <t xml:space="preserve">Std_sp_1 </t>
  </si>
  <si>
    <t xml:space="preserve">Std_sp_2 </t>
  </si>
  <si>
    <t xml:space="preserve">Std_sp_3 </t>
  </si>
  <si>
    <t xml:space="preserve">No. of data   319 </t>
  </si>
  <si>
    <t xml:space="preserve">  Sample : 20200730_FB     </t>
  </si>
  <si>
    <t xml:space="preserve">InAs_ </t>
  </si>
  <si>
    <t xml:space="preserve">FeS_ </t>
  </si>
  <si>
    <t xml:space="preserve">ccp_ </t>
  </si>
  <si>
    <t xml:space="preserve">CdS_ </t>
  </si>
  <si>
    <t xml:space="preserve">InSb_ </t>
  </si>
  <si>
    <t xml:space="preserve">sph_ </t>
  </si>
  <si>
    <t xml:space="preserve">PbTe_ </t>
  </si>
  <si>
    <t xml:space="preserve">L64_IIb_sp_ </t>
  </si>
  <si>
    <t xml:space="preserve">L64_IIb_py_ </t>
  </si>
  <si>
    <t xml:space="preserve">L64_IIb_cpy_ </t>
  </si>
  <si>
    <t xml:space="preserve">L64_IIIb_sp_ </t>
  </si>
  <si>
    <t xml:space="preserve">L64_IIIb_py_ </t>
  </si>
  <si>
    <t xml:space="preserve">LM64_XIIb_cp_ </t>
  </si>
  <si>
    <t xml:space="preserve">LM64_Vb_sp_ </t>
  </si>
  <si>
    <t xml:space="preserve">LM64_XIIb_py </t>
  </si>
  <si>
    <t xml:space="preserve">LM64_XIIb_gn </t>
  </si>
  <si>
    <t xml:space="preserve">LM64_XIIb_py_ </t>
  </si>
  <si>
    <t xml:space="preserve">LM64_XIIb_sp_ </t>
  </si>
  <si>
    <t xml:space="preserve">LM29_Ib_sp_ </t>
  </si>
  <si>
    <t xml:space="preserve">LM29_IIb_sp_ </t>
  </si>
  <si>
    <t xml:space="preserve">LM29_Vb_sp_ </t>
  </si>
  <si>
    <t xml:space="preserve">LM29_Vb_unknwn-in-py_ </t>
  </si>
  <si>
    <t xml:space="preserve">LM29_Vb_py_ </t>
  </si>
  <si>
    <t xml:space="preserve">LM29_VIIIb_py_ </t>
  </si>
  <si>
    <t xml:space="preserve">LM29_VIIIb_gn_ </t>
  </si>
  <si>
    <t xml:space="preserve">LM29_VIIIb_sp_ </t>
  </si>
  <si>
    <t xml:space="preserve">LM29_XIV_py_ </t>
  </si>
  <si>
    <t xml:space="preserve">LM29_XIV_unknown_ </t>
  </si>
  <si>
    <t xml:space="preserve">LM29_XIV_sp_ </t>
  </si>
  <si>
    <t xml:space="preserve">LM29_XV_sp_ </t>
  </si>
  <si>
    <t xml:space="preserve">No. of data   155 </t>
  </si>
  <si>
    <t xml:space="preserve">  Sample : 20200729_FB     </t>
  </si>
  <si>
    <t xml:space="preserve">LEM19III-I_sph1 </t>
  </si>
  <si>
    <t xml:space="preserve">LEM19III-I_sph2 </t>
  </si>
  <si>
    <t xml:space="preserve">LEM19III-I_sph3 </t>
  </si>
  <si>
    <t xml:space="preserve">LEM19III-I_sph4 </t>
  </si>
  <si>
    <t xml:space="preserve">LEM19III-I_sph5 </t>
  </si>
  <si>
    <t xml:space="preserve">LEM19III-I_sph6 </t>
  </si>
  <si>
    <t xml:space="preserve">LEM19III-I_sph7 </t>
  </si>
  <si>
    <t xml:space="preserve">LEM19III-I_sph8 </t>
  </si>
  <si>
    <t xml:space="preserve">LEM19III-I_sph9 </t>
  </si>
  <si>
    <t xml:space="preserve">LEM19III-IV_Sph </t>
  </si>
  <si>
    <t xml:space="preserve">LEM19III-IV_Sph_ </t>
  </si>
  <si>
    <t xml:space="preserve">LEM33_IV </t>
  </si>
  <si>
    <t xml:space="preserve">LEM33_IV_ </t>
  </si>
  <si>
    <t xml:space="preserve">LEP19III_I </t>
  </si>
  <si>
    <t xml:space="preserve">std_InAs_ </t>
  </si>
  <si>
    <t xml:space="preserve">std_FeS2_ </t>
  </si>
  <si>
    <t xml:space="preserve">FeS2_ </t>
  </si>
  <si>
    <t xml:space="preserve">std_CPY_1 </t>
  </si>
  <si>
    <t xml:space="preserve">std_CPY_2 </t>
  </si>
  <si>
    <t xml:space="preserve">std_CPY_3 </t>
  </si>
  <si>
    <t xml:space="preserve">CCP_ </t>
  </si>
  <si>
    <t xml:space="preserve">std_CdS_ </t>
  </si>
  <si>
    <t xml:space="preserve">std_InSb_ </t>
  </si>
  <si>
    <t xml:space="preserve">std_Sph_ </t>
  </si>
  <si>
    <t xml:space="preserve">SPH_ </t>
  </si>
  <si>
    <t xml:space="preserve">std_PbTe_ </t>
  </si>
  <si>
    <t xml:space="preserve">No. of data   173 </t>
  </si>
  <si>
    <t>uncertainty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</si>
</sst>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2" x14ac:knownFonts="1">
    <font>
      <sz val="12"/>
      <color theme="1"/>
      <name val="Calibri"/>
      <family val="2"/>
      <scheme val="minor"/>
    </font>
    <font>
      <sz val="10"/>
      <name val="Times New Roman"/>
      <family val="1"/>
    </font>
    <font>
      <sz val="8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2" fontId="0" fillId="0" borderId="0" xfId="0" applyNumberFormat="1"/>
    <xf numFmtId="2" fontId="0" fillId="0" borderId="1" xfId="0" applyNumberFormat="1" applyBorder="1"/>
    <xf numFmtId="0" fontId="0" fillId="0" borderId="1" xfId="0" applyBorder="1"/>
    <xf numFmtId="0" fontId="0" fillId="0" borderId="0" xfId="0" applyFont="1"/>
    <xf numFmtId="0" fontId="0" fillId="0" borderId="0" xfId="0" applyBorder="1"/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6" fillId="0" borderId="0" xfId="0" applyFont="1" applyFill="1" applyAlignment="1">
      <alignment horizontal="right" vertical="center"/>
    </xf>
    <xf numFmtId="0" fontId="0" fillId="0" borderId="0" xfId="0" applyFill="1" applyAlignment="1">
      <alignment horizontal="center" vertical="center"/>
    </xf>
    <xf numFmtId="2" fontId="6" fillId="0" borderId="0" xfId="0" applyNumberFormat="1" applyFont="1" applyFill="1" applyAlignment="1">
      <alignment horizontal="right"/>
    </xf>
    <xf numFmtId="2" fontId="6" fillId="0" borderId="0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/>
    </xf>
    <xf numFmtId="0" fontId="0" fillId="0" borderId="0" xfId="0" applyFont="1" applyFill="1" applyBorder="1"/>
    <xf numFmtId="0" fontId="7" fillId="0" borderId="0" xfId="0" applyFont="1" applyFill="1" applyBorder="1" applyAlignment="1">
      <alignment horizontal="right" vertical="center"/>
    </xf>
    <xf numFmtId="2" fontId="7" fillId="0" borderId="0" xfId="0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/>
    </xf>
    <xf numFmtId="2" fontId="0" fillId="0" borderId="1" xfId="0" applyNumberFormat="1" applyFont="1" applyFill="1" applyBorder="1" applyAlignment="1">
      <alignment horizontal="right"/>
    </xf>
    <xf numFmtId="2" fontId="0" fillId="0" borderId="0" xfId="0" applyNumberFormat="1" applyFont="1" applyFill="1"/>
    <xf numFmtId="0" fontId="8" fillId="0" borderId="3" xfId="0" applyFont="1" applyFill="1" applyBorder="1" applyAlignment="1">
      <alignment horizontal="right" vertical="center" wrapText="1"/>
    </xf>
    <xf numFmtId="0" fontId="0" fillId="0" borderId="4" xfId="0" applyFill="1" applyBorder="1" applyAlignment="1">
      <alignment horizontal="left" vertical="center"/>
    </xf>
    <xf numFmtId="2" fontId="0" fillId="0" borderId="4" xfId="0" applyNumberFormat="1" applyFill="1" applyBorder="1"/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/>
    </xf>
    <xf numFmtId="2" fontId="0" fillId="0" borderId="0" xfId="0" applyNumberFormat="1" applyFill="1"/>
    <xf numFmtId="2" fontId="0" fillId="0" borderId="0" xfId="0" applyNumberFormat="1" applyFill="1" applyBorder="1"/>
    <xf numFmtId="2" fontId="0" fillId="0" borderId="1" xfId="0" applyNumberFormat="1" applyFill="1" applyBorder="1"/>
    <xf numFmtId="1" fontId="0" fillId="0" borderId="0" xfId="0" applyNumberFormat="1" applyFill="1"/>
    <xf numFmtId="1" fontId="5" fillId="0" borderId="0" xfId="0" applyNumberFormat="1" applyFont="1" applyFill="1" applyAlignment="1">
      <alignment horizontal="center" vertical="center"/>
    </xf>
    <xf numFmtId="2" fontId="0" fillId="0" borderId="0" xfId="0" applyNumberFormat="1" applyFill="1" applyAlignment="1">
      <alignment horizontal="right"/>
    </xf>
    <xf numFmtId="0" fontId="0" fillId="0" borderId="4" xfId="0" applyFill="1" applyBorder="1"/>
    <xf numFmtId="1" fontId="5" fillId="0" borderId="4" xfId="0" applyNumberFormat="1" applyFont="1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right"/>
    </xf>
    <xf numFmtId="2" fontId="0" fillId="0" borderId="5" xfId="0" applyNumberFormat="1" applyFill="1" applyBorder="1"/>
    <xf numFmtId="0" fontId="0" fillId="0" borderId="0" xfId="0" applyFill="1" applyAlignment="1">
      <alignment horizontal="center"/>
    </xf>
    <xf numFmtId="0" fontId="0" fillId="0" borderId="1" xfId="0" applyFill="1" applyBorder="1"/>
    <xf numFmtId="0" fontId="0" fillId="0" borderId="4" xfId="0" applyFill="1" applyBorder="1" applyAlignment="1">
      <alignment horizontal="center"/>
    </xf>
    <xf numFmtId="0" fontId="0" fillId="0" borderId="5" xfId="0" applyFill="1" applyBorder="1"/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1" fontId="0" fillId="0" borderId="0" xfId="0" applyNumberFormat="1" applyFill="1" applyBorder="1"/>
    <xf numFmtId="1" fontId="0" fillId="0" borderId="4" xfId="0" applyNumberFormat="1" applyFill="1" applyBorder="1"/>
    <xf numFmtId="0" fontId="0" fillId="0" borderId="4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/>
    </xf>
    <xf numFmtId="0" fontId="9" fillId="0" borderId="0" xfId="0" applyFont="1"/>
    <xf numFmtId="0" fontId="9" fillId="0" borderId="4" xfId="0" applyFont="1" applyBorder="1"/>
    <xf numFmtId="164" fontId="9" fillId="0" borderId="0" xfId="0" applyNumberFormat="1" applyFont="1"/>
    <xf numFmtId="0" fontId="9" fillId="0" borderId="4" xfId="0" applyFont="1" applyFill="1" applyBorder="1" applyAlignment="1">
      <alignment horizontal="center" vertical="center"/>
    </xf>
    <xf numFmtId="2" fontId="9" fillId="0" borderId="4" xfId="0" applyNumberFormat="1" applyFont="1" applyFill="1" applyBorder="1" applyAlignment="1">
      <alignment horizontal="center" vertical="center"/>
    </xf>
    <xf numFmtId="2" fontId="9" fillId="0" borderId="5" xfId="0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9" fillId="0" borderId="0" xfId="0" applyFont="1" applyFill="1"/>
    <xf numFmtId="0" fontId="9" fillId="0" borderId="4" xfId="0" applyFont="1" applyFill="1" applyBorder="1"/>
    <xf numFmtId="2" fontId="7" fillId="0" borderId="4" xfId="0" applyNumberFormat="1" applyFont="1" applyFill="1" applyBorder="1" applyAlignment="1">
      <alignment horizontal="left" vertical="center" indent="1"/>
    </xf>
    <xf numFmtId="0" fontId="7" fillId="0" borderId="4" xfId="0" applyFont="1" applyFill="1" applyBorder="1" applyAlignment="1">
      <alignment horizontal="left" vertical="center" indent="1"/>
    </xf>
    <xf numFmtId="0" fontId="9" fillId="0" borderId="4" xfId="0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/>
    </xf>
    <xf numFmtId="164" fontId="9" fillId="0" borderId="0" xfId="0" applyNumberFormat="1" applyFont="1" applyFill="1"/>
    <xf numFmtId="0" fontId="9" fillId="0" borderId="0" xfId="0" applyFont="1" applyFill="1" applyAlignment="1">
      <alignment horizontal="center"/>
    </xf>
    <xf numFmtId="0" fontId="9" fillId="0" borderId="4" xfId="0" applyFont="1" applyFill="1" applyBorder="1" applyAlignment="1">
      <alignment horizontal="left"/>
    </xf>
    <xf numFmtId="2" fontId="9" fillId="0" borderId="4" xfId="0" applyNumberFormat="1" applyFont="1" applyFill="1" applyBorder="1"/>
    <xf numFmtId="2" fontId="9" fillId="0" borderId="5" xfId="0" applyNumberFormat="1" applyFont="1" applyFill="1" applyBorder="1"/>
    <xf numFmtId="0" fontId="11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" fontId="9" fillId="0" borderId="0" xfId="0" applyNumberFormat="1" applyFont="1" applyFill="1"/>
    <xf numFmtId="0" fontId="9" fillId="0" borderId="4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1" fontId="11" fillId="0" borderId="4" xfId="0" applyNumberFormat="1" applyFont="1" applyFill="1" applyBorder="1" applyAlignment="1">
      <alignment horizontal="center" vertical="center"/>
    </xf>
    <xf numFmtId="164" fontId="10" fillId="0" borderId="6" xfId="0" applyNumberFormat="1" applyFont="1" applyFill="1" applyBorder="1" applyAlignment="1">
      <alignment horizontal="left" vertical="center"/>
    </xf>
    <xf numFmtId="164" fontId="10" fillId="0" borderId="7" xfId="0" applyNumberFormat="1" applyFont="1" applyFill="1" applyBorder="1" applyAlignment="1">
      <alignment horizontal="left"/>
    </xf>
    <xf numFmtId="0" fontId="9" fillId="0" borderId="7" xfId="0" applyFont="1" applyFill="1" applyBorder="1" applyAlignment="1">
      <alignment horizontal="left"/>
    </xf>
    <xf numFmtId="164" fontId="0" fillId="0" borderId="6" xfId="0" applyNumberFormat="1" applyFill="1" applyBorder="1" applyAlignment="1">
      <alignment horizontal="center" vertical="center"/>
    </xf>
    <xf numFmtId="164" fontId="9" fillId="0" borderId="6" xfId="0" applyNumberFormat="1" applyFont="1" applyFill="1" applyBorder="1" applyAlignment="1">
      <alignment horizontal="left" vertical="center"/>
    </xf>
    <xf numFmtId="164" fontId="9" fillId="0" borderId="7" xfId="0" applyNumberFormat="1" applyFont="1" applyFill="1" applyBorder="1" applyAlignment="1">
      <alignment horizontal="left"/>
    </xf>
    <xf numFmtId="164" fontId="9" fillId="0" borderId="6" xfId="0" applyNumberFormat="1" applyFont="1" applyBorder="1" applyAlignment="1">
      <alignment horizontal="left" vertical="center"/>
    </xf>
    <xf numFmtId="2" fontId="7" fillId="0" borderId="0" xfId="0" applyNumberFormat="1" applyFont="1" applyFill="1" applyBorder="1" applyAlignment="1">
      <alignment horizontal="center"/>
    </xf>
  </cellXfs>
  <cellStyles count="2">
    <cellStyle name="Normal_triangular" xfId="1" xr:uid="{5772D520-0850-DA45-81F7-140C09DF2F4D}"/>
    <cellStyle name="Standard" xfId="0" builtinId="0"/>
  </cellStyles>
  <dxfs count="0"/>
  <tableStyles count="0" defaultTableStyle="TableStyleMedium2" defaultPivotStyle="PivotStyleLight16"/>
  <colors>
    <mruColors>
      <color rgb="FF305A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onas Bücker" id="{40C4036D-7E53-6248-86FE-3E284316DAFB}" userId="da6d4e8cfa3a5214" providerId="Windows Live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R2" dT="2021-02-18T10:14:33.94" personId="{40C4036D-7E53-6248-86FE-3E284316DAFB}" id="{53F150CF-E181-C449-AAEC-AD74CA23DF18}">
    <text>Session 1</text>
  </threadedComment>
  <threadedComment ref="R138" dT="2021-02-18T10:13:57.86" personId="{40C4036D-7E53-6248-86FE-3E284316DAFB}" id="{02C85168-9A42-0749-A7D2-B54F80AAA7C3}">
    <text>Session2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4213E-162F-DF43-804E-0EEDD79B057F}">
  <dimension ref="A1:AOP181"/>
  <sheetViews>
    <sheetView zoomScale="92" workbookViewId="0">
      <pane ySplit="1" topLeftCell="A2" activePane="bottomLeft" state="frozen"/>
      <selection pane="bottomLeft" activeCell="A2" sqref="A2:S2"/>
    </sheetView>
  </sheetViews>
  <sheetFormatPr baseColWidth="10" defaultRowHeight="16" x14ac:dyDescent="0.2"/>
  <cols>
    <col min="1" max="1" width="10.83203125" style="63"/>
    <col min="2" max="3" width="10.83203125" style="13"/>
    <col min="4" max="4" width="14.33203125" style="13" customWidth="1"/>
    <col min="5" max="5" width="17.1640625" style="32" customWidth="1"/>
    <col min="6" max="16" width="10.83203125" style="13"/>
    <col min="17" max="17" width="10.83203125" style="12"/>
    <col min="18" max="18" width="10.83203125" style="45"/>
    <col min="19" max="19" width="10.83203125" style="34"/>
    <col min="20" max="30" width="10.83203125" style="12"/>
    <col min="31" max="16384" width="10.83203125" style="13"/>
  </cols>
  <sheetData>
    <row r="1" spans="1:30" s="63" customFormat="1" ht="17" thickBot="1" x14ac:dyDescent="0.25">
      <c r="A1" s="59" t="s">
        <v>350</v>
      </c>
      <c r="B1" s="59" t="s">
        <v>256</v>
      </c>
      <c r="C1" s="59" t="s">
        <v>257</v>
      </c>
      <c r="D1" s="59" t="s">
        <v>478</v>
      </c>
      <c r="E1" s="78" t="s">
        <v>259</v>
      </c>
      <c r="F1" s="59" t="s">
        <v>255</v>
      </c>
      <c r="G1" s="60" t="s">
        <v>260</v>
      </c>
      <c r="H1" s="60" t="s">
        <v>261</v>
      </c>
      <c r="I1" s="60" t="s">
        <v>262</v>
      </c>
      <c r="J1" s="60" t="s">
        <v>263</v>
      </c>
      <c r="K1" s="60" t="s">
        <v>264</v>
      </c>
      <c r="L1" s="60" t="s">
        <v>265</v>
      </c>
      <c r="M1" s="60" t="s">
        <v>266</v>
      </c>
      <c r="N1" s="60" t="s">
        <v>267</v>
      </c>
      <c r="O1" s="60" t="s">
        <v>268</v>
      </c>
      <c r="P1" s="60" t="s">
        <v>269</v>
      </c>
      <c r="Q1" s="60" t="s">
        <v>270</v>
      </c>
      <c r="R1" s="61" t="s">
        <v>271</v>
      </c>
      <c r="S1" s="73" t="s">
        <v>423</v>
      </c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</row>
    <row r="2" spans="1:30" ht="17" thickTop="1" x14ac:dyDescent="0.2">
      <c r="A2" s="82" t="s">
        <v>495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</row>
    <row r="3" spans="1:30" x14ac:dyDescent="0.2">
      <c r="A3" s="63">
        <v>40</v>
      </c>
      <c r="B3" s="31" t="s">
        <v>237</v>
      </c>
      <c r="C3" s="15" t="s">
        <v>351</v>
      </c>
      <c r="D3" s="15" t="s">
        <v>480</v>
      </c>
      <c r="E3" s="32" t="s">
        <v>352</v>
      </c>
      <c r="F3" s="33"/>
      <c r="G3" s="34">
        <v>0</v>
      </c>
      <c r="H3" s="34">
        <v>0</v>
      </c>
      <c r="I3" s="34">
        <v>32.774999999999999</v>
      </c>
      <c r="J3" s="34">
        <v>0.4</v>
      </c>
      <c r="K3" s="34">
        <v>0.46600000000000003</v>
      </c>
      <c r="L3" s="34">
        <v>3.5000000000000003E-2</v>
      </c>
      <c r="M3" s="34">
        <v>4.0000000000000001E-3</v>
      </c>
      <c r="N3" s="34">
        <v>0.68600000000000005</v>
      </c>
      <c r="O3" s="34">
        <v>0</v>
      </c>
      <c r="P3" s="34">
        <v>7.2999999999999995E-2</v>
      </c>
      <c r="Q3" s="35">
        <v>65.024000000000001</v>
      </c>
      <c r="R3" s="36">
        <v>99.462999999999994</v>
      </c>
      <c r="S3" s="34">
        <v>1.2039769975487513</v>
      </c>
    </row>
    <row r="4" spans="1:30" x14ac:dyDescent="0.2">
      <c r="A4" s="63">
        <v>41</v>
      </c>
      <c r="B4" s="31" t="s">
        <v>237</v>
      </c>
      <c r="C4" s="15" t="s">
        <v>351</v>
      </c>
      <c r="D4" s="15" t="s">
        <v>480</v>
      </c>
      <c r="E4" s="32" t="s">
        <v>353</v>
      </c>
      <c r="F4" s="33"/>
      <c r="G4" s="34">
        <v>0</v>
      </c>
      <c r="H4" s="34">
        <v>1.2999999999999999E-2</v>
      </c>
      <c r="I4" s="34">
        <v>32.523000000000003</v>
      </c>
      <c r="J4" s="34">
        <v>0.68899999999999995</v>
      </c>
      <c r="K4" s="34">
        <v>0.42699999999999999</v>
      </c>
      <c r="L4" s="34">
        <v>0</v>
      </c>
      <c r="M4" s="34">
        <v>0</v>
      </c>
      <c r="N4" s="34">
        <v>0.80400000000000005</v>
      </c>
      <c r="O4" s="34">
        <v>0</v>
      </c>
      <c r="P4" s="34">
        <v>0.111</v>
      </c>
      <c r="Q4" s="35">
        <v>63.965000000000003</v>
      </c>
      <c r="R4" s="36">
        <v>98.531999999999996</v>
      </c>
      <c r="S4" s="34">
        <v>1.4233537268192675</v>
      </c>
    </row>
    <row r="5" spans="1:30" x14ac:dyDescent="0.2">
      <c r="A5" s="63">
        <v>42</v>
      </c>
      <c r="B5" s="31" t="s">
        <v>237</v>
      </c>
      <c r="C5" s="15" t="s">
        <v>351</v>
      </c>
      <c r="D5" s="15" t="s">
        <v>480</v>
      </c>
      <c r="E5" s="32" t="s">
        <v>354</v>
      </c>
      <c r="F5" s="33"/>
      <c r="G5" s="34">
        <v>0</v>
      </c>
      <c r="H5" s="34">
        <v>4.0000000000000001E-3</v>
      </c>
      <c r="I5" s="34">
        <v>32.826999999999998</v>
      </c>
      <c r="J5" s="34">
        <v>1.423</v>
      </c>
      <c r="K5" s="34">
        <v>0.437</v>
      </c>
      <c r="L5" s="34">
        <v>0</v>
      </c>
      <c r="M5" s="34">
        <v>1.2E-2</v>
      </c>
      <c r="N5" s="34">
        <v>1.2450000000000001</v>
      </c>
      <c r="O5" s="34">
        <v>0</v>
      </c>
      <c r="P5" s="34">
        <v>1.6E-2</v>
      </c>
      <c r="Q5" s="35">
        <v>62.677</v>
      </c>
      <c r="R5" s="36">
        <v>98.641000000000005</v>
      </c>
      <c r="S5" s="34">
        <v>2.1944686040174775</v>
      </c>
    </row>
    <row r="6" spans="1:30" x14ac:dyDescent="0.2">
      <c r="A6" s="63">
        <v>51</v>
      </c>
      <c r="B6" s="31" t="s">
        <v>237</v>
      </c>
      <c r="C6" s="15" t="s">
        <v>351</v>
      </c>
      <c r="D6" s="15" t="s">
        <v>480</v>
      </c>
      <c r="E6" s="32" t="s">
        <v>355</v>
      </c>
      <c r="F6" s="33"/>
      <c r="G6" s="34">
        <v>8.0000000000000002E-3</v>
      </c>
      <c r="H6" s="34">
        <v>0</v>
      </c>
      <c r="I6" s="34">
        <v>32.994</v>
      </c>
      <c r="J6" s="34">
        <v>0.11799999999999999</v>
      </c>
      <c r="K6" s="34">
        <v>0.41299999999999998</v>
      </c>
      <c r="L6" s="34">
        <v>0</v>
      </c>
      <c r="M6" s="34">
        <v>0</v>
      </c>
      <c r="N6" s="34">
        <v>0.46</v>
      </c>
      <c r="O6" s="34">
        <v>5.8000000000000003E-2</v>
      </c>
      <c r="P6" s="34">
        <v>4.4999999999999998E-2</v>
      </c>
      <c r="Q6" s="35">
        <v>65.960999999999999</v>
      </c>
      <c r="R6" s="36">
        <v>100.057</v>
      </c>
      <c r="S6" s="34">
        <v>0.80245698833322276</v>
      </c>
    </row>
    <row r="7" spans="1:30" x14ac:dyDescent="0.2">
      <c r="A7" s="63">
        <v>52</v>
      </c>
      <c r="B7" s="31" t="s">
        <v>237</v>
      </c>
      <c r="C7" s="15" t="s">
        <v>351</v>
      </c>
      <c r="D7" s="15" t="s">
        <v>480</v>
      </c>
      <c r="E7" s="32" t="s">
        <v>356</v>
      </c>
      <c r="F7" s="33"/>
      <c r="G7" s="34">
        <v>0</v>
      </c>
      <c r="H7" s="34">
        <v>0</v>
      </c>
      <c r="I7" s="34">
        <v>33.118000000000002</v>
      </c>
      <c r="J7" s="34">
        <v>6.4000000000000001E-2</v>
      </c>
      <c r="K7" s="34">
        <v>0.41499999999999998</v>
      </c>
      <c r="L7" s="34">
        <v>0</v>
      </c>
      <c r="M7" s="34">
        <v>2.8000000000000001E-2</v>
      </c>
      <c r="N7" s="34">
        <v>0.61599999999999999</v>
      </c>
      <c r="O7" s="34">
        <v>0.05</v>
      </c>
      <c r="P7" s="34">
        <v>0</v>
      </c>
      <c r="Q7" s="35">
        <v>66.054000000000002</v>
      </c>
      <c r="R7" s="36">
        <v>100.345</v>
      </c>
      <c r="S7" s="34">
        <v>1.0708577088929787</v>
      </c>
    </row>
    <row r="8" spans="1:30" x14ac:dyDescent="0.2">
      <c r="A8" s="63">
        <v>53</v>
      </c>
      <c r="B8" s="31" t="s">
        <v>237</v>
      </c>
      <c r="C8" s="15" t="s">
        <v>351</v>
      </c>
      <c r="D8" s="15" t="s">
        <v>480</v>
      </c>
      <c r="E8" s="32" t="s">
        <v>357</v>
      </c>
      <c r="F8" s="33"/>
      <c r="G8" s="34">
        <v>0.01</v>
      </c>
      <c r="H8" s="34">
        <v>8.0000000000000002E-3</v>
      </c>
      <c r="I8" s="34">
        <v>32.668999999999997</v>
      </c>
      <c r="J8" s="34">
        <v>9.2999999999999999E-2</v>
      </c>
      <c r="K8" s="34">
        <v>0.41899999999999998</v>
      </c>
      <c r="L8" s="34">
        <v>2.3E-2</v>
      </c>
      <c r="M8" s="34">
        <v>1.2999999999999999E-2</v>
      </c>
      <c r="N8" s="34">
        <v>0.67400000000000004</v>
      </c>
      <c r="O8" s="34">
        <v>1E-3</v>
      </c>
      <c r="P8" s="34">
        <v>6.0999999999999999E-2</v>
      </c>
      <c r="Q8" s="35">
        <v>65.953000000000003</v>
      </c>
      <c r="R8" s="36">
        <v>99.924000000000007</v>
      </c>
      <c r="S8" s="34">
        <v>1.1796794807054791</v>
      </c>
    </row>
    <row r="9" spans="1:30" x14ac:dyDescent="0.2">
      <c r="A9" s="63">
        <v>54</v>
      </c>
      <c r="B9" s="31" t="s">
        <v>237</v>
      </c>
      <c r="C9" s="15" t="s">
        <v>351</v>
      </c>
      <c r="D9" s="15" t="s">
        <v>480</v>
      </c>
      <c r="E9" s="32" t="s">
        <v>358</v>
      </c>
      <c r="F9" s="33"/>
      <c r="G9" s="34">
        <v>0</v>
      </c>
      <c r="H9" s="34">
        <v>0</v>
      </c>
      <c r="I9" s="34">
        <v>32.744999999999997</v>
      </c>
      <c r="J9" s="34">
        <v>4.5999999999999999E-2</v>
      </c>
      <c r="K9" s="34">
        <v>0.40799999999999997</v>
      </c>
      <c r="L9" s="34">
        <v>0</v>
      </c>
      <c r="M9" s="34">
        <v>0</v>
      </c>
      <c r="N9" s="34">
        <v>0.58499999999999996</v>
      </c>
      <c r="O9" s="34">
        <v>0</v>
      </c>
      <c r="P9" s="34">
        <v>3.5000000000000003E-2</v>
      </c>
      <c r="Q9" s="35">
        <v>65.527000000000001</v>
      </c>
      <c r="R9" s="36">
        <v>99.346000000000004</v>
      </c>
      <c r="S9" s="34">
        <v>1.0274908751352636</v>
      </c>
    </row>
    <row r="10" spans="1:30" x14ac:dyDescent="0.2">
      <c r="A10" s="63">
        <v>60</v>
      </c>
      <c r="B10" s="31" t="s">
        <v>237</v>
      </c>
      <c r="C10" s="15" t="s">
        <v>351</v>
      </c>
      <c r="D10" s="15" t="s">
        <v>480</v>
      </c>
      <c r="E10" s="32" t="s">
        <v>359</v>
      </c>
      <c r="F10" s="33"/>
      <c r="G10" s="34">
        <v>0</v>
      </c>
      <c r="H10" s="34">
        <v>0</v>
      </c>
      <c r="I10" s="34">
        <v>32.819000000000003</v>
      </c>
      <c r="J10" s="34">
        <v>0.64600000000000002</v>
      </c>
      <c r="K10" s="34">
        <v>0.43099999999999999</v>
      </c>
      <c r="L10" s="34">
        <v>0</v>
      </c>
      <c r="M10" s="34">
        <v>3.3000000000000002E-2</v>
      </c>
      <c r="N10" s="34">
        <v>0.65900000000000003</v>
      </c>
      <c r="O10" s="34">
        <v>6.4000000000000001E-2</v>
      </c>
      <c r="P10" s="34">
        <v>1.6E-2</v>
      </c>
      <c r="Q10" s="35">
        <v>65.558000000000007</v>
      </c>
      <c r="R10" s="36">
        <v>100.226</v>
      </c>
      <c r="S10" s="34">
        <v>1.149285386661181</v>
      </c>
    </row>
    <row r="11" spans="1:30" x14ac:dyDescent="0.2">
      <c r="A11" s="63">
        <v>61</v>
      </c>
      <c r="B11" s="31" t="s">
        <v>237</v>
      </c>
      <c r="C11" s="15" t="s">
        <v>351</v>
      </c>
      <c r="D11" s="15" t="s">
        <v>480</v>
      </c>
      <c r="E11" s="32" t="s">
        <v>360</v>
      </c>
      <c r="F11" s="33"/>
      <c r="G11" s="34">
        <v>0</v>
      </c>
      <c r="H11" s="34">
        <v>0</v>
      </c>
      <c r="I11" s="34">
        <v>33.24</v>
      </c>
      <c r="J11" s="34">
        <v>0.45200000000000001</v>
      </c>
      <c r="K11" s="34">
        <v>0.38800000000000001</v>
      </c>
      <c r="L11" s="34">
        <v>0</v>
      </c>
      <c r="M11" s="34">
        <v>0</v>
      </c>
      <c r="N11" s="34">
        <v>0.56999999999999995</v>
      </c>
      <c r="O11" s="34">
        <v>0</v>
      </c>
      <c r="P11" s="34">
        <v>0</v>
      </c>
      <c r="Q11" s="35">
        <v>65.272999999999996</v>
      </c>
      <c r="R11" s="36">
        <v>99.923000000000002</v>
      </c>
      <c r="S11" s="34">
        <v>0.99270666743113656</v>
      </c>
    </row>
    <row r="12" spans="1:30" x14ac:dyDescent="0.2">
      <c r="A12" s="63">
        <v>62</v>
      </c>
      <c r="B12" s="31" t="s">
        <v>237</v>
      </c>
      <c r="C12" s="15" t="s">
        <v>351</v>
      </c>
      <c r="D12" s="15" t="s">
        <v>480</v>
      </c>
      <c r="E12" s="32" t="s">
        <v>361</v>
      </c>
      <c r="F12" s="33"/>
      <c r="G12" s="34">
        <v>4.0000000000000001E-3</v>
      </c>
      <c r="H12" s="34">
        <v>0</v>
      </c>
      <c r="I12" s="34">
        <v>32.853000000000002</v>
      </c>
      <c r="J12" s="34">
        <v>0.46600000000000003</v>
      </c>
      <c r="K12" s="34">
        <v>0.40600000000000003</v>
      </c>
      <c r="L12" s="34">
        <v>0</v>
      </c>
      <c r="M12" s="34">
        <v>0.01</v>
      </c>
      <c r="N12" s="34">
        <v>0.54500000000000004</v>
      </c>
      <c r="O12" s="34">
        <v>0</v>
      </c>
      <c r="P12" s="34">
        <v>6.0000000000000001E-3</v>
      </c>
      <c r="Q12" s="35">
        <v>65.265000000000001</v>
      </c>
      <c r="R12" s="36">
        <v>99.555000000000007</v>
      </c>
      <c r="S12" s="34">
        <v>0.95478686429182247</v>
      </c>
    </row>
    <row r="13" spans="1:30" x14ac:dyDescent="0.2">
      <c r="A13" s="63">
        <v>63</v>
      </c>
      <c r="B13" s="31" t="s">
        <v>237</v>
      </c>
      <c r="C13" s="15" t="s">
        <v>351</v>
      </c>
      <c r="D13" s="15" t="s">
        <v>480</v>
      </c>
      <c r="E13" s="32" t="s">
        <v>362</v>
      </c>
      <c r="F13" s="33"/>
      <c r="G13" s="34">
        <v>0</v>
      </c>
      <c r="H13" s="34">
        <v>2.1000000000000001E-2</v>
      </c>
      <c r="I13" s="34">
        <v>32.756</v>
      </c>
      <c r="J13" s="34">
        <v>0.24399999999999999</v>
      </c>
      <c r="K13" s="34">
        <v>0.442</v>
      </c>
      <c r="L13" s="34">
        <v>0</v>
      </c>
      <c r="M13" s="34">
        <v>0</v>
      </c>
      <c r="N13" s="34">
        <v>0.76400000000000001</v>
      </c>
      <c r="O13" s="34">
        <v>6.0000000000000001E-3</v>
      </c>
      <c r="P13" s="34">
        <v>1.9E-2</v>
      </c>
      <c r="Q13" s="35">
        <v>65.481999999999999</v>
      </c>
      <c r="R13" s="36">
        <v>99.733999999999995</v>
      </c>
      <c r="S13" s="34">
        <v>1.3375977907174321</v>
      </c>
    </row>
    <row r="14" spans="1:30" x14ac:dyDescent="0.2">
      <c r="A14" s="63">
        <v>71</v>
      </c>
      <c r="B14" s="31" t="s">
        <v>237</v>
      </c>
      <c r="C14" s="15" t="s">
        <v>351</v>
      </c>
      <c r="D14" s="15" t="s">
        <v>480</v>
      </c>
      <c r="E14" s="32" t="s">
        <v>363</v>
      </c>
      <c r="F14" s="33"/>
      <c r="G14" s="34">
        <v>2.8000000000000001E-2</v>
      </c>
      <c r="H14" s="34">
        <v>0</v>
      </c>
      <c r="I14" s="34">
        <v>32.503999999999998</v>
      </c>
      <c r="J14" s="34">
        <v>0.999</v>
      </c>
      <c r="K14" s="34">
        <v>0.41299999999999998</v>
      </c>
      <c r="L14" s="34">
        <v>0</v>
      </c>
      <c r="M14" s="34">
        <v>0</v>
      </c>
      <c r="N14" s="34">
        <v>1.381</v>
      </c>
      <c r="O14" s="34">
        <v>2E-3</v>
      </c>
      <c r="P14" s="34">
        <v>5.0999999999999997E-2</v>
      </c>
      <c r="Q14" s="35">
        <v>63.654000000000003</v>
      </c>
      <c r="R14" s="36">
        <v>99.031999999999996</v>
      </c>
      <c r="S14" s="34">
        <v>2.4333957330426874</v>
      </c>
    </row>
    <row r="15" spans="1:30" x14ac:dyDescent="0.2">
      <c r="A15" s="63">
        <v>72</v>
      </c>
      <c r="B15" s="31" t="s">
        <v>237</v>
      </c>
      <c r="C15" s="15" t="s">
        <v>351</v>
      </c>
      <c r="D15" s="15" t="s">
        <v>480</v>
      </c>
      <c r="E15" s="32" t="s">
        <v>364</v>
      </c>
      <c r="F15" s="33"/>
      <c r="G15" s="34">
        <v>1.0999999999999999E-2</v>
      </c>
      <c r="H15" s="34">
        <v>0</v>
      </c>
      <c r="I15" s="34">
        <v>32.561999999999998</v>
      </c>
      <c r="J15" s="34">
        <v>0.70899999999999996</v>
      </c>
      <c r="K15" s="34">
        <v>0.41799999999999998</v>
      </c>
      <c r="L15" s="34">
        <v>0</v>
      </c>
      <c r="M15" s="34">
        <v>0</v>
      </c>
      <c r="N15" s="34">
        <v>0.68500000000000005</v>
      </c>
      <c r="O15" s="34">
        <v>0</v>
      </c>
      <c r="P15" s="34">
        <v>0</v>
      </c>
      <c r="Q15" s="35">
        <v>65.093000000000004</v>
      </c>
      <c r="R15" s="36">
        <v>99.477999999999994</v>
      </c>
      <c r="S15" s="34">
        <v>1.203189944906891</v>
      </c>
    </row>
    <row r="16" spans="1:30" x14ac:dyDescent="0.2">
      <c r="A16" s="63">
        <v>74</v>
      </c>
      <c r="B16" s="31" t="s">
        <v>237</v>
      </c>
      <c r="C16" s="15" t="s">
        <v>351</v>
      </c>
      <c r="D16" s="15" t="s">
        <v>480</v>
      </c>
      <c r="E16" s="32" t="s">
        <v>365</v>
      </c>
      <c r="F16" s="33"/>
      <c r="G16" s="34">
        <v>4.2000000000000003E-2</v>
      </c>
      <c r="H16" s="34">
        <v>0</v>
      </c>
      <c r="I16" s="34">
        <v>32.432000000000002</v>
      </c>
      <c r="J16" s="34">
        <v>0.13100000000000001</v>
      </c>
      <c r="K16" s="34">
        <v>0.49399999999999999</v>
      </c>
      <c r="L16" s="34">
        <v>0</v>
      </c>
      <c r="M16" s="34">
        <v>2.4E-2</v>
      </c>
      <c r="N16" s="34">
        <v>0.69199999999999995</v>
      </c>
      <c r="O16" s="34">
        <v>0</v>
      </c>
      <c r="P16" s="34">
        <v>3.7999999999999999E-2</v>
      </c>
      <c r="Q16" s="35">
        <v>65.716999999999999</v>
      </c>
      <c r="R16" s="36">
        <v>99.57</v>
      </c>
      <c r="S16" s="34">
        <v>1.2167760736142557</v>
      </c>
    </row>
    <row r="17" spans="1:19" x14ac:dyDescent="0.2">
      <c r="A17" s="63">
        <v>77</v>
      </c>
      <c r="B17" s="31" t="s">
        <v>237</v>
      </c>
      <c r="C17" s="15" t="s">
        <v>351</v>
      </c>
      <c r="D17" s="15" t="s">
        <v>480</v>
      </c>
      <c r="E17" s="32" t="s">
        <v>366</v>
      </c>
      <c r="F17" s="33"/>
      <c r="G17" s="34">
        <v>0</v>
      </c>
      <c r="H17" s="34">
        <v>0.04</v>
      </c>
      <c r="I17" s="34">
        <v>32.06</v>
      </c>
      <c r="J17" s="34">
        <v>3.9E-2</v>
      </c>
      <c r="K17" s="34">
        <v>0.52100000000000002</v>
      </c>
      <c r="L17" s="34">
        <v>5.1999999999999998E-2</v>
      </c>
      <c r="M17" s="34">
        <v>5.1999999999999998E-2</v>
      </c>
      <c r="N17" s="34">
        <v>0.67300000000000004</v>
      </c>
      <c r="O17" s="34">
        <v>0</v>
      </c>
      <c r="P17" s="34">
        <v>2.5999999999999999E-2</v>
      </c>
      <c r="Q17" s="35">
        <v>65.587000000000003</v>
      </c>
      <c r="R17" s="36">
        <v>99.05</v>
      </c>
      <c r="S17" s="34">
        <v>1.1918340754459058</v>
      </c>
    </row>
    <row r="18" spans="1:19" x14ac:dyDescent="0.2">
      <c r="A18" s="63">
        <v>78</v>
      </c>
      <c r="B18" s="31" t="s">
        <v>237</v>
      </c>
      <c r="C18" s="15" t="s">
        <v>351</v>
      </c>
      <c r="D18" s="15" t="s">
        <v>480</v>
      </c>
      <c r="E18" s="32" t="s">
        <v>367</v>
      </c>
      <c r="F18" s="33"/>
      <c r="G18" s="34">
        <v>0</v>
      </c>
      <c r="H18" s="34">
        <v>0</v>
      </c>
      <c r="I18" s="34">
        <v>31.917999999999999</v>
      </c>
      <c r="J18" s="34">
        <v>2E-3</v>
      </c>
      <c r="K18" s="34">
        <v>0.44700000000000001</v>
      </c>
      <c r="L18" s="34">
        <v>0.15</v>
      </c>
      <c r="M18" s="34">
        <v>3.1E-2</v>
      </c>
      <c r="N18" s="34">
        <v>0.626</v>
      </c>
      <c r="O18" s="34">
        <v>8.0000000000000002E-3</v>
      </c>
      <c r="P18" s="34">
        <v>0</v>
      </c>
      <c r="Q18" s="35">
        <v>65.566999999999993</v>
      </c>
      <c r="R18" s="36">
        <v>98.748999999999995</v>
      </c>
      <c r="S18" s="34">
        <v>1.1125114890435055</v>
      </c>
    </row>
    <row r="19" spans="1:19" x14ac:dyDescent="0.2">
      <c r="A19" s="63">
        <v>79</v>
      </c>
      <c r="B19" s="31" t="s">
        <v>237</v>
      </c>
      <c r="C19" s="15" t="s">
        <v>351</v>
      </c>
      <c r="D19" s="15" t="s">
        <v>480</v>
      </c>
      <c r="E19" s="32" t="s">
        <v>368</v>
      </c>
      <c r="F19" s="33"/>
      <c r="G19" s="34">
        <v>4.0000000000000001E-3</v>
      </c>
      <c r="H19" s="34">
        <v>0</v>
      </c>
      <c r="I19" s="34">
        <v>32.487000000000002</v>
      </c>
      <c r="J19" s="34">
        <v>4.5999999999999999E-2</v>
      </c>
      <c r="K19" s="34">
        <v>0.42199999999999999</v>
      </c>
      <c r="L19" s="34">
        <v>0</v>
      </c>
      <c r="M19" s="34">
        <v>0</v>
      </c>
      <c r="N19" s="34">
        <v>0.58299999999999996</v>
      </c>
      <c r="O19" s="34">
        <v>4.9000000000000002E-2</v>
      </c>
      <c r="P19" s="34">
        <v>0</v>
      </c>
      <c r="Q19" s="35">
        <v>65.912000000000006</v>
      </c>
      <c r="R19" s="36">
        <v>99.503</v>
      </c>
      <c r="S19" s="34">
        <v>1.0248822197284146</v>
      </c>
    </row>
    <row r="20" spans="1:19" x14ac:dyDescent="0.2">
      <c r="A20" s="63">
        <v>86</v>
      </c>
      <c r="B20" s="31" t="s">
        <v>237</v>
      </c>
      <c r="C20" s="15" t="s">
        <v>351</v>
      </c>
      <c r="D20" s="15" t="s">
        <v>480</v>
      </c>
      <c r="E20" s="32" t="s">
        <v>369</v>
      </c>
      <c r="F20" s="33"/>
      <c r="G20" s="34">
        <v>0</v>
      </c>
      <c r="H20" s="34">
        <v>0</v>
      </c>
      <c r="I20" s="34">
        <v>32.384</v>
      </c>
      <c r="J20" s="34">
        <v>2.5000000000000001E-2</v>
      </c>
      <c r="K20" s="34">
        <v>0.40699999999999997</v>
      </c>
      <c r="L20" s="34">
        <v>2.3E-2</v>
      </c>
      <c r="M20" s="34">
        <v>0</v>
      </c>
      <c r="N20" s="34">
        <v>0.61799999999999999</v>
      </c>
      <c r="O20" s="34">
        <v>0</v>
      </c>
      <c r="P20" s="34">
        <v>2.9000000000000001E-2</v>
      </c>
      <c r="Q20" s="35">
        <v>65.936999999999998</v>
      </c>
      <c r="R20" s="36">
        <v>99.423000000000002</v>
      </c>
      <c r="S20" s="34">
        <v>1.0879291999821532</v>
      </c>
    </row>
    <row r="21" spans="1:19" x14ac:dyDescent="0.2">
      <c r="A21" s="63">
        <v>87</v>
      </c>
      <c r="B21" s="31" t="s">
        <v>237</v>
      </c>
      <c r="C21" s="15" t="s">
        <v>351</v>
      </c>
      <c r="D21" s="15" t="s">
        <v>480</v>
      </c>
      <c r="E21" s="32" t="s">
        <v>370</v>
      </c>
      <c r="F21" s="33"/>
      <c r="G21" s="34">
        <v>0</v>
      </c>
      <c r="H21" s="34">
        <v>0</v>
      </c>
      <c r="I21" s="34">
        <v>32.53</v>
      </c>
      <c r="J21" s="34">
        <v>0.34499999999999997</v>
      </c>
      <c r="K21" s="34">
        <v>0.42599999999999999</v>
      </c>
      <c r="L21" s="34">
        <v>1.7000000000000001E-2</v>
      </c>
      <c r="M21" s="34">
        <v>1.4E-2</v>
      </c>
      <c r="N21" s="34">
        <v>0.50800000000000001</v>
      </c>
      <c r="O21" s="34">
        <v>8.9999999999999993E-3</v>
      </c>
      <c r="P21" s="34">
        <v>0.01</v>
      </c>
      <c r="Q21" s="35">
        <v>65.251000000000005</v>
      </c>
      <c r="R21" s="36">
        <v>99.11</v>
      </c>
      <c r="S21" s="34">
        <v>0.89543869888003891</v>
      </c>
    </row>
    <row r="22" spans="1:19" x14ac:dyDescent="0.2">
      <c r="A22" s="63">
        <v>88</v>
      </c>
      <c r="B22" s="31" t="s">
        <v>237</v>
      </c>
      <c r="C22" s="15" t="s">
        <v>351</v>
      </c>
      <c r="D22" s="15" t="s">
        <v>480</v>
      </c>
      <c r="E22" s="32" t="s">
        <v>371</v>
      </c>
      <c r="F22" s="33"/>
      <c r="G22" s="34">
        <v>2.1000000000000001E-2</v>
      </c>
      <c r="H22" s="34">
        <v>1.4999999999999999E-2</v>
      </c>
      <c r="I22" s="34">
        <v>32.384999999999998</v>
      </c>
      <c r="J22" s="34">
        <v>3.3000000000000002E-2</v>
      </c>
      <c r="K22" s="34">
        <v>0.42299999999999999</v>
      </c>
      <c r="L22" s="34">
        <v>4.5999999999999999E-2</v>
      </c>
      <c r="M22" s="34">
        <v>1.2E-2</v>
      </c>
      <c r="N22" s="34">
        <v>0.66700000000000004</v>
      </c>
      <c r="O22" s="34">
        <v>0</v>
      </c>
      <c r="P22" s="34">
        <v>2.5999999999999999E-2</v>
      </c>
      <c r="Q22" s="35">
        <v>65.622</v>
      </c>
      <c r="R22" s="36">
        <v>99.25</v>
      </c>
      <c r="S22" s="34">
        <v>1.1759607424866039</v>
      </c>
    </row>
    <row r="23" spans="1:19" x14ac:dyDescent="0.2">
      <c r="A23" s="63">
        <v>92</v>
      </c>
      <c r="B23" s="31" t="s">
        <v>237</v>
      </c>
      <c r="C23" s="15" t="s">
        <v>351</v>
      </c>
      <c r="D23" s="15" t="s">
        <v>480</v>
      </c>
      <c r="E23" s="32" t="s">
        <v>372</v>
      </c>
      <c r="F23" s="33"/>
      <c r="G23" s="34">
        <v>0</v>
      </c>
      <c r="H23" s="34">
        <v>5.0000000000000001E-3</v>
      </c>
      <c r="I23" s="34">
        <v>32.917000000000002</v>
      </c>
      <c r="J23" s="34">
        <v>0.151</v>
      </c>
      <c r="K23" s="34">
        <v>0.44800000000000001</v>
      </c>
      <c r="L23" s="34">
        <v>0</v>
      </c>
      <c r="M23" s="34">
        <v>8.0000000000000002E-3</v>
      </c>
      <c r="N23" s="34">
        <v>0.55900000000000005</v>
      </c>
      <c r="O23" s="34">
        <v>0</v>
      </c>
      <c r="P23" s="34">
        <v>8.8999999999999996E-2</v>
      </c>
      <c r="Q23" s="35">
        <v>65.477000000000004</v>
      </c>
      <c r="R23" s="36">
        <v>99.653999999999996</v>
      </c>
      <c r="S23" s="34">
        <v>0.9786827069456131</v>
      </c>
    </row>
    <row r="24" spans="1:19" x14ac:dyDescent="0.2">
      <c r="A24" s="63">
        <v>93</v>
      </c>
      <c r="B24" s="31" t="s">
        <v>237</v>
      </c>
      <c r="C24" s="15" t="s">
        <v>351</v>
      </c>
      <c r="D24" s="15" t="s">
        <v>480</v>
      </c>
      <c r="E24" s="32" t="s">
        <v>373</v>
      </c>
      <c r="F24" s="33"/>
      <c r="G24" s="34">
        <v>0</v>
      </c>
      <c r="H24" s="34">
        <v>0</v>
      </c>
      <c r="I24" s="34">
        <v>32.683</v>
      </c>
      <c r="J24" s="34">
        <v>0.73699999999999999</v>
      </c>
      <c r="K24" s="34">
        <v>0.42499999999999999</v>
      </c>
      <c r="L24" s="34">
        <v>0</v>
      </c>
      <c r="M24" s="34">
        <v>1.9E-2</v>
      </c>
      <c r="N24" s="34">
        <v>0.69099999999999995</v>
      </c>
      <c r="O24" s="34">
        <v>0</v>
      </c>
      <c r="P24" s="34">
        <v>6.4000000000000001E-2</v>
      </c>
      <c r="Q24" s="35">
        <v>64.468000000000004</v>
      </c>
      <c r="R24" s="36">
        <v>99.087000000000003</v>
      </c>
      <c r="S24" s="34">
        <v>1.2165824382023893</v>
      </c>
    </row>
    <row r="25" spans="1:19" x14ac:dyDescent="0.2">
      <c r="A25" s="63">
        <v>94</v>
      </c>
      <c r="B25" s="31" t="s">
        <v>237</v>
      </c>
      <c r="C25" s="15" t="s">
        <v>351</v>
      </c>
      <c r="D25" s="15" t="s">
        <v>480</v>
      </c>
      <c r="E25" s="32" t="s">
        <v>374</v>
      </c>
      <c r="F25" s="33"/>
      <c r="G25" s="34">
        <v>0</v>
      </c>
      <c r="H25" s="34">
        <v>0</v>
      </c>
      <c r="I25" s="34">
        <v>32.652999999999999</v>
      </c>
      <c r="J25" s="34">
        <v>0.505</v>
      </c>
      <c r="K25" s="34">
        <v>0.41099999999999998</v>
      </c>
      <c r="L25" s="34">
        <v>0</v>
      </c>
      <c r="M25" s="34">
        <v>0</v>
      </c>
      <c r="N25" s="34">
        <v>0.58399999999999996</v>
      </c>
      <c r="O25" s="34">
        <v>7.6999999999999999E-2</v>
      </c>
      <c r="P25" s="34">
        <v>0</v>
      </c>
      <c r="Q25" s="35">
        <v>64.798000000000002</v>
      </c>
      <c r="R25" s="36">
        <v>99.028000000000006</v>
      </c>
      <c r="S25" s="34">
        <v>1.0289229528066377</v>
      </c>
    </row>
    <row r="26" spans="1:19" x14ac:dyDescent="0.2">
      <c r="A26" s="77">
        <v>42</v>
      </c>
      <c r="B26" s="31" t="s">
        <v>237</v>
      </c>
      <c r="C26" s="15" t="s">
        <v>351</v>
      </c>
      <c r="D26" s="15" t="s">
        <v>480</v>
      </c>
      <c r="E26" s="32" t="s">
        <v>375</v>
      </c>
      <c r="F26" s="13" t="s">
        <v>376</v>
      </c>
      <c r="G26" s="34">
        <v>0</v>
      </c>
      <c r="H26" s="34">
        <v>0</v>
      </c>
      <c r="I26" s="34">
        <v>33.344000000000001</v>
      </c>
      <c r="J26" s="34">
        <v>4.13</v>
      </c>
      <c r="K26" s="34">
        <v>0.45600000000000002</v>
      </c>
      <c r="L26" s="34">
        <v>0</v>
      </c>
      <c r="M26" s="34">
        <v>0</v>
      </c>
      <c r="N26" s="34">
        <v>3.4</v>
      </c>
      <c r="O26" s="34">
        <v>0</v>
      </c>
      <c r="P26" s="34">
        <v>0.106</v>
      </c>
      <c r="Q26" s="35">
        <v>59.811999999999998</v>
      </c>
      <c r="R26" s="36">
        <v>101.248</v>
      </c>
      <c r="S26" s="34">
        <v>5.8378551320747043</v>
      </c>
    </row>
    <row r="27" spans="1:19" x14ac:dyDescent="0.2">
      <c r="A27" s="77">
        <v>43</v>
      </c>
      <c r="B27" s="31" t="s">
        <v>237</v>
      </c>
      <c r="C27" s="15" t="s">
        <v>351</v>
      </c>
      <c r="D27" s="15" t="s">
        <v>480</v>
      </c>
      <c r="E27" s="32" t="s">
        <v>377</v>
      </c>
      <c r="G27" s="34">
        <v>1.9E-2</v>
      </c>
      <c r="H27" s="34">
        <v>0.03</v>
      </c>
      <c r="I27" s="34">
        <v>33.445</v>
      </c>
      <c r="J27" s="34">
        <v>0.46400000000000002</v>
      </c>
      <c r="K27" s="34">
        <v>0.44700000000000001</v>
      </c>
      <c r="L27" s="34">
        <v>5.8000000000000003E-2</v>
      </c>
      <c r="M27" s="34">
        <v>1.2999999999999999E-2</v>
      </c>
      <c r="N27" s="34">
        <v>0.56599999999999995</v>
      </c>
      <c r="O27" s="34">
        <v>0</v>
      </c>
      <c r="P27" s="34">
        <v>0</v>
      </c>
      <c r="Q27" s="35">
        <v>65.334999999999994</v>
      </c>
      <c r="R27" s="36">
        <v>100.377</v>
      </c>
      <c r="S27" s="34">
        <v>0.9814687198558556</v>
      </c>
    </row>
    <row r="28" spans="1:19" x14ac:dyDescent="0.2">
      <c r="A28" s="77">
        <v>44</v>
      </c>
      <c r="B28" s="31" t="s">
        <v>237</v>
      </c>
      <c r="C28" s="15" t="s">
        <v>351</v>
      </c>
      <c r="D28" s="15" t="s">
        <v>480</v>
      </c>
      <c r="E28" s="32" t="s">
        <v>378</v>
      </c>
      <c r="G28" s="34">
        <v>2E-3</v>
      </c>
      <c r="H28" s="34">
        <v>1.4999999999999999E-2</v>
      </c>
      <c r="I28" s="34">
        <v>32.786999999999999</v>
      </c>
      <c r="J28" s="34">
        <v>0.80100000000000005</v>
      </c>
      <c r="K28" s="34">
        <v>0.41099999999999998</v>
      </c>
      <c r="L28" s="34">
        <v>0</v>
      </c>
      <c r="M28" s="34">
        <v>0</v>
      </c>
      <c r="N28" s="34">
        <v>0.80800000000000005</v>
      </c>
      <c r="O28" s="34">
        <v>0</v>
      </c>
      <c r="P28" s="34">
        <v>0</v>
      </c>
      <c r="Q28" s="35">
        <v>63.493000000000002</v>
      </c>
      <c r="R28" s="36">
        <v>98.316999999999993</v>
      </c>
      <c r="S28" s="34">
        <v>1.4288748168947434</v>
      </c>
    </row>
    <row r="29" spans="1:19" x14ac:dyDescent="0.2">
      <c r="A29" s="77">
        <v>45</v>
      </c>
      <c r="B29" s="31" t="s">
        <v>237</v>
      </c>
      <c r="C29" s="15" t="s">
        <v>351</v>
      </c>
      <c r="D29" s="15" t="s">
        <v>480</v>
      </c>
      <c r="E29" s="32" t="s">
        <v>379</v>
      </c>
      <c r="G29" s="34">
        <v>0</v>
      </c>
      <c r="H29" s="34">
        <v>8.9999999999999993E-3</v>
      </c>
      <c r="I29" s="34">
        <v>32.225000000000001</v>
      </c>
      <c r="J29" s="34">
        <v>1.0229999999999999</v>
      </c>
      <c r="K29" s="34">
        <v>0.42499999999999999</v>
      </c>
      <c r="L29" s="34">
        <v>0</v>
      </c>
      <c r="M29" s="34">
        <v>4.0000000000000001E-3</v>
      </c>
      <c r="N29" s="34">
        <v>1.081</v>
      </c>
      <c r="O29" s="34">
        <v>0</v>
      </c>
      <c r="P29" s="34">
        <v>0</v>
      </c>
      <c r="Q29" s="35">
        <v>64.894000000000005</v>
      </c>
      <c r="R29" s="36">
        <v>99.661000000000001</v>
      </c>
      <c r="S29" s="34">
        <v>1.9000430123912873</v>
      </c>
    </row>
    <row r="30" spans="1:19" x14ac:dyDescent="0.2">
      <c r="A30" s="77">
        <v>47</v>
      </c>
      <c r="B30" s="31" t="s">
        <v>237</v>
      </c>
      <c r="C30" s="15" t="s">
        <v>351</v>
      </c>
      <c r="D30" s="15" t="s">
        <v>480</v>
      </c>
      <c r="E30" s="32" t="s">
        <v>380</v>
      </c>
      <c r="G30" s="34">
        <v>0</v>
      </c>
      <c r="H30" s="34">
        <v>0</v>
      </c>
      <c r="I30" s="34">
        <v>33.146999999999998</v>
      </c>
      <c r="J30" s="34">
        <v>0.73399999999999999</v>
      </c>
      <c r="K30" s="34">
        <v>0.41299999999999998</v>
      </c>
      <c r="L30" s="34">
        <v>0</v>
      </c>
      <c r="M30" s="34">
        <v>0</v>
      </c>
      <c r="N30" s="34">
        <v>0.72599999999999998</v>
      </c>
      <c r="O30" s="34">
        <v>0</v>
      </c>
      <c r="P30" s="34">
        <v>0</v>
      </c>
      <c r="Q30" s="35">
        <v>64.992999999999995</v>
      </c>
      <c r="R30" s="36">
        <v>100.01300000000001</v>
      </c>
      <c r="S30" s="34">
        <v>1.2642252545832133</v>
      </c>
    </row>
    <row r="31" spans="1:19" x14ac:dyDescent="0.2">
      <c r="A31" s="77">
        <v>48</v>
      </c>
      <c r="B31" s="31" t="s">
        <v>237</v>
      </c>
      <c r="C31" s="15" t="s">
        <v>351</v>
      </c>
      <c r="D31" s="15" t="s">
        <v>480</v>
      </c>
      <c r="E31" s="32" t="s">
        <v>381</v>
      </c>
      <c r="G31" s="34">
        <v>0.02</v>
      </c>
      <c r="H31" s="34">
        <v>0</v>
      </c>
      <c r="I31" s="34">
        <v>32.622</v>
      </c>
      <c r="J31" s="34">
        <v>1.89</v>
      </c>
      <c r="K31" s="34">
        <v>0.432</v>
      </c>
      <c r="L31" s="34">
        <v>0</v>
      </c>
      <c r="M31" s="34">
        <v>0</v>
      </c>
      <c r="N31" s="34">
        <v>1.7549999999999999</v>
      </c>
      <c r="O31" s="34">
        <v>0</v>
      </c>
      <c r="P31" s="34">
        <v>0</v>
      </c>
      <c r="Q31" s="35">
        <v>63.116999999999997</v>
      </c>
      <c r="R31" s="36">
        <v>99.835999999999999</v>
      </c>
      <c r="S31" s="34">
        <v>3.0681801960179036</v>
      </c>
    </row>
    <row r="32" spans="1:19" x14ac:dyDescent="0.2">
      <c r="A32" s="77">
        <v>51</v>
      </c>
      <c r="B32" s="31" t="s">
        <v>237</v>
      </c>
      <c r="C32" s="15" t="s">
        <v>351</v>
      </c>
      <c r="D32" s="15" t="s">
        <v>480</v>
      </c>
      <c r="E32" s="32" t="s">
        <v>382</v>
      </c>
      <c r="G32" s="34">
        <v>4.2999999999999997E-2</v>
      </c>
      <c r="H32" s="34">
        <v>5.2999999999999999E-2</v>
      </c>
      <c r="I32" s="34">
        <v>33.234000000000002</v>
      </c>
      <c r="J32" s="34">
        <v>0.32600000000000001</v>
      </c>
      <c r="K32" s="34">
        <v>0.47799999999999998</v>
      </c>
      <c r="L32" s="34">
        <v>6.9000000000000006E-2</v>
      </c>
      <c r="M32" s="34">
        <v>1.6E-2</v>
      </c>
      <c r="N32" s="34">
        <v>0.39800000000000002</v>
      </c>
      <c r="O32" s="34">
        <v>0</v>
      </c>
      <c r="P32" s="34">
        <v>0</v>
      </c>
      <c r="Q32" s="35">
        <v>66.183000000000007</v>
      </c>
      <c r="R32" s="36">
        <v>100.8</v>
      </c>
      <c r="S32" s="34">
        <v>0.68945795878272098</v>
      </c>
    </row>
    <row r="33" spans="1:19" x14ac:dyDescent="0.2">
      <c r="A33" s="77">
        <v>149</v>
      </c>
      <c r="B33" s="38" t="s">
        <v>240</v>
      </c>
      <c r="C33" s="15" t="s">
        <v>351</v>
      </c>
      <c r="D33" s="15" t="s">
        <v>479</v>
      </c>
      <c r="E33" s="32" t="s">
        <v>383</v>
      </c>
      <c r="G33" s="34">
        <v>0</v>
      </c>
      <c r="H33" s="34">
        <v>0</v>
      </c>
      <c r="I33" s="34">
        <v>32.198999999999998</v>
      </c>
      <c r="J33" s="34">
        <v>0</v>
      </c>
      <c r="K33" s="34">
        <v>0.29499999999999998</v>
      </c>
      <c r="L33" s="34">
        <v>5.8000000000000003E-2</v>
      </c>
      <c r="M33" s="34">
        <v>0</v>
      </c>
      <c r="N33" s="34">
        <v>0.13500000000000001</v>
      </c>
      <c r="O33" s="34">
        <v>0</v>
      </c>
      <c r="P33" s="34">
        <v>0</v>
      </c>
      <c r="Q33" s="35">
        <v>65.930999999999997</v>
      </c>
      <c r="R33" s="36">
        <v>98.617999999999995</v>
      </c>
      <c r="S33" s="34">
        <v>0.23952214938783586</v>
      </c>
    </row>
    <row r="34" spans="1:19" x14ac:dyDescent="0.2">
      <c r="A34" s="77">
        <v>150</v>
      </c>
      <c r="B34" s="38" t="s">
        <v>240</v>
      </c>
      <c r="C34" s="15" t="s">
        <v>351</v>
      </c>
      <c r="D34" s="15" t="s">
        <v>479</v>
      </c>
      <c r="E34" s="32" t="s">
        <v>384</v>
      </c>
      <c r="G34" s="34">
        <v>0</v>
      </c>
      <c r="H34" s="34">
        <v>0</v>
      </c>
      <c r="I34" s="34">
        <v>32.158999999999999</v>
      </c>
      <c r="J34" s="34">
        <v>0</v>
      </c>
      <c r="K34" s="34">
        <v>0.317</v>
      </c>
      <c r="L34" s="34">
        <v>1.7000000000000001E-2</v>
      </c>
      <c r="M34" s="34">
        <v>0</v>
      </c>
      <c r="N34" s="34">
        <v>0.318</v>
      </c>
      <c r="O34" s="34">
        <v>0</v>
      </c>
      <c r="P34" s="34">
        <v>0</v>
      </c>
      <c r="Q34" s="35">
        <v>65.676000000000002</v>
      </c>
      <c r="R34" s="36">
        <v>98.486999999999995</v>
      </c>
      <c r="S34" s="34">
        <v>0.56473531338587102</v>
      </c>
    </row>
    <row r="35" spans="1:19" x14ac:dyDescent="0.2">
      <c r="A35" s="77">
        <v>151</v>
      </c>
      <c r="B35" s="38" t="s">
        <v>240</v>
      </c>
      <c r="C35" s="15" t="s">
        <v>351</v>
      </c>
      <c r="D35" s="15" t="s">
        <v>479</v>
      </c>
      <c r="E35" s="32" t="s">
        <v>385</v>
      </c>
      <c r="G35" s="34">
        <v>0</v>
      </c>
      <c r="H35" s="34">
        <v>8.9999999999999993E-3</v>
      </c>
      <c r="I35" s="34">
        <v>32.545000000000002</v>
      </c>
      <c r="J35" s="34">
        <v>3.7999999999999999E-2</v>
      </c>
      <c r="K35" s="34">
        <v>0.29899999999999999</v>
      </c>
      <c r="L35" s="34">
        <v>0</v>
      </c>
      <c r="M35" s="34">
        <v>0</v>
      </c>
      <c r="N35" s="34">
        <v>0.254</v>
      </c>
      <c r="O35" s="34">
        <v>2.8000000000000001E-2</v>
      </c>
      <c r="P35" s="34">
        <v>0</v>
      </c>
      <c r="Q35" s="35">
        <v>66.47</v>
      </c>
      <c r="R35" s="36">
        <v>99.643000000000001</v>
      </c>
      <c r="S35" s="34">
        <v>0.44582822419833407</v>
      </c>
    </row>
    <row r="36" spans="1:19" x14ac:dyDescent="0.2">
      <c r="A36" s="63">
        <v>93</v>
      </c>
      <c r="B36" s="38" t="s">
        <v>240</v>
      </c>
      <c r="C36" s="15" t="s">
        <v>351</v>
      </c>
      <c r="D36" s="15" t="s">
        <v>479</v>
      </c>
      <c r="E36" s="32" t="s">
        <v>386</v>
      </c>
      <c r="G36" s="39" t="s">
        <v>424</v>
      </c>
      <c r="H36" s="34">
        <v>0</v>
      </c>
      <c r="I36" s="34">
        <v>33.396000000000001</v>
      </c>
      <c r="J36" s="34">
        <v>1.6E-2</v>
      </c>
      <c r="K36" s="34">
        <v>0.40400000000000003</v>
      </c>
      <c r="L36" s="39" t="s">
        <v>424</v>
      </c>
      <c r="M36" s="39" t="s">
        <v>424</v>
      </c>
      <c r="N36" s="34">
        <v>0.17299999999999999</v>
      </c>
      <c r="O36" s="34">
        <v>0</v>
      </c>
      <c r="P36" s="34">
        <v>0</v>
      </c>
      <c r="Q36" s="35">
        <v>66.138000000000005</v>
      </c>
      <c r="R36" s="36">
        <v>100.127</v>
      </c>
      <c r="S36" s="34">
        <v>0.30067163932869589</v>
      </c>
    </row>
    <row r="37" spans="1:19" x14ac:dyDescent="0.2">
      <c r="A37" s="63">
        <v>94</v>
      </c>
      <c r="B37" s="38" t="s">
        <v>240</v>
      </c>
      <c r="C37" s="15" t="s">
        <v>351</v>
      </c>
      <c r="D37" s="15" t="s">
        <v>479</v>
      </c>
      <c r="E37" s="32" t="s">
        <v>386</v>
      </c>
      <c r="G37" s="39" t="s">
        <v>424</v>
      </c>
      <c r="H37" s="34">
        <v>4.0000000000000001E-3</v>
      </c>
      <c r="I37" s="34">
        <v>33.229999999999997</v>
      </c>
      <c r="J37" s="34">
        <v>6.0000000000000001E-3</v>
      </c>
      <c r="K37" s="34">
        <v>0.33300000000000002</v>
      </c>
      <c r="L37" s="39" t="s">
        <v>424</v>
      </c>
      <c r="M37" s="39" t="s">
        <v>424</v>
      </c>
      <c r="N37" s="34">
        <v>0.13100000000000001</v>
      </c>
      <c r="O37" s="34">
        <v>1.2E-2</v>
      </c>
      <c r="P37" s="34">
        <v>2.5000000000000001E-2</v>
      </c>
      <c r="Q37" s="35">
        <v>66.38</v>
      </c>
      <c r="R37" s="36">
        <v>100.121</v>
      </c>
      <c r="S37" s="34">
        <v>0.22797953687366063</v>
      </c>
    </row>
    <row r="38" spans="1:19" x14ac:dyDescent="0.2">
      <c r="A38" s="63">
        <v>95</v>
      </c>
      <c r="B38" s="38" t="s">
        <v>240</v>
      </c>
      <c r="C38" s="15" t="s">
        <v>351</v>
      </c>
      <c r="D38" s="15" t="s">
        <v>479</v>
      </c>
      <c r="E38" s="32" t="s">
        <v>386</v>
      </c>
      <c r="G38" s="39" t="s">
        <v>424</v>
      </c>
      <c r="H38" s="34">
        <v>0</v>
      </c>
      <c r="I38" s="34">
        <v>33.326000000000001</v>
      </c>
      <c r="J38" s="34">
        <v>1.4E-2</v>
      </c>
      <c r="K38" s="34">
        <v>0.28299999999999997</v>
      </c>
      <c r="L38" s="39" t="s">
        <v>424</v>
      </c>
      <c r="M38" s="39" t="s">
        <v>424</v>
      </c>
      <c r="N38" s="34">
        <v>0.122</v>
      </c>
      <c r="O38" s="34">
        <v>2.5000000000000001E-2</v>
      </c>
      <c r="P38" s="34">
        <v>0</v>
      </c>
      <c r="Q38" s="35">
        <v>66.825000000000003</v>
      </c>
      <c r="R38" s="36">
        <v>100.595</v>
      </c>
      <c r="S38" s="34">
        <v>0.21136604578745263</v>
      </c>
    </row>
    <row r="39" spans="1:19" x14ac:dyDescent="0.2">
      <c r="A39" s="63">
        <v>96</v>
      </c>
      <c r="B39" s="38" t="s">
        <v>240</v>
      </c>
      <c r="C39" s="15" t="s">
        <v>351</v>
      </c>
      <c r="D39" s="15" t="s">
        <v>479</v>
      </c>
      <c r="E39" s="32" t="s">
        <v>386</v>
      </c>
      <c r="G39" s="39" t="s">
        <v>424</v>
      </c>
      <c r="H39" s="34">
        <v>0</v>
      </c>
      <c r="I39" s="34">
        <v>33.311</v>
      </c>
      <c r="J39" s="34">
        <v>0.02</v>
      </c>
      <c r="K39" s="34">
        <v>0.47299999999999998</v>
      </c>
      <c r="L39" s="39" t="s">
        <v>424</v>
      </c>
      <c r="M39" s="39" t="s">
        <v>424</v>
      </c>
      <c r="N39" s="34">
        <v>5.8000000000000003E-2</v>
      </c>
      <c r="O39" s="34">
        <v>1.9E-2</v>
      </c>
      <c r="P39" s="34">
        <v>0</v>
      </c>
      <c r="Q39" s="35">
        <v>66.441999999999993</v>
      </c>
      <c r="R39" s="36">
        <v>100.32299999999999</v>
      </c>
      <c r="S39" s="34">
        <v>0.10076522640946514</v>
      </c>
    </row>
    <row r="40" spans="1:19" x14ac:dyDescent="0.2">
      <c r="A40" s="63">
        <v>97</v>
      </c>
      <c r="B40" s="38" t="s">
        <v>240</v>
      </c>
      <c r="C40" s="15" t="s">
        <v>351</v>
      </c>
      <c r="D40" s="15" t="s">
        <v>479</v>
      </c>
      <c r="E40" s="32" t="s">
        <v>386</v>
      </c>
      <c r="G40" s="39" t="s">
        <v>424</v>
      </c>
      <c r="H40" s="34">
        <v>0</v>
      </c>
      <c r="I40" s="34">
        <v>33.286999999999999</v>
      </c>
      <c r="J40" s="34">
        <v>1.6E-2</v>
      </c>
      <c r="K40" s="34">
        <v>0.43099999999999999</v>
      </c>
      <c r="L40" s="39" t="s">
        <v>424</v>
      </c>
      <c r="M40" s="39" t="s">
        <v>424</v>
      </c>
      <c r="N40" s="34">
        <v>5.6000000000000001E-2</v>
      </c>
      <c r="O40" s="34">
        <v>0</v>
      </c>
      <c r="P40" s="34">
        <v>3.0000000000000001E-3</v>
      </c>
      <c r="Q40" s="35">
        <v>66.596999999999994</v>
      </c>
      <c r="R40" s="36">
        <v>100.39</v>
      </c>
      <c r="S40" s="34">
        <v>9.7242946368387012E-2</v>
      </c>
    </row>
    <row r="41" spans="1:19" x14ac:dyDescent="0.2">
      <c r="A41" s="63">
        <v>98</v>
      </c>
      <c r="B41" s="38" t="s">
        <v>240</v>
      </c>
      <c r="C41" s="15" t="s">
        <v>351</v>
      </c>
      <c r="D41" s="15" t="s">
        <v>479</v>
      </c>
      <c r="E41" s="32" t="s">
        <v>386</v>
      </c>
      <c r="G41" s="39" t="s">
        <v>424</v>
      </c>
      <c r="H41" s="34">
        <v>0</v>
      </c>
      <c r="I41" s="34">
        <v>33.061999999999998</v>
      </c>
      <c r="J41" s="34">
        <v>0</v>
      </c>
      <c r="K41" s="34">
        <v>0.36799999999999999</v>
      </c>
      <c r="L41" s="39" t="s">
        <v>424</v>
      </c>
      <c r="M41" s="39" t="s">
        <v>424</v>
      </c>
      <c r="N41" s="34">
        <v>4.3999999999999997E-2</v>
      </c>
      <c r="O41" s="34">
        <v>0</v>
      </c>
      <c r="P41" s="34">
        <v>0</v>
      </c>
      <c r="Q41" s="35">
        <v>66.218999999999994</v>
      </c>
      <c r="R41" s="36">
        <v>99.692999999999998</v>
      </c>
      <c r="S41" s="34">
        <v>7.6921524728292973E-2</v>
      </c>
    </row>
    <row r="42" spans="1:19" x14ac:dyDescent="0.2">
      <c r="A42" s="63">
        <v>99</v>
      </c>
      <c r="B42" s="38" t="s">
        <v>240</v>
      </c>
      <c r="C42" s="15" t="s">
        <v>351</v>
      </c>
      <c r="D42" s="15" t="s">
        <v>479</v>
      </c>
      <c r="E42" s="32" t="s">
        <v>386</v>
      </c>
      <c r="G42" s="39" t="s">
        <v>424</v>
      </c>
      <c r="H42" s="34">
        <v>0</v>
      </c>
      <c r="I42" s="34">
        <v>33.267000000000003</v>
      </c>
      <c r="J42" s="34">
        <v>7.0000000000000001E-3</v>
      </c>
      <c r="K42" s="34">
        <v>0.33</v>
      </c>
      <c r="L42" s="39" t="s">
        <v>424</v>
      </c>
      <c r="M42" s="39" t="s">
        <v>424</v>
      </c>
      <c r="N42" s="34">
        <v>0.125</v>
      </c>
      <c r="O42" s="34">
        <v>0</v>
      </c>
      <c r="P42" s="34">
        <v>0</v>
      </c>
      <c r="Q42" s="35">
        <v>66.283000000000001</v>
      </c>
      <c r="R42" s="36">
        <v>100.012</v>
      </c>
      <c r="S42" s="34">
        <v>0.2176140858556401</v>
      </c>
    </row>
    <row r="43" spans="1:19" x14ac:dyDescent="0.2">
      <c r="A43" s="63">
        <v>100</v>
      </c>
      <c r="B43" s="38" t="s">
        <v>240</v>
      </c>
      <c r="C43" s="15" t="s">
        <v>351</v>
      </c>
      <c r="D43" s="15" t="s">
        <v>479</v>
      </c>
      <c r="E43" s="32" t="s">
        <v>386</v>
      </c>
      <c r="G43" s="39" t="s">
        <v>424</v>
      </c>
      <c r="H43" s="34">
        <v>0</v>
      </c>
      <c r="I43" s="34">
        <v>33.222000000000001</v>
      </c>
      <c r="J43" s="34">
        <v>1.2999999999999999E-2</v>
      </c>
      <c r="K43" s="34">
        <v>0.33600000000000002</v>
      </c>
      <c r="L43" s="39" t="s">
        <v>424</v>
      </c>
      <c r="M43" s="39" t="s">
        <v>424</v>
      </c>
      <c r="N43" s="34">
        <v>0.21099999999999999</v>
      </c>
      <c r="O43" s="34">
        <v>2.1999999999999999E-2</v>
      </c>
      <c r="P43" s="34">
        <v>2.1999999999999999E-2</v>
      </c>
      <c r="Q43" s="35">
        <v>66.36</v>
      </c>
      <c r="R43" s="36">
        <v>100.18600000000001</v>
      </c>
      <c r="S43" s="34">
        <v>0.36702029449986184</v>
      </c>
    </row>
    <row r="44" spans="1:19" x14ac:dyDescent="0.2">
      <c r="A44" s="63">
        <v>101</v>
      </c>
      <c r="B44" s="38" t="s">
        <v>240</v>
      </c>
      <c r="C44" s="15" t="s">
        <v>351</v>
      </c>
      <c r="D44" s="15" t="s">
        <v>479</v>
      </c>
      <c r="E44" s="32" t="s">
        <v>387</v>
      </c>
      <c r="G44" s="39" t="s">
        <v>424</v>
      </c>
      <c r="H44" s="34">
        <v>0</v>
      </c>
      <c r="I44" s="34">
        <v>33.130000000000003</v>
      </c>
      <c r="J44" s="34">
        <v>4.2000000000000003E-2</v>
      </c>
      <c r="K44" s="34">
        <v>0.27</v>
      </c>
      <c r="L44" s="39" t="s">
        <v>424</v>
      </c>
      <c r="M44" s="39" t="s">
        <v>424</v>
      </c>
      <c r="N44" s="34">
        <v>0.13200000000000001</v>
      </c>
      <c r="O44" s="34">
        <v>7.3999999999999996E-2</v>
      </c>
      <c r="P44" s="34">
        <v>0</v>
      </c>
      <c r="Q44" s="35">
        <v>66.674000000000007</v>
      </c>
      <c r="R44" s="36">
        <v>100.322</v>
      </c>
      <c r="S44" s="34">
        <v>0.22952563984348356</v>
      </c>
    </row>
    <row r="45" spans="1:19" x14ac:dyDescent="0.2">
      <c r="A45" s="63">
        <v>102</v>
      </c>
      <c r="B45" s="38" t="s">
        <v>240</v>
      </c>
      <c r="C45" s="15" t="s">
        <v>351</v>
      </c>
      <c r="D45" s="15" t="s">
        <v>479</v>
      </c>
      <c r="E45" s="32" t="s">
        <v>387</v>
      </c>
      <c r="G45" s="39" t="s">
        <v>424</v>
      </c>
      <c r="H45" s="34">
        <v>0</v>
      </c>
      <c r="I45" s="34">
        <v>33.279000000000003</v>
      </c>
      <c r="J45" s="34">
        <v>0</v>
      </c>
      <c r="K45" s="34">
        <v>0.27100000000000002</v>
      </c>
      <c r="L45" s="39" t="s">
        <v>424</v>
      </c>
      <c r="M45" s="39" t="s">
        <v>424</v>
      </c>
      <c r="N45" s="34">
        <v>0.126</v>
      </c>
      <c r="O45" s="34">
        <v>5.8999999999999997E-2</v>
      </c>
      <c r="P45" s="34">
        <v>0</v>
      </c>
      <c r="Q45" s="35">
        <v>67.076999999999998</v>
      </c>
      <c r="R45" s="36">
        <v>100.812</v>
      </c>
      <c r="S45" s="34">
        <v>0.21804135933167873</v>
      </c>
    </row>
    <row r="46" spans="1:19" x14ac:dyDescent="0.2">
      <c r="A46" s="63">
        <v>103</v>
      </c>
      <c r="B46" s="38" t="s">
        <v>240</v>
      </c>
      <c r="C46" s="15" t="s">
        <v>351</v>
      </c>
      <c r="D46" s="15" t="s">
        <v>479</v>
      </c>
      <c r="E46" s="32" t="s">
        <v>387</v>
      </c>
      <c r="G46" s="39" t="s">
        <v>424</v>
      </c>
      <c r="H46" s="34">
        <v>1.6E-2</v>
      </c>
      <c r="I46" s="34">
        <v>33.289000000000001</v>
      </c>
      <c r="J46" s="34">
        <v>0.03</v>
      </c>
      <c r="K46" s="34">
        <v>0.27900000000000003</v>
      </c>
      <c r="L46" s="39" t="s">
        <v>424</v>
      </c>
      <c r="M46" s="39" t="s">
        <v>424</v>
      </c>
      <c r="N46" s="34">
        <v>5.5E-2</v>
      </c>
      <c r="O46" s="34">
        <v>3.5000000000000003E-2</v>
      </c>
      <c r="P46" s="34">
        <v>0</v>
      </c>
      <c r="Q46" s="35">
        <v>66.799000000000007</v>
      </c>
      <c r="R46" s="36">
        <v>100.503</v>
      </c>
      <c r="S46" s="34">
        <v>9.5391287477321687E-2</v>
      </c>
    </row>
    <row r="47" spans="1:19" x14ac:dyDescent="0.2">
      <c r="A47" s="63">
        <v>104</v>
      </c>
      <c r="B47" s="38" t="s">
        <v>240</v>
      </c>
      <c r="C47" s="15" t="s">
        <v>351</v>
      </c>
      <c r="D47" s="15" t="s">
        <v>479</v>
      </c>
      <c r="E47" s="32" t="s">
        <v>387</v>
      </c>
      <c r="G47" s="39" t="s">
        <v>424</v>
      </c>
      <c r="H47" s="34">
        <v>0</v>
      </c>
      <c r="I47" s="34">
        <v>33.229999999999997</v>
      </c>
      <c r="J47" s="34">
        <v>0.01</v>
      </c>
      <c r="K47" s="34">
        <v>0.28599999999999998</v>
      </c>
      <c r="L47" s="39" t="s">
        <v>424</v>
      </c>
      <c r="M47" s="39" t="s">
        <v>424</v>
      </c>
      <c r="N47" s="34">
        <v>0.189</v>
      </c>
      <c r="O47" s="34">
        <v>1.7999999999999999E-2</v>
      </c>
      <c r="P47" s="34">
        <v>0</v>
      </c>
      <c r="Q47" s="35">
        <v>65.826999999999998</v>
      </c>
      <c r="R47" s="36">
        <v>99.56</v>
      </c>
      <c r="S47" s="34">
        <v>0.33018552330588452</v>
      </c>
    </row>
    <row r="48" spans="1:19" x14ac:dyDescent="0.2">
      <c r="A48" s="63">
        <v>105</v>
      </c>
      <c r="B48" s="38" t="s">
        <v>240</v>
      </c>
      <c r="C48" s="15" t="s">
        <v>351</v>
      </c>
      <c r="D48" s="15" t="s">
        <v>479</v>
      </c>
      <c r="E48" s="32" t="s">
        <v>387</v>
      </c>
      <c r="G48" s="39" t="s">
        <v>424</v>
      </c>
      <c r="H48" s="34">
        <v>0.01</v>
      </c>
      <c r="I48" s="34">
        <v>34.130000000000003</v>
      </c>
      <c r="J48" s="34">
        <v>1E-3</v>
      </c>
      <c r="K48" s="34">
        <v>0.33200000000000002</v>
      </c>
      <c r="L48" s="39" t="s">
        <v>424</v>
      </c>
      <c r="M48" s="39" t="s">
        <v>424</v>
      </c>
      <c r="N48" s="34">
        <v>0.434</v>
      </c>
      <c r="O48" s="34">
        <v>1.2999999999999999E-2</v>
      </c>
      <c r="P48" s="34">
        <v>2.8000000000000001E-2</v>
      </c>
      <c r="Q48" s="35">
        <v>65.917000000000002</v>
      </c>
      <c r="R48" s="36">
        <v>100.86499999999999</v>
      </c>
      <c r="S48" s="34">
        <v>0.74571736034234848</v>
      </c>
    </row>
    <row r="49" spans="1:19" x14ac:dyDescent="0.2">
      <c r="A49" s="63">
        <v>106</v>
      </c>
      <c r="B49" s="38" t="s">
        <v>240</v>
      </c>
      <c r="C49" s="15" t="s">
        <v>351</v>
      </c>
      <c r="D49" s="15" t="s">
        <v>479</v>
      </c>
      <c r="E49" s="32" t="s">
        <v>387</v>
      </c>
      <c r="G49" s="39" t="s">
        <v>424</v>
      </c>
      <c r="H49" s="34">
        <v>0</v>
      </c>
      <c r="I49" s="34">
        <v>34.295000000000002</v>
      </c>
      <c r="J49" s="34">
        <v>0.03</v>
      </c>
      <c r="K49" s="34">
        <v>0.30299999999999999</v>
      </c>
      <c r="L49" s="39" t="s">
        <v>424</v>
      </c>
      <c r="M49" s="39" t="s">
        <v>424</v>
      </c>
      <c r="N49" s="34">
        <v>0.30499999999999999</v>
      </c>
      <c r="O49" s="34">
        <v>0</v>
      </c>
      <c r="P49" s="34">
        <v>0</v>
      </c>
      <c r="Q49" s="35">
        <v>65.847999999999999</v>
      </c>
      <c r="R49" s="36">
        <v>100.78100000000001</v>
      </c>
      <c r="S49" s="34">
        <v>0.52366147299414501</v>
      </c>
    </row>
    <row r="50" spans="1:19" x14ac:dyDescent="0.2">
      <c r="A50" s="63">
        <v>107</v>
      </c>
      <c r="B50" s="38" t="s">
        <v>240</v>
      </c>
      <c r="C50" s="15" t="s">
        <v>351</v>
      </c>
      <c r="D50" s="15" t="s">
        <v>479</v>
      </c>
      <c r="E50" s="32" t="s">
        <v>387</v>
      </c>
      <c r="G50" s="39" t="s">
        <v>424</v>
      </c>
      <c r="H50" s="34">
        <v>0</v>
      </c>
      <c r="I50" s="34">
        <v>33.067999999999998</v>
      </c>
      <c r="J50" s="34">
        <v>1.2E-2</v>
      </c>
      <c r="K50" s="34">
        <v>0.47499999999999998</v>
      </c>
      <c r="L50" s="39" t="s">
        <v>424</v>
      </c>
      <c r="M50" s="39" t="s">
        <v>424</v>
      </c>
      <c r="N50" s="34">
        <v>1.466</v>
      </c>
      <c r="O50" s="34">
        <v>1E-3</v>
      </c>
      <c r="P50" s="34">
        <v>6.0000000000000001E-3</v>
      </c>
      <c r="Q50" s="35">
        <v>63.87</v>
      </c>
      <c r="R50" s="36">
        <v>98.897999999999996</v>
      </c>
      <c r="S50" s="34">
        <v>2.5743499724964165</v>
      </c>
    </row>
    <row r="51" spans="1:19" x14ac:dyDescent="0.2">
      <c r="A51" s="63">
        <v>108</v>
      </c>
      <c r="B51" s="38" t="s">
        <v>240</v>
      </c>
      <c r="C51" s="15" t="s">
        <v>351</v>
      </c>
      <c r="D51" s="15" t="s">
        <v>479</v>
      </c>
      <c r="E51" s="32" t="s">
        <v>388</v>
      </c>
      <c r="G51" s="39" t="s">
        <v>424</v>
      </c>
      <c r="H51" s="34">
        <v>0</v>
      </c>
      <c r="I51" s="34">
        <v>32.936</v>
      </c>
      <c r="J51" s="34">
        <v>0</v>
      </c>
      <c r="K51" s="34">
        <v>0.437</v>
      </c>
      <c r="L51" s="39" t="s">
        <v>424</v>
      </c>
      <c r="M51" s="39" t="s">
        <v>424</v>
      </c>
      <c r="N51" s="34">
        <v>0.443</v>
      </c>
      <c r="O51" s="34">
        <v>4.9000000000000002E-2</v>
      </c>
      <c r="P51" s="34">
        <v>0</v>
      </c>
      <c r="Q51" s="35">
        <v>65.959000000000003</v>
      </c>
      <c r="R51" s="36">
        <v>99.823999999999998</v>
      </c>
      <c r="S51" s="34">
        <v>0.77436410921076271</v>
      </c>
    </row>
    <row r="52" spans="1:19" x14ac:dyDescent="0.2">
      <c r="A52" s="63">
        <v>109</v>
      </c>
      <c r="B52" s="38" t="s">
        <v>240</v>
      </c>
      <c r="C52" s="15" t="s">
        <v>351</v>
      </c>
      <c r="D52" s="15" t="s">
        <v>479</v>
      </c>
      <c r="E52" s="32" t="s">
        <v>388</v>
      </c>
      <c r="G52" s="39" t="s">
        <v>424</v>
      </c>
      <c r="H52" s="34">
        <v>0</v>
      </c>
      <c r="I52" s="34">
        <v>33.173999999999999</v>
      </c>
      <c r="J52" s="34">
        <v>0</v>
      </c>
      <c r="K52" s="34">
        <v>0.44400000000000001</v>
      </c>
      <c r="L52" s="39" t="s">
        <v>424</v>
      </c>
      <c r="M52" s="39" t="s">
        <v>424</v>
      </c>
      <c r="N52" s="34">
        <v>0.24299999999999999</v>
      </c>
      <c r="O52" s="34">
        <v>0.04</v>
      </c>
      <c r="P52" s="34">
        <v>4.5999999999999999E-2</v>
      </c>
      <c r="Q52" s="35">
        <v>65.775000000000006</v>
      </c>
      <c r="R52" s="36">
        <v>99.721999999999994</v>
      </c>
      <c r="S52" s="34">
        <v>0.42450824183099228</v>
      </c>
    </row>
    <row r="53" spans="1:19" x14ac:dyDescent="0.2">
      <c r="A53" s="63">
        <v>124</v>
      </c>
      <c r="B53" s="38" t="s">
        <v>240</v>
      </c>
      <c r="C53" s="15" t="s">
        <v>351</v>
      </c>
      <c r="D53" s="15" t="s">
        <v>479</v>
      </c>
      <c r="E53" s="32" t="s">
        <v>389</v>
      </c>
      <c r="G53" s="39" t="s">
        <v>424</v>
      </c>
      <c r="H53" s="34">
        <v>0</v>
      </c>
      <c r="I53" s="34">
        <v>32.984999999999999</v>
      </c>
      <c r="J53" s="34">
        <v>0</v>
      </c>
      <c r="K53" s="34">
        <v>0.46400000000000002</v>
      </c>
      <c r="L53" s="39" t="s">
        <v>424</v>
      </c>
      <c r="M53" s="39" t="s">
        <v>424</v>
      </c>
      <c r="N53" s="34">
        <v>0.16300000000000001</v>
      </c>
      <c r="O53" s="34">
        <v>1.6E-2</v>
      </c>
      <c r="P53" s="34">
        <v>0</v>
      </c>
      <c r="Q53" s="35">
        <v>65.924000000000007</v>
      </c>
      <c r="R53" s="36">
        <v>99.552000000000007</v>
      </c>
      <c r="S53" s="34">
        <v>0.28548870518068575</v>
      </c>
    </row>
    <row r="54" spans="1:19" x14ac:dyDescent="0.2">
      <c r="A54" s="63">
        <v>125</v>
      </c>
      <c r="B54" s="38" t="s">
        <v>240</v>
      </c>
      <c r="C54" s="15" t="s">
        <v>351</v>
      </c>
      <c r="D54" s="15" t="s">
        <v>479</v>
      </c>
      <c r="E54" s="32" t="s">
        <v>389</v>
      </c>
      <c r="G54" s="39" t="s">
        <v>424</v>
      </c>
      <c r="H54" s="34">
        <v>1.9E-2</v>
      </c>
      <c r="I54" s="34">
        <v>33.036999999999999</v>
      </c>
      <c r="J54" s="34">
        <v>2.1999999999999999E-2</v>
      </c>
      <c r="K54" s="34">
        <v>0.45100000000000001</v>
      </c>
      <c r="L54" s="39" t="s">
        <v>424</v>
      </c>
      <c r="M54" s="39" t="s">
        <v>424</v>
      </c>
      <c r="N54" s="34">
        <v>5.8000000000000003E-2</v>
      </c>
      <c r="O54" s="34">
        <v>0</v>
      </c>
      <c r="P54" s="34">
        <v>0</v>
      </c>
      <c r="Q54" s="35">
        <v>66.406999999999996</v>
      </c>
      <c r="R54" s="36">
        <v>99.994</v>
      </c>
      <c r="S54" s="34">
        <v>0.10121431930558519</v>
      </c>
    </row>
    <row r="55" spans="1:19" x14ac:dyDescent="0.2">
      <c r="A55" s="63">
        <v>126</v>
      </c>
      <c r="B55" s="38" t="s">
        <v>240</v>
      </c>
      <c r="C55" s="15" t="s">
        <v>351</v>
      </c>
      <c r="D55" s="15" t="s">
        <v>479</v>
      </c>
      <c r="E55" s="32" t="s">
        <v>389</v>
      </c>
      <c r="G55" s="39" t="s">
        <v>424</v>
      </c>
      <c r="H55" s="34">
        <v>2.4E-2</v>
      </c>
      <c r="I55" s="34">
        <v>32.959000000000003</v>
      </c>
      <c r="J55" s="34">
        <v>1.9E-2</v>
      </c>
      <c r="K55" s="34">
        <v>0.29799999999999999</v>
      </c>
      <c r="L55" s="39" t="s">
        <v>424</v>
      </c>
      <c r="M55" s="39" t="s">
        <v>424</v>
      </c>
      <c r="N55" s="34">
        <v>2.7E-2</v>
      </c>
      <c r="O55" s="34">
        <v>0</v>
      </c>
      <c r="P55" s="34">
        <v>7.0999999999999994E-2</v>
      </c>
      <c r="Q55" s="35">
        <v>66.507000000000005</v>
      </c>
      <c r="R55" s="36">
        <v>99.905000000000001</v>
      </c>
      <c r="S55" s="34">
        <v>4.7173484642982301E-2</v>
      </c>
    </row>
    <row r="56" spans="1:19" x14ac:dyDescent="0.2">
      <c r="A56" s="63">
        <v>127</v>
      </c>
      <c r="B56" s="38" t="s">
        <v>240</v>
      </c>
      <c r="C56" s="15" t="s">
        <v>351</v>
      </c>
      <c r="D56" s="15" t="s">
        <v>479</v>
      </c>
      <c r="E56" s="32" t="s">
        <v>389</v>
      </c>
      <c r="G56" s="39" t="s">
        <v>424</v>
      </c>
      <c r="H56" s="34">
        <v>2.7E-2</v>
      </c>
      <c r="I56" s="34">
        <v>32.975999999999999</v>
      </c>
      <c r="J56" s="34">
        <v>4.1000000000000002E-2</v>
      </c>
      <c r="K56" s="34">
        <v>0.30599999999999999</v>
      </c>
      <c r="L56" s="39" t="s">
        <v>424</v>
      </c>
      <c r="M56" s="39" t="s">
        <v>424</v>
      </c>
      <c r="N56" s="34">
        <v>0.16900000000000001</v>
      </c>
      <c r="O56" s="34">
        <v>4.2999999999999997E-2</v>
      </c>
      <c r="P56" s="34">
        <v>0</v>
      </c>
      <c r="Q56" s="35">
        <v>66.042000000000002</v>
      </c>
      <c r="R56" s="36">
        <v>99.603999999999999</v>
      </c>
      <c r="S56" s="34">
        <v>0.29578704651809623</v>
      </c>
    </row>
    <row r="57" spans="1:19" x14ac:dyDescent="0.2">
      <c r="A57" s="63">
        <v>128</v>
      </c>
      <c r="B57" s="38" t="s">
        <v>240</v>
      </c>
      <c r="C57" s="15" t="s">
        <v>351</v>
      </c>
      <c r="D57" s="15" t="s">
        <v>479</v>
      </c>
      <c r="E57" s="32" t="s">
        <v>389</v>
      </c>
      <c r="G57" s="39" t="s">
        <v>424</v>
      </c>
      <c r="H57" s="34">
        <v>0</v>
      </c>
      <c r="I57" s="34">
        <v>32.781999999999996</v>
      </c>
      <c r="J57" s="34">
        <v>0.129</v>
      </c>
      <c r="K57" s="34">
        <v>0.42699999999999999</v>
      </c>
      <c r="L57" s="39" t="s">
        <v>424</v>
      </c>
      <c r="M57" s="39" t="s">
        <v>424</v>
      </c>
      <c r="N57" s="34">
        <v>0.56100000000000005</v>
      </c>
      <c r="O57" s="34">
        <v>0</v>
      </c>
      <c r="P57" s="34">
        <v>5.8999999999999997E-2</v>
      </c>
      <c r="Q57" s="35">
        <v>64.468000000000004</v>
      </c>
      <c r="R57" s="36">
        <v>98.426000000000002</v>
      </c>
      <c r="S57" s="34">
        <v>0.99209614153405234</v>
      </c>
    </row>
    <row r="58" spans="1:19" x14ac:dyDescent="0.2">
      <c r="A58" s="63">
        <v>130</v>
      </c>
      <c r="B58" s="38" t="s">
        <v>240</v>
      </c>
      <c r="C58" s="15" t="s">
        <v>351</v>
      </c>
      <c r="D58" s="15" t="s">
        <v>479</v>
      </c>
      <c r="E58" s="32" t="s">
        <v>389</v>
      </c>
      <c r="G58" s="39" t="s">
        <v>424</v>
      </c>
      <c r="H58" s="34">
        <v>0</v>
      </c>
      <c r="I58" s="34">
        <v>33.235999999999997</v>
      </c>
      <c r="J58" s="34">
        <v>1.9E-2</v>
      </c>
      <c r="K58" s="34">
        <v>0.315</v>
      </c>
      <c r="L58" s="39" t="s">
        <v>424</v>
      </c>
      <c r="M58" s="39" t="s">
        <v>424</v>
      </c>
      <c r="N58" s="34">
        <v>0.313</v>
      </c>
      <c r="O58" s="34">
        <v>0.04</v>
      </c>
      <c r="P58" s="34">
        <v>8.6999999999999994E-2</v>
      </c>
      <c r="Q58" s="35">
        <v>66.477999999999994</v>
      </c>
      <c r="R58" s="36">
        <v>100.488</v>
      </c>
      <c r="S58" s="34">
        <v>0.54327123999914961</v>
      </c>
    </row>
    <row r="59" spans="1:19" x14ac:dyDescent="0.2">
      <c r="A59" s="63">
        <v>131</v>
      </c>
      <c r="B59" s="38" t="s">
        <v>240</v>
      </c>
      <c r="C59" s="15" t="s">
        <v>351</v>
      </c>
      <c r="D59" s="15" t="s">
        <v>479</v>
      </c>
      <c r="E59" s="32" t="s">
        <v>389</v>
      </c>
      <c r="G59" s="39" t="s">
        <v>424</v>
      </c>
      <c r="H59" s="34">
        <v>0</v>
      </c>
      <c r="I59" s="34">
        <v>33.258000000000003</v>
      </c>
      <c r="J59" s="34">
        <v>2.7E-2</v>
      </c>
      <c r="K59" s="34">
        <v>0.28199999999999997</v>
      </c>
      <c r="L59" s="39" t="s">
        <v>424</v>
      </c>
      <c r="M59" s="39" t="s">
        <v>424</v>
      </c>
      <c r="N59" s="34">
        <v>0.34699999999999998</v>
      </c>
      <c r="O59" s="34">
        <v>4.2000000000000003E-2</v>
      </c>
      <c r="P59" s="34">
        <v>0</v>
      </c>
      <c r="Q59" s="35">
        <v>66.102000000000004</v>
      </c>
      <c r="R59" s="36">
        <v>100.05800000000001</v>
      </c>
      <c r="S59" s="34">
        <v>0.60375704616257275</v>
      </c>
    </row>
    <row r="60" spans="1:19" x14ac:dyDescent="0.2">
      <c r="A60" s="63">
        <v>132</v>
      </c>
      <c r="B60" s="38" t="s">
        <v>240</v>
      </c>
      <c r="C60" s="15" t="s">
        <v>351</v>
      </c>
      <c r="D60" s="15" t="s">
        <v>479</v>
      </c>
      <c r="E60" s="32" t="s">
        <v>389</v>
      </c>
      <c r="G60" s="39" t="s">
        <v>424</v>
      </c>
      <c r="H60" s="34">
        <v>0</v>
      </c>
      <c r="I60" s="34">
        <v>32.954999999999998</v>
      </c>
      <c r="J60" s="34">
        <v>1.4999999999999999E-2</v>
      </c>
      <c r="K60" s="34">
        <v>0.35099999999999998</v>
      </c>
      <c r="L60" s="39" t="s">
        <v>424</v>
      </c>
      <c r="M60" s="39" t="s">
        <v>424</v>
      </c>
      <c r="N60" s="34">
        <v>0.14799999999999999</v>
      </c>
      <c r="O60" s="34">
        <v>2.4E-2</v>
      </c>
      <c r="P60" s="34">
        <v>0</v>
      </c>
      <c r="Q60" s="35">
        <v>66.384</v>
      </c>
      <c r="R60" s="36">
        <v>99.876999999999995</v>
      </c>
      <c r="S60" s="34">
        <v>0.25856773781133036</v>
      </c>
    </row>
    <row r="61" spans="1:19" x14ac:dyDescent="0.2">
      <c r="A61" s="63">
        <v>133</v>
      </c>
      <c r="B61" s="38" t="s">
        <v>240</v>
      </c>
      <c r="C61" s="15" t="s">
        <v>351</v>
      </c>
      <c r="D61" s="15" t="s">
        <v>479</v>
      </c>
      <c r="E61" s="32" t="s">
        <v>389</v>
      </c>
      <c r="G61" s="39" t="s">
        <v>424</v>
      </c>
      <c r="H61" s="34">
        <v>0</v>
      </c>
      <c r="I61" s="34">
        <v>33.195999999999998</v>
      </c>
      <c r="J61" s="34">
        <v>8.9999999999999993E-3</v>
      </c>
      <c r="K61" s="34">
        <v>0.34799999999999998</v>
      </c>
      <c r="L61" s="39" t="s">
        <v>424</v>
      </c>
      <c r="M61" s="39" t="s">
        <v>424</v>
      </c>
      <c r="N61" s="34">
        <v>0.221</v>
      </c>
      <c r="O61" s="34">
        <v>1.4999999999999999E-2</v>
      </c>
      <c r="P61" s="34">
        <v>0</v>
      </c>
      <c r="Q61" s="35">
        <v>66.168999999999997</v>
      </c>
      <c r="R61" s="36">
        <v>99.957999999999998</v>
      </c>
      <c r="S61" s="34">
        <v>0.3851020100495926</v>
      </c>
    </row>
    <row r="62" spans="1:19" x14ac:dyDescent="0.2">
      <c r="A62" s="63">
        <v>134</v>
      </c>
      <c r="B62" s="38" t="s">
        <v>240</v>
      </c>
      <c r="C62" s="15" t="s">
        <v>351</v>
      </c>
      <c r="D62" s="15" t="s">
        <v>479</v>
      </c>
      <c r="E62" s="32" t="s">
        <v>389</v>
      </c>
      <c r="G62" s="39" t="s">
        <v>424</v>
      </c>
      <c r="H62" s="34">
        <v>4.7E-2</v>
      </c>
      <c r="I62" s="34">
        <v>33.561</v>
      </c>
      <c r="J62" s="34">
        <v>0</v>
      </c>
      <c r="K62" s="34">
        <v>0.34599999999999997</v>
      </c>
      <c r="L62" s="39" t="s">
        <v>424</v>
      </c>
      <c r="M62" s="39" t="s">
        <v>424</v>
      </c>
      <c r="N62" s="34">
        <v>0.504</v>
      </c>
      <c r="O62" s="34">
        <v>0</v>
      </c>
      <c r="P62" s="34">
        <v>6.0000000000000001E-3</v>
      </c>
      <c r="Q62" s="35">
        <v>65.459000000000003</v>
      </c>
      <c r="R62" s="36">
        <v>99.923000000000002</v>
      </c>
      <c r="S62" s="34">
        <v>0.87570363407763541</v>
      </c>
    </row>
    <row r="63" spans="1:19" x14ac:dyDescent="0.2">
      <c r="A63" s="63">
        <v>252</v>
      </c>
      <c r="B63" s="31" t="s">
        <v>425</v>
      </c>
      <c r="C63" s="15" t="s">
        <v>351</v>
      </c>
      <c r="D63" s="15" t="s">
        <v>480</v>
      </c>
      <c r="E63" s="32" t="s">
        <v>390</v>
      </c>
      <c r="F63" s="33"/>
      <c r="G63" s="34">
        <v>1.2999999999999999E-2</v>
      </c>
      <c r="H63" s="34">
        <v>0</v>
      </c>
      <c r="I63" s="34">
        <v>32.884</v>
      </c>
      <c r="J63" s="34">
        <v>7.4999999999999997E-2</v>
      </c>
      <c r="K63" s="34">
        <v>0.442</v>
      </c>
      <c r="L63" s="34">
        <v>6.0000000000000001E-3</v>
      </c>
      <c r="M63" s="34">
        <v>6.0000000000000001E-3</v>
      </c>
      <c r="N63" s="34">
        <v>0.746</v>
      </c>
      <c r="O63" s="34">
        <v>1.9E-2</v>
      </c>
      <c r="P63" s="34">
        <v>0</v>
      </c>
      <c r="Q63" s="35">
        <v>64.736000000000004</v>
      </c>
      <c r="R63" s="36">
        <v>98.927000000000007</v>
      </c>
      <c r="S63" s="34">
        <v>1.3128162544441402</v>
      </c>
    </row>
    <row r="64" spans="1:19" x14ac:dyDescent="0.2">
      <c r="A64" s="63">
        <v>253</v>
      </c>
      <c r="B64" s="31" t="s">
        <v>425</v>
      </c>
      <c r="C64" s="15" t="s">
        <v>351</v>
      </c>
      <c r="D64" s="15" t="s">
        <v>480</v>
      </c>
      <c r="E64" s="32" t="s">
        <v>391</v>
      </c>
      <c r="F64" s="33"/>
      <c r="G64" s="34">
        <v>1.4E-2</v>
      </c>
      <c r="H64" s="34">
        <v>0</v>
      </c>
      <c r="I64" s="34">
        <v>32.796999999999997</v>
      </c>
      <c r="J64" s="34">
        <v>5.5E-2</v>
      </c>
      <c r="K64" s="34">
        <v>0.40600000000000003</v>
      </c>
      <c r="L64" s="34">
        <v>1.7000000000000001E-2</v>
      </c>
      <c r="M64" s="34">
        <v>0</v>
      </c>
      <c r="N64" s="34">
        <v>0.79800000000000004</v>
      </c>
      <c r="O64" s="34">
        <v>0</v>
      </c>
      <c r="P64" s="34">
        <v>3.5000000000000003E-2</v>
      </c>
      <c r="Q64" s="35">
        <v>65.77</v>
      </c>
      <c r="R64" s="36">
        <v>99.891999999999996</v>
      </c>
      <c r="S64" s="34">
        <v>1.3951199440338968</v>
      </c>
    </row>
    <row r="65" spans="1:19" x14ac:dyDescent="0.2">
      <c r="A65" s="63">
        <v>254</v>
      </c>
      <c r="B65" s="31" t="s">
        <v>425</v>
      </c>
      <c r="C65" s="15" t="s">
        <v>351</v>
      </c>
      <c r="D65" s="15" t="s">
        <v>480</v>
      </c>
      <c r="E65" s="32" t="s">
        <v>392</v>
      </c>
      <c r="F65" s="33"/>
      <c r="G65" s="34">
        <v>0</v>
      </c>
      <c r="H65" s="34">
        <v>0</v>
      </c>
      <c r="I65" s="34">
        <v>32.893000000000001</v>
      </c>
      <c r="J65" s="34">
        <v>0.19500000000000001</v>
      </c>
      <c r="K65" s="34">
        <v>0.437</v>
      </c>
      <c r="L65" s="34">
        <v>6.0000000000000001E-3</v>
      </c>
      <c r="M65" s="34">
        <v>3.6999999999999998E-2</v>
      </c>
      <c r="N65" s="34">
        <v>0.82599999999999996</v>
      </c>
      <c r="O65" s="34">
        <v>8.1000000000000003E-2</v>
      </c>
      <c r="P65" s="34">
        <v>0.108</v>
      </c>
      <c r="Q65" s="35">
        <v>65.613</v>
      </c>
      <c r="R65" s="36">
        <v>100.196</v>
      </c>
      <c r="S65" s="34">
        <v>1.4407161747832791</v>
      </c>
    </row>
    <row r="66" spans="1:19" x14ac:dyDescent="0.2">
      <c r="A66" s="63">
        <v>261</v>
      </c>
      <c r="B66" s="31" t="s">
        <v>425</v>
      </c>
      <c r="C66" s="15" t="s">
        <v>351</v>
      </c>
      <c r="D66" s="15" t="s">
        <v>480</v>
      </c>
      <c r="E66" s="32" t="s">
        <v>393</v>
      </c>
      <c r="F66" s="33"/>
      <c r="G66" s="34">
        <v>0</v>
      </c>
      <c r="H66" s="34">
        <v>3.5999999999999997E-2</v>
      </c>
      <c r="I66" s="34">
        <v>32.947000000000003</v>
      </c>
      <c r="J66" s="34">
        <v>0.11799999999999999</v>
      </c>
      <c r="K66" s="34">
        <v>0.47399999999999998</v>
      </c>
      <c r="L66" s="34">
        <v>1.7000000000000001E-2</v>
      </c>
      <c r="M66" s="34">
        <v>0</v>
      </c>
      <c r="N66" s="34">
        <v>0.67200000000000004</v>
      </c>
      <c r="O66" s="34">
        <v>0</v>
      </c>
      <c r="P66" s="34">
        <v>0</v>
      </c>
      <c r="Q66" s="35">
        <v>65.721999999999994</v>
      </c>
      <c r="R66" s="36">
        <v>99.986000000000004</v>
      </c>
      <c r="S66" s="34">
        <v>1.172841148025292</v>
      </c>
    </row>
    <row r="67" spans="1:19" x14ac:dyDescent="0.2">
      <c r="A67" s="63">
        <v>262</v>
      </c>
      <c r="B67" s="31" t="s">
        <v>425</v>
      </c>
      <c r="C67" s="15" t="s">
        <v>351</v>
      </c>
      <c r="D67" s="15" t="s">
        <v>480</v>
      </c>
      <c r="E67" s="32" t="s">
        <v>394</v>
      </c>
      <c r="F67" s="33"/>
      <c r="G67" s="34">
        <v>0</v>
      </c>
      <c r="H67" s="34">
        <v>1.4999999999999999E-2</v>
      </c>
      <c r="I67" s="34">
        <v>32.93</v>
      </c>
      <c r="J67" s="34">
        <v>2.7E-2</v>
      </c>
      <c r="K67" s="34">
        <v>0.434</v>
      </c>
      <c r="L67" s="34">
        <v>1.2E-2</v>
      </c>
      <c r="M67" s="34">
        <v>0</v>
      </c>
      <c r="N67" s="34">
        <v>0.63200000000000001</v>
      </c>
      <c r="O67" s="34">
        <v>0</v>
      </c>
      <c r="P67" s="34">
        <v>0</v>
      </c>
      <c r="Q67" s="35">
        <v>65.47</v>
      </c>
      <c r="R67" s="36">
        <v>99.52</v>
      </c>
      <c r="S67" s="34">
        <v>1.1069131764002074</v>
      </c>
    </row>
    <row r="68" spans="1:19" x14ac:dyDescent="0.2">
      <c r="A68" s="63">
        <v>263</v>
      </c>
      <c r="B68" s="31" t="s">
        <v>425</v>
      </c>
      <c r="C68" s="15" t="s">
        <v>351</v>
      </c>
      <c r="D68" s="15" t="s">
        <v>480</v>
      </c>
      <c r="E68" s="32" t="s">
        <v>395</v>
      </c>
      <c r="F68" s="33"/>
      <c r="G68" s="34">
        <v>1.7000000000000001E-2</v>
      </c>
      <c r="H68" s="34">
        <v>0</v>
      </c>
      <c r="I68" s="34">
        <v>32.509</v>
      </c>
      <c r="J68" s="34">
        <v>4.7E-2</v>
      </c>
      <c r="K68" s="34">
        <v>0.435</v>
      </c>
      <c r="L68" s="34">
        <v>0</v>
      </c>
      <c r="M68" s="34">
        <v>5.0000000000000001E-3</v>
      </c>
      <c r="N68" s="34">
        <v>0.35799999999999998</v>
      </c>
      <c r="O68" s="34">
        <v>4.5999999999999999E-2</v>
      </c>
      <c r="P68" s="34">
        <v>8.8999999999999996E-2</v>
      </c>
      <c r="Q68" s="35">
        <v>65.652000000000001</v>
      </c>
      <c r="R68" s="36">
        <v>99.158000000000001</v>
      </c>
      <c r="S68" s="34">
        <v>0.63140156649786294</v>
      </c>
    </row>
    <row r="69" spans="1:19" x14ac:dyDescent="0.2">
      <c r="A69" s="63">
        <v>268</v>
      </c>
      <c r="B69" s="31" t="s">
        <v>425</v>
      </c>
      <c r="C69" s="15" t="s">
        <v>351</v>
      </c>
      <c r="D69" s="15" t="s">
        <v>480</v>
      </c>
      <c r="E69" s="32" t="s">
        <v>396</v>
      </c>
      <c r="F69" s="33"/>
      <c r="G69" s="34">
        <v>0</v>
      </c>
      <c r="H69" s="34">
        <v>0</v>
      </c>
      <c r="I69" s="34">
        <v>32.607999999999997</v>
      </c>
      <c r="J69" s="34">
        <v>6.0000000000000001E-3</v>
      </c>
      <c r="K69" s="34">
        <v>0.499</v>
      </c>
      <c r="L69" s="34">
        <v>6.4000000000000001E-2</v>
      </c>
      <c r="M69" s="34">
        <v>0</v>
      </c>
      <c r="N69" s="34">
        <v>0.438</v>
      </c>
      <c r="O69" s="34">
        <v>5.2999999999999999E-2</v>
      </c>
      <c r="P69" s="34">
        <v>0</v>
      </c>
      <c r="Q69" s="35">
        <v>65.747</v>
      </c>
      <c r="R69" s="36">
        <v>99.415000000000006</v>
      </c>
      <c r="S69" s="34">
        <v>0.77034571732255197</v>
      </c>
    </row>
    <row r="70" spans="1:19" x14ac:dyDescent="0.2">
      <c r="A70" s="63">
        <v>269</v>
      </c>
      <c r="B70" s="31" t="s">
        <v>425</v>
      </c>
      <c r="C70" s="15" t="s">
        <v>351</v>
      </c>
      <c r="D70" s="15" t="s">
        <v>480</v>
      </c>
      <c r="E70" s="32" t="s">
        <v>397</v>
      </c>
      <c r="F70" s="33"/>
      <c r="G70" s="34">
        <v>0</v>
      </c>
      <c r="H70" s="34">
        <v>0</v>
      </c>
      <c r="I70" s="34">
        <v>33.392000000000003</v>
      </c>
      <c r="J70" s="34">
        <v>1.4E-2</v>
      </c>
      <c r="K70" s="34">
        <v>0.46899999999999997</v>
      </c>
      <c r="L70" s="34">
        <v>6.0000000000000001E-3</v>
      </c>
      <c r="M70" s="34">
        <v>2.8000000000000001E-2</v>
      </c>
      <c r="N70" s="34">
        <v>0.20300000000000001</v>
      </c>
      <c r="O70" s="34">
        <v>0</v>
      </c>
      <c r="P70" s="34">
        <v>0</v>
      </c>
      <c r="Q70" s="35">
        <v>66.257999999999996</v>
      </c>
      <c r="R70" s="36">
        <v>100.37</v>
      </c>
      <c r="S70" s="34">
        <v>0.35228352724600254</v>
      </c>
    </row>
    <row r="71" spans="1:19" x14ac:dyDescent="0.2">
      <c r="A71" s="63">
        <v>270</v>
      </c>
      <c r="B71" s="31" t="s">
        <v>425</v>
      </c>
      <c r="C71" s="15" t="s">
        <v>351</v>
      </c>
      <c r="D71" s="15" t="s">
        <v>480</v>
      </c>
      <c r="E71" s="32" t="s">
        <v>398</v>
      </c>
      <c r="F71" s="33"/>
      <c r="G71" s="34">
        <v>0</v>
      </c>
      <c r="H71" s="34">
        <v>0</v>
      </c>
      <c r="I71" s="34">
        <v>32.311999999999998</v>
      </c>
      <c r="J71" s="34">
        <v>7.0000000000000001E-3</v>
      </c>
      <c r="K71" s="34">
        <v>0.53200000000000003</v>
      </c>
      <c r="L71" s="34">
        <v>1.2E-2</v>
      </c>
      <c r="M71" s="34">
        <v>0</v>
      </c>
      <c r="N71" s="34">
        <v>0.248</v>
      </c>
      <c r="O71" s="34">
        <v>5.3999999999999999E-2</v>
      </c>
      <c r="P71" s="34">
        <v>3.5000000000000003E-2</v>
      </c>
      <c r="Q71" s="35">
        <v>66.376999999999995</v>
      </c>
      <c r="R71" s="36">
        <v>99.576999999999998</v>
      </c>
      <c r="S71" s="34">
        <v>0.43677105790036275</v>
      </c>
    </row>
    <row r="72" spans="1:19" x14ac:dyDescent="0.2">
      <c r="A72" s="63">
        <v>274</v>
      </c>
      <c r="B72" s="31" t="s">
        <v>425</v>
      </c>
      <c r="C72" s="15" t="s">
        <v>351</v>
      </c>
      <c r="D72" s="15" t="s">
        <v>480</v>
      </c>
      <c r="E72" s="32" t="s">
        <v>399</v>
      </c>
      <c r="F72" s="33"/>
      <c r="G72" s="34">
        <v>0</v>
      </c>
      <c r="H72" s="34">
        <v>0</v>
      </c>
      <c r="I72" s="34">
        <v>33.841999999999999</v>
      </c>
      <c r="J72" s="34">
        <v>2.5000000000000001E-2</v>
      </c>
      <c r="K72" s="34">
        <v>0.45</v>
      </c>
      <c r="L72" s="34">
        <v>0.04</v>
      </c>
      <c r="M72" s="34">
        <v>1.9E-2</v>
      </c>
      <c r="N72" s="34">
        <v>0.223</v>
      </c>
      <c r="O72" s="34">
        <v>0</v>
      </c>
      <c r="P72" s="34">
        <v>0</v>
      </c>
      <c r="Q72" s="35">
        <v>66.484999999999999</v>
      </c>
      <c r="R72" s="36">
        <v>101.084</v>
      </c>
      <c r="S72" s="34">
        <v>0.38365271365795167</v>
      </c>
    </row>
    <row r="73" spans="1:19" x14ac:dyDescent="0.2">
      <c r="A73" s="63">
        <v>275</v>
      </c>
      <c r="B73" s="31" t="s">
        <v>425</v>
      </c>
      <c r="C73" s="15" t="s">
        <v>351</v>
      </c>
      <c r="D73" s="15" t="s">
        <v>480</v>
      </c>
      <c r="E73" s="32" t="s">
        <v>400</v>
      </c>
      <c r="F73" s="33"/>
      <c r="G73" s="34">
        <v>0</v>
      </c>
      <c r="H73" s="34">
        <v>0</v>
      </c>
      <c r="I73" s="34">
        <v>33.761000000000003</v>
      </c>
      <c r="J73" s="34">
        <v>0</v>
      </c>
      <c r="K73" s="34">
        <v>0.46800000000000003</v>
      </c>
      <c r="L73" s="34">
        <v>0</v>
      </c>
      <c r="M73" s="34">
        <v>5.0000000000000001E-3</v>
      </c>
      <c r="N73" s="34">
        <v>0.29899999999999999</v>
      </c>
      <c r="O73" s="34">
        <v>0</v>
      </c>
      <c r="P73" s="34">
        <v>0</v>
      </c>
      <c r="Q73" s="35">
        <v>66.195999999999998</v>
      </c>
      <c r="R73" s="36">
        <v>100.729</v>
      </c>
      <c r="S73" s="34">
        <v>0.51592983140380155</v>
      </c>
    </row>
    <row r="74" spans="1:19" x14ac:dyDescent="0.2">
      <c r="A74" s="63">
        <v>276</v>
      </c>
      <c r="B74" s="31" t="s">
        <v>425</v>
      </c>
      <c r="C74" s="15" t="s">
        <v>351</v>
      </c>
      <c r="D74" s="15" t="s">
        <v>480</v>
      </c>
      <c r="E74" s="32" t="s">
        <v>401</v>
      </c>
      <c r="F74" s="33"/>
      <c r="G74" s="34">
        <v>1.4E-2</v>
      </c>
      <c r="H74" s="34">
        <v>0</v>
      </c>
      <c r="I74" s="34">
        <v>33.512</v>
      </c>
      <c r="J74" s="34">
        <v>0</v>
      </c>
      <c r="K74" s="34">
        <v>0.497</v>
      </c>
      <c r="L74" s="34">
        <v>0</v>
      </c>
      <c r="M74" s="34">
        <v>0</v>
      </c>
      <c r="N74" s="34">
        <v>0.49</v>
      </c>
      <c r="O74" s="34">
        <v>8.5000000000000006E-2</v>
      </c>
      <c r="P74" s="34">
        <v>0</v>
      </c>
      <c r="Q74" s="35">
        <v>65.783000000000001</v>
      </c>
      <c r="R74" s="36">
        <v>100.381</v>
      </c>
      <c r="S74" s="34">
        <v>0.84945133833296849</v>
      </c>
    </row>
    <row r="75" spans="1:19" x14ac:dyDescent="0.2">
      <c r="A75" s="63">
        <v>302</v>
      </c>
      <c r="B75" s="31" t="s">
        <v>425</v>
      </c>
      <c r="C75" s="15" t="s">
        <v>351</v>
      </c>
      <c r="D75" s="15" t="s">
        <v>480</v>
      </c>
      <c r="E75" s="32" t="s">
        <v>402</v>
      </c>
      <c r="F75" s="33"/>
      <c r="G75" s="34">
        <v>0</v>
      </c>
      <c r="H75" s="34">
        <v>0</v>
      </c>
      <c r="I75" s="34">
        <v>33.348999999999997</v>
      </c>
      <c r="J75" s="34">
        <v>0.19600000000000001</v>
      </c>
      <c r="K75" s="34">
        <v>0.48699999999999999</v>
      </c>
      <c r="L75" s="34">
        <v>0</v>
      </c>
      <c r="M75" s="34">
        <v>0</v>
      </c>
      <c r="N75" s="34">
        <v>0.438</v>
      </c>
      <c r="O75" s="34">
        <v>0</v>
      </c>
      <c r="P75" s="34">
        <v>0</v>
      </c>
      <c r="Q75" s="35">
        <v>64.643000000000001</v>
      </c>
      <c r="R75" s="36">
        <v>99.113</v>
      </c>
      <c r="S75" s="34">
        <v>0.76720460579547889</v>
      </c>
    </row>
    <row r="76" spans="1:19" x14ac:dyDescent="0.2">
      <c r="A76" s="63">
        <v>306</v>
      </c>
      <c r="B76" s="31" t="s">
        <v>425</v>
      </c>
      <c r="C76" s="15" t="s">
        <v>351</v>
      </c>
      <c r="D76" s="15" t="s">
        <v>480</v>
      </c>
      <c r="E76" s="32" t="s">
        <v>403</v>
      </c>
      <c r="F76" s="33"/>
      <c r="G76" s="34">
        <v>0</v>
      </c>
      <c r="H76" s="34">
        <v>0</v>
      </c>
      <c r="I76" s="34">
        <v>33.21</v>
      </c>
      <c r="J76" s="34">
        <v>4.3999999999999997E-2</v>
      </c>
      <c r="K76" s="34">
        <v>0.47599999999999998</v>
      </c>
      <c r="L76" s="34">
        <v>8.1000000000000003E-2</v>
      </c>
      <c r="M76" s="34">
        <v>0</v>
      </c>
      <c r="N76" s="34">
        <v>0.26900000000000002</v>
      </c>
      <c r="O76" s="34">
        <v>2.7E-2</v>
      </c>
      <c r="P76" s="34">
        <v>0</v>
      </c>
      <c r="Q76" s="35">
        <v>65.793000000000006</v>
      </c>
      <c r="R76" s="36">
        <v>99.9</v>
      </c>
      <c r="S76" s="34">
        <v>0.46925939782538495</v>
      </c>
    </row>
    <row r="77" spans="1:19" x14ac:dyDescent="0.2">
      <c r="A77" s="77">
        <v>80</v>
      </c>
      <c r="B77" s="38" t="s">
        <v>426</v>
      </c>
      <c r="C77" s="15" t="s">
        <v>351</v>
      </c>
      <c r="D77" s="15" t="s">
        <v>480</v>
      </c>
      <c r="E77" s="32" t="s">
        <v>404</v>
      </c>
      <c r="G77" s="34">
        <v>2E-3</v>
      </c>
      <c r="H77" s="34">
        <v>1.0999999999999999E-2</v>
      </c>
      <c r="I77" s="34">
        <v>32.426000000000002</v>
      </c>
      <c r="J77" s="34">
        <v>0.02</v>
      </c>
      <c r="K77" s="34">
        <v>9.0999999999999998E-2</v>
      </c>
      <c r="L77" s="34">
        <v>0</v>
      </c>
      <c r="M77" s="34">
        <v>3.0000000000000001E-3</v>
      </c>
      <c r="N77" s="34">
        <v>1.2210000000000001</v>
      </c>
      <c r="O77" s="34">
        <v>0</v>
      </c>
      <c r="P77" s="34">
        <v>0</v>
      </c>
      <c r="Q77" s="35">
        <v>65.759</v>
      </c>
      <c r="R77" s="36">
        <v>99.533000000000001</v>
      </c>
      <c r="S77" s="34">
        <v>2.1426867532148779</v>
      </c>
    </row>
    <row r="78" spans="1:19" x14ac:dyDescent="0.2">
      <c r="A78" s="77">
        <v>81</v>
      </c>
      <c r="B78" s="38" t="s">
        <v>426</v>
      </c>
      <c r="C78" s="15" t="s">
        <v>351</v>
      </c>
      <c r="D78" s="15" t="s">
        <v>480</v>
      </c>
      <c r="E78" s="32" t="s">
        <v>405</v>
      </c>
      <c r="G78" s="34">
        <v>0</v>
      </c>
      <c r="H78" s="34">
        <v>0</v>
      </c>
      <c r="I78" s="34">
        <v>32.106000000000002</v>
      </c>
      <c r="J78" s="34">
        <v>1.4999999999999999E-2</v>
      </c>
      <c r="K78" s="34">
        <v>6.2E-2</v>
      </c>
      <c r="L78" s="34">
        <v>2.9000000000000001E-2</v>
      </c>
      <c r="M78" s="34">
        <v>8.0000000000000002E-3</v>
      </c>
      <c r="N78" s="34">
        <v>0.874</v>
      </c>
      <c r="O78" s="34">
        <v>0</v>
      </c>
      <c r="P78" s="34">
        <v>0</v>
      </c>
      <c r="Q78" s="35">
        <v>66.444000000000003</v>
      </c>
      <c r="R78" s="36">
        <v>99.537999999999997</v>
      </c>
      <c r="S78" s="34">
        <v>1.5382826907151201</v>
      </c>
    </row>
    <row r="79" spans="1:19" x14ac:dyDescent="0.2">
      <c r="A79" s="63">
        <v>118</v>
      </c>
      <c r="B79" s="31" t="s">
        <v>426</v>
      </c>
      <c r="C79" s="15" t="s">
        <v>351</v>
      </c>
      <c r="D79" s="15" t="s">
        <v>480</v>
      </c>
      <c r="E79" s="32" t="s">
        <v>406</v>
      </c>
      <c r="F79" s="33"/>
      <c r="G79" s="34">
        <v>8.0000000000000002E-3</v>
      </c>
      <c r="H79" s="34">
        <v>1.2999999999999999E-2</v>
      </c>
      <c r="I79" s="34">
        <v>33.197000000000003</v>
      </c>
      <c r="J79" s="34">
        <v>6.9000000000000006E-2</v>
      </c>
      <c r="K79" s="34">
        <v>0.45200000000000001</v>
      </c>
      <c r="L79" s="34">
        <v>5.1999999999999998E-2</v>
      </c>
      <c r="M79" s="34">
        <v>2E-3</v>
      </c>
      <c r="N79" s="34">
        <v>0.47</v>
      </c>
      <c r="O79" s="34">
        <v>0</v>
      </c>
      <c r="P79" s="34">
        <v>3.0000000000000001E-3</v>
      </c>
      <c r="Q79" s="35">
        <v>65.450999999999993</v>
      </c>
      <c r="R79" s="36">
        <v>99.716999999999999</v>
      </c>
      <c r="S79" s="34">
        <v>0.82067910968226587</v>
      </c>
    </row>
    <row r="80" spans="1:19" x14ac:dyDescent="0.2">
      <c r="A80" s="63">
        <v>119</v>
      </c>
      <c r="B80" s="31" t="s">
        <v>426</v>
      </c>
      <c r="C80" s="15" t="s">
        <v>351</v>
      </c>
      <c r="D80" s="15" t="s">
        <v>480</v>
      </c>
      <c r="E80" s="32" t="s">
        <v>407</v>
      </c>
      <c r="F80" s="13" t="s">
        <v>376</v>
      </c>
      <c r="G80" s="34">
        <v>3.1E-2</v>
      </c>
      <c r="H80" s="34">
        <v>1.2999999999999999E-2</v>
      </c>
      <c r="I80" s="34">
        <v>33.540999999999997</v>
      </c>
      <c r="J80" s="34">
        <v>4.8129999999999997</v>
      </c>
      <c r="K80" s="34">
        <v>0.39300000000000002</v>
      </c>
      <c r="L80" s="34">
        <v>0</v>
      </c>
      <c r="M80" s="34">
        <v>0</v>
      </c>
      <c r="N80" s="34">
        <v>3.9460000000000002</v>
      </c>
      <c r="O80" s="34">
        <v>0</v>
      </c>
      <c r="P80" s="34">
        <v>3.5000000000000003E-2</v>
      </c>
      <c r="Q80" s="35">
        <v>56.701000000000001</v>
      </c>
      <c r="R80" s="36">
        <v>99.472999999999999</v>
      </c>
      <c r="S80" s="34">
        <v>6.8456342773415404</v>
      </c>
    </row>
    <row r="81" spans="1:19" x14ac:dyDescent="0.2">
      <c r="A81" s="63">
        <v>120</v>
      </c>
      <c r="B81" s="31" t="s">
        <v>426</v>
      </c>
      <c r="C81" s="15" t="s">
        <v>351</v>
      </c>
      <c r="D81" s="15" t="s">
        <v>480</v>
      </c>
      <c r="E81" s="32" t="s">
        <v>408</v>
      </c>
      <c r="F81" s="33"/>
      <c r="G81" s="34">
        <v>0</v>
      </c>
      <c r="H81" s="34">
        <v>0</v>
      </c>
      <c r="I81" s="34">
        <v>33.411999999999999</v>
      </c>
      <c r="J81" s="34">
        <v>0.20599999999999999</v>
      </c>
      <c r="K81" s="34">
        <v>0.46600000000000003</v>
      </c>
      <c r="L81" s="34">
        <v>0.121</v>
      </c>
      <c r="M81" s="34">
        <v>0</v>
      </c>
      <c r="N81" s="34">
        <v>0.71499999999999997</v>
      </c>
      <c r="O81" s="34">
        <v>0</v>
      </c>
      <c r="P81" s="34">
        <v>6.4000000000000001E-2</v>
      </c>
      <c r="Q81" s="35">
        <v>65.281000000000006</v>
      </c>
      <c r="R81" s="36">
        <v>100.265</v>
      </c>
      <c r="S81" s="34">
        <v>1.2417209763287527</v>
      </c>
    </row>
    <row r="82" spans="1:19" x14ac:dyDescent="0.2">
      <c r="A82" s="63">
        <v>121</v>
      </c>
      <c r="B82" s="31" t="s">
        <v>426</v>
      </c>
      <c r="C82" s="15" t="s">
        <v>351</v>
      </c>
      <c r="D82" s="15" t="s">
        <v>480</v>
      </c>
      <c r="E82" s="32" t="s">
        <v>409</v>
      </c>
      <c r="F82" s="33"/>
      <c r="G82" s="34">
        <v>1.2E-2</v>
      </c>
      <c r="H82" s="34">
        <v>0</v>
      </c>
      <c r="I82" s="34">
        <v>33.447000000000003</v>
      </c>
      <c r="J82" s="34">
        <v>4.2999999999999997E-2</v>
      </c>
      <c r="K82" s="34">
        <v>0.49099999999999999</v>
      </c>
      <c r="L82" s="34">
        <v>0</v>
      </c>
      <c r="M82" s="34">
        <v>0</v>
      </c>
      <c r="N82" s="34">
        <v>0.59299999999999997</v>
      </c>
      <c r="O82" s="34">
        <v>0</v>
      </c>
      <c r="P82" s="34">
        <v>3.7999999999999999E-2</v>
      </c>
      <c r="Q82" s="35">
        <v>65.430999999999997</v>
      </c>
      <c r="R82" s="36">
        <v>100.05500000000001</v>
      </c>
      <c r="S82" s="34">
        <v>1.0307418383834288</v>
      </c>
    </row>
    <row r="83" spans="1:19" x14ac:dyDescent="0.2">
      <c r="A83" s="63">
        <v>122</v>
      </c>
      <c r="B83" s="31" t="s">
        <v>426</v>
      </c>
      <c r="C83" s="15" t="s">
        <v>351</v>
      </c>
      <c r="D83" s="15" t="s">
        <v>480</v>
      </c>
      <c r="E83" s="32" t="s">
        <v>410</v>
      </c>
      <c r="F83" s="33"/>
      <c r="G83" s="34">
        <v>2.1000000000000001E-2</v>
      </c>
      <c r="H83" s="34">
        <v>0</v>
      </c>
      <c r="I83" s="34">
        <v>33.063000000000002</v>
      </c>
      <c r="J83" s="34">
        <v>0.11600000000000001</v>
      </c>
      <c r="K83" s="34">
        <v>0.436</v>
      </c>
      <c r="L83" s="34">
        <v>0</v>
      </c>
      <c r="M83" s="34">
        <v>8.0000000000000002E-3</v>
      </c>
      <c r="N83" s="34">
        <v>0.52400000000000002</v>
      </c>
      <c r="O83" s="34">
        <v>0</v>
      </c>
      <c r="P83" s="34">
        <v>5.0999999999999997E-2</v>
      </c>
      <c r="Q83" s="35">
        <v>65.134</v>
      </c>
      <c r="R83" s="36">
        <v>99.352999999999994</v>
      </c>
      <c r="S83" s="34">
        <v>0.91833403057166618</v>
      </c>
    </row>
    <row r="84" spans="1:19" x14ac:dyDescent="0.2">
      <c r="A84" s="63">
        <v>123</v>
      </c>
      <c r="B84" s="31" t="s">
        <v>426</v>
      </c>
      <c r="C84" s="15" t="s">
        <v>351</v>
      </c>
      <c r="D84" s="15" t="s">
        <v>480</v>
      </c>
      <c r="E84" s="32" t="s">
        <v>411</v>
      </c>
      <c r="F84" s="33"/>
      <c r="G84" s="34">
        <v>0</v>
      </c>
      <c r="H84" s="34">
        <v>0</v>
      </c>
      <c r="I84" s="34">
        <v>33.936999999999998</v>
      </c>
      <c r="J84" s="34">
        <v>0</v>
      </c>
      <c r="K84" s="34">
        <v>0.47</v>
      </c>
      <c r="L84" s="34">
        <v>0</v>
      </c>
      <c r="M84" s="34">
        <v>2.1000000000000001E-2</v>
      </c>
      <c r="N84" s="34">
        <v>0.27800000000000002</v>
      </c>
      <c r="O84" s="34">
        <v>0.03</v>
      </c>
      <c r="P84" s="34">
        <v>0</v>
      </c>
      <c r="Q84" s="35">
        <v>66.584000000000003</v>
      </c>
      <c r="R84" s="36">
        <v>101.32</v>
      </c>
      <c r="S84" s="34">
        <v>0.47705904464900062</v>
      </c>
    </row>
    <row r="85" spans="1:19" x14ac:dyDescent="0.2">
      <c r="A85" s="63">
        <v>124</v>
      </c>
      <c r="B85" s="31" t="s">
        <v>426</v>
      </c>
      <c r="C85" s="15" t="s">
        <v>351</v>
      </c>
      <c r="D85" s="15" t="s">
        <v>480</v>
      </c>
      <c r="E85" s="32" t="s">
        <v>412</v>
      </c>
      <c r="F85" s="33"/>
      <c r="G85" s="34">
        <v>0</v>
      </c>
      <c r="H85" s="34">
        <v>0</v>
      </c>
      <c r="I85" s="34">
        <v>33.823999999999998</v>
      </c>
      <c r="J85" s="34">
        <v>0</v>
      </c>
      <c r="K85" s="34">
        <v>0.48299999999999998</v>
      </c>
      <c r="L85" s="34">
        <v>0</v>
      </c>
      <c r="M85" s="34">
        <v>8.9999999999999993E-3</v>
      </c>
      <c r="N85" s="34">
        <v>0.51</v>
      </c>
      <c r="O85" s="34">
        <v>3.6999999999999998E-2</v>
      </c>
      <c r="P85" s="34">
        <v>8.5999999999999993E-2</v>
      </c>
      <c r="Q85" s="35">
        <v>65.784999999999997</v>
      </c>
      <c r="R85" s="36">
        <v>100.73399999999999</v>
      </c>
      <c r="S85" s="34">
        <v>0.87986889613189578</v>
      </c>
    </row>
    <row r="86" spans="1:19" x14ac:dyDescent="0.2">
      <c r="A86" s="63">
        <v>125</v>
      </c>
      <c r="B86" s="31" t="s">
        <v>426</v>
      </c>
      <c r="C86" s="15" t="s">
        <v>351</v>
      </c>
      <c r="D86" s="15" t="s">
        <v>480</v>
      </c>
      <c r="E86" s="32" t="s">
        <v>413</v>
      </c>
      <c r="F86" s="33"/>
      <c r="G86" s="34">
        <v>0</v>
      </c>
      <c r="H86" s="34">
        <v>0</v>
      </c>
      <c r="I86" s="34">
        <v>33.966000000000001</v>
      </c>
      <c r="J86" s="34">
        <v>2.3E-2</v>
      </c>
      <c r="K86" s="34">
        <v>0.46800000000000003</v>
      </c>
      <c r="L86" s="34">
        <v>0.14399999999999999</v>
      </c>
      <c r="M86" s="34">
        <v>1.6E-2</v>
      </c>
      <c r="N86" s="34">
        <v>0.46200000000000002</v>
      </c>
      <c r="O86" s="34">
        <v>0</v>
      </c>
      <c r="P86" s="34">
        <v>4.4999999999999998E-2</v>
      </c>
      <c r="Q86" s="35">
        <v>65.403000000000006</v>
      </c>
      <c r="R86" s="36">
        <v>100.527</v>
      </c>
      <c r="S86" s="34">
        <v>0.79773204512281737</v>
      </c>
    </row>
    <row r="87" spans="1:19" x14ac:dyDescent="0.2">
      <c r="A87" s="63">
        <v>126</v>
      </c>
      <c r="B87" s="31" t="s">
        <v>426</v>
      </c>
      <c r="C87" s="15" t="s">
        <v>351</v>
      </c>
      <c r="D87" s="15" t="s">
        <v>480</v>
      </c>
      <c r="E87" s="32" t="s">
        <v>414</v>
      </c>
      <c r="F87" s="33"/>
      <c r="G87" s="34">
        <v>7.0000000000000001E-3</v>
      </c>
      <c r="H87" s="34">
        <v>0</v>
      </c>
      <c r="I87" s="34">
        <v>33.14</v>
      </c>
      <c r="J87" s="34">
        <v>2E-3</v>
      </c>
      <c r="K87" s="34">
        <v>0.48099999999999998</v>
      </c>
      <c r="L87" s="34">
        <v>0</v>
      </c>
      <c r="M87" s="34">
        <v>0</v>
      </c>
      <c r="N87" s="34">
        <v>0.24099999999999999</v>
      </c>
      <c r="O87" s="34">
        <v>0</v>
      </c>
      <c r="P87" s="34">
        <v>0</v>
      </c>
      <c r="Q87" s="35">
        <v>66.278999999999996</v>
      </c>
      <c r="R87" s="36">
        <v>100.15</v>
      </c>
      <c r="S87" s="34">
        <v>0.41968715785201582</v>
      </c>
    </row>
    <row r="88" spans="1:19" x14ac:dyDescent="0.2">
      <c r="A88" s="63">
        <v>132</v>
      </c>
      <c r="B88" s="31" t="s">
        <v>426</v>
      </c>
      <c r="C88" s="15" t="s">
        <v>351</v>
      </c>
      <c r="D88" s="15" t="s">
        <v>480</v>
      </c>
      <c r="E88" s="32" t="s">
        <v>415</v>
      </c>
      <c r="F88" s="33"/>
      <c r="G88" s="34">
        <v>2.4E-2</v>
      </c>
      <c r="H88" s="34">
        <v>0</v>
      </c>
      <c r="I88" s="34">
        <v>33.255000000000003</v>
      </c>
      <c r="J88" s="34">
        <v>2.1999999999999999E-2</v>
      </c>
      <c r="K88" s="34">
        <v>0.441</v>
      </c>
      <c r="L88" s="34">
        <v>6.0000000000000001E-3</v>
      </c>
      <c r="M88" s="34">
        <v>2.1000000000000001E-2</v>
      </c>
      <c r="N88" s="34">
        <v>0.24399999999999999</v>
      </c>
      <c r="O88" s="34">
        <v>0.05</v>
      </c>
      <c r="P88" s="34">
        <v>0</v>
      </c>
      <c r="Q88" s="35">
        <v>65.86</v>
      </c>
      <c r="R88" s="36">
        <v>99.923000000000002</v>
      </c>
      <c r="S88" s="34">
        <v>0.42533434631547878</v>
      </c>
    </row>
    <row r="89" spans="1:19" x14ac:dyDescent="0.2">
      <c r="A89" s="63">
        <v>133</v>
      </c>
      <c r="B89" s="31" t="s">
        <v>426</v>
      </c>
      <c r="C89" s="15" t="s">
        <v>351</v>
      </c>
      <c r="D89" s="15" t="s">
        <v>480</v>
      </c>
      <c r="E89" s="32" t="s">
        <v>416</v>
      </c>
      <c r="F89" s="33"/>
      <c r="G89" s="34">
        <v>0</v>
      </c>
      <c r="H89" s="34">
        <v>2.8000000000000001E-2</v>
      </c>
      <c r="I89" s="34">
        <v>33.262999999999998</v>
      </c>
      <c r="J89" s="34">
        <v>0</v>
      </c>
      <c r="K89" s="34">
        <v>0.47099999999999997</v>
      </c>
      <c r="L89" s="34">
        <v>0</v>
      </c>
      <c r="M89" s="34">
        <v>0</v>
      </c>
      <c r="N89" s="34">
        <v>0.31</v>
      </c>
      <c r="O89" s="34">
        <v>8.0000000000000002E-3</v>
      </c>
      <c r="P89" s="34">
        <v>0</v>
      </c>
      <c r="Q89" s="35">
        <v>66.323999999999998</v>
      </c>
      <c r="R89" s="36">
        <v>100.404</v>
      </c>
      <c r="S89" s="34">
        <v>0.53826977374580132</v>
      </c>
    </row>
    <row r="90" spans="1:19" x14ac:dyDescent="0.2">
      <c r="A90" s="63">
        <v>134</v>
      </c>
      <c r="B90" s="31" t="s">
        <v>426</v>
      </c>
      <c r="C90" s="15" t="s">
        <v>351</v>
      </c>
      <c r="D90" s="15" t="s">
        <v>480</v>
      </c>
      <c r="E90" s="32" t="s">
        <v>417</v>
      </c>
      <c r="F90" s="33"/>
      <c r="G90" s="34">
        <v>0</v>
      </c>
      <c r="H90" s="34">
        <v>0</v>
      </c>
      <c r="I90" s="34">
        <v>33.554000000000002</v>
      </c>
      <c r="J90" s="34">
        <v>0</v>
      </c>
      <c r="K90" s="34">
        <v>0.42699999999999999</v>
      </c>
      <c r="L90" s="34">
        <v>0</v>
      </c>
      <c r="M90" s="34">
        <v>0</v>
      </c>
      <c r="N90" s="34">
        <v>0.25600000000000001</v>
      </c>
      <c r="O90" s="34">
        <v>3.5000000000000003E-2</v>
      </c>
      <c r="P90" s="34">
        <v>0</v>
      </c>
      <c r="Q90" s="35">
        <v>65.686000000000007</v>
      </c>
      <c r="R90" s="36">
        <v>99.957999999999998</v>
      </c>
      <c r="S90" s="34">
        <v>0.44498165623616753</v>
      </c>
    </row>
    <row r="91" spans="1:19" x14ac:dyDescent="0.2">
      <c r="A91" s="63">
        <v>146</v>
      </c>
      <c r="B91" s="31" t="s">
        <v>426</v>
      </c>
      <c r="C91" s="15" t="s">
        <v>351</v>
      </c>
      <c r="D91" s="15" t="s">
        <v>480</v>
      </c>
      <c r="E91" s="32" t="s">
        <v>418</v>
      </c>
      <c r="F91" s="33"/>
      <c r="G91" s="34">
        <v>0</v>
      </c>
      <c r="H91" s="34">
        <v>0</v>
      </c>
      <c r="I91" s="34">
        <v>33.223999999999997</v>
      </c>
      <c r="J91" s="34">
        <v>0.52500000000000002</v>
      </c>
      <c r="K91" s="34">
        <v>0.46100000000000002</v>
      </c>
      <c r="L91" s="34">
        <v>3.5000000000000003E-2</v>
      </c>
      <c r="M91" s="34">
        <v>0</v>
      </c>
      <c r="N91" s="34">
        <v>1.036</v>
      </c>
      <c r="O91" s="34">
        <v>0.06</v>
      </c>
      <c r="P91" s="34">
        <v>2.1999999999999999E-2</v>
      </c>
      <c r="Q91" s="35">
        <v>64.137</v>
      </c>
      <c r="R91" s="36">
        <v>99.5</v>
      </c>
      <c r="S91" s="34">
        <v>1.8104185494267271</v>
      </c>
    </row>
    <row r="92" spans="1:19" x14ac:dyDescent="0.2">
      <c r="A92" s="63">
        <v>225</v>
      </c>
      <c r="B92" s="31" t="s">
        <v>239</v>
      </c>
      <c r="C92" s="15" t="s">
        <v>351</v>
      </c>
      <c r="D92" s="15" t="s">
        <v>481</v>
      </c>
      <c r="E92" s="32" t="s">
        <v>419</v>
      </c>
      <c r="F92" s="33"/>
      <c r="G92" s="34">
        <v>0</v>
      </c>
      <c r="H92" s="34">
        <v>0</v>
      </c>
      <c r="I92" s="34">
        <v>33.466000000000001</v>
      </c>
      <c r="J92" s="34">
        <v>7.5999999999999998E-2</v>
      </c>
      <c r="K92" s="34">
        <v>0.46300000000000002</v>
      </c>
      <c r="L92" s="34">
        <v>0</v>
      </c>
      <c r="M92" s="34">
        <v>2.8000000000000001E-2</v>
      </c>
      <c r="N92" s="34">
        <v>0.432</v>
      </c>
      <c r="O92" s="34">
        <v>0</v>
      </c>
      <c r="P92" s="34">
        <v>0</v>
      </c>
      <c r="Q92" s="35">
        <v>65.472999999999999</v>
      </c>
      <c r="R92" s="36">
        <v>99.938000000000002</v>
      </c>
      <c r="S92" s="34">
        <v>0.75140322119782621</v>
      </c>
    </row>
    <row r="93" spans="1:19" x14ac:dyDescent="0.2">
      <c r="A93" s="63">
        <v>226</v>
      </c>
      <c r="B93" s="31" t="s">
        <v>239</v>
      </c>
      <c r="C93" s="15" t="s">
        <v>351</v>
      </c>
      <c r="D93" s="15" t="s">
        <v>481</v>
      </c>
      <c r="E93" s="32" t="s">
        <v>420</v>
      </c>
      <c r="F93" s="33"/>
      <c r="G93" s="34">
        <v>0</v>
      </c>
      <c r="H93" s="34">
        <v>1.4999999999999999E-2</v>
      </c>
      <c r="I93" s="34">
        <v>33.472999999999999</v>
      </c>
      <c r="J93" s="34">
        <v>6.5000000000000002E-2</v>
      </c>
      <c r="K93" s="34">
        <v>0.497</v>
      </c>
      <c r="L93" s="34">
        <v>0</v>
      </c>
      <c r="M93" s="34">
        <v>0</v>
      </c>
      <c r="N93" s="34">
        <v>0.51700000000000002</v>
      </c>
      <c r="O93" s="34">
        <v>0</v>
      </c>
      <c r="P93" s="34">
        <v>0</v>
      </c>
      <c r="Q93" s="35">
        <v>65.924999999999997</v>
      </c>
      <c r="R93" s="36">
        <v>100.492</v>
      </c>
      <c r="S93" s="34">
        <v>0.89545273287335281</v>
      </c>
    </row>
    <row r="94" spans="1:19" x14ac:dyDescent="0.2">
      <c r="A94" s="63">
        <v>227</v>
      </c>
      <c r="B94" s="31" t="s">
        <v>239</v>
      </c>
      <c r="C94" s="15" t="s">
        <v>351</v>
      </c>
      <c r="D94" s="15" t="s">
        <v>481</v>
      </c>
      <c r="E94" s="32" t="s">
        <v>421</v>
      </c>
      <c r="F94" s="33"/>
      <c r="G94" s="34">
        <v>1E-3</v>
      </c>
      <c r="H94" s="34">
        <v>0</v>
      </c>
      <c r="I94" s="34">
        <v>33.347000000000001</v>
      </c>
      <c r="J94" s="34">
        <v>1.7000000000000001E-2</v>
      </c>
      <c r="K94" s="34">
        <v>0.46800000000000003</v>
      </c>
      <c r="L94" s="34">
        <v>0</v>
      </c>
      <c r="M94" s="34">
        <v>1.7000000000000001E-2</v>
      </c>
      <c r="N94" s="34">
        <v>0.58199999999999996</v>
      </c>
      <c r="O94" s="34">
        <v>1.9E-2</v>
      </c>
      <c r="P94" s="34">
        <v>0</v>
      </c>
      <c r="Q94" s="35">
        <v>65.75</v>
      </c>
      <c r="R94" s="36">
        <v>100.20099999999999</v>
      </c>
      <c r="S94" s="34">
        <v>1.0111328191003868</v>
      </c>
    </row>
    <row r="95" spans="1:19" x14ac:dyDescent="0.2">
      <c r="A95" s="63">
        <v>74</v>
      </c>
      <c r="B95" s="38" t="s">
        <v>239</v>
      </c>
      <c r="C95" s="15" t="s">
        <v>351</v>
      </c>
      <c r="D95" s="15" t="s">
        <v>481</v>
      </c>
      <c r="E95" s="32" t="s">
        <v>422</v>
      </c>
      <c r="G95" s="39" t="s">
        <v>424</v>
      </c>
      <c r="H95" s="34">
        <v>0</v>
      </c>
      <c r="I95" s="34">
        <v>33.119</v>
      </c>
      <c r="J95" s="34">
        <v>2.9000000000000001E-2</v>
      </c>
      <c r="K95" s="34">
        <v>0.48299999999999998</v>
      </c>
      <c r="L95" s="39" t="s">
        <v>424</v>
      </c>
      <c r="M95" s="39" t="s">
        <v>424</v>
      </c>
      <c r="N95" s="34">
        <v>0.57499999999999996</v>
      </c>
      <c r="O95" s="34">
        <v>2.5000000000000001E-2</v>
      </c>
      <c r="P95" s="34">
        <v>0</v>
      </c>
      <c r="Q95" s="35">
        <v>65.778000000000006</v>
      </c>
      <c r="R95" s="36">
        <v>100.009</v>
      </c>
      <c r="S95" s="34">
        <v>1.0021801714359375</v>
      </c>
    </row>
    <row r="96" spans="1:19" x14ac:dyDescent="0.2">
      <c r="A96" s="63">
        <v>75</v>
      </c>
      <c r="B96" s="38" t="s">
        <v>239</v>
      </c>
      <c r="C96" s="15" t="s">
        <v>351</v>
      </c>
      <c r="D96" s="15" t="s">
        <v>481</v>
      </c>
      <c r="E96" s="32" t="s">
        <v>422</v>
      </c>
      <c r="G96" s="39" t="s">
        <v>424</v>
      </c>
      <c r="H96" s="34">
        <v>0</v>
      </c>
      <c r="I96" s="34">
        <v>32.997</v>
      </c>
      <c r="J96" s="34">
        <v>8.5999999999999993E-2</v>
      </c>
      <c r="K96" s="34">
        <v>0.48099999999999998</v>
      </c>
      <c r="L96" s="39" t="s">
        <v>424</v>
      </c>
      <c r="M96" s="39" t="s">
        <v>424</v>
      </c>
      <c r="N96" s="34">
        <v>0.55300000000000005</v>
      </c>
      <c r="O96" s="34">
        <v>0</v>
      </c>
      <c r="P96" s="34">
        <v>4.2999999999999997E-2</v>
      </c>
      <c r="Q96" s="35">
        <v>65.44</v>
      </c>
      <c r="R96" s="36">
        <v>99.6</v>
      </c>
      <c r="S96" s="34">
        <v>0.96783413600678059</v>
      </c>
    </row>
    <row r="97" spans="1:1082" x14ac:dyDescent="0.2">
      <c r="A97" s="63">
        <v>76</v>
      </c>
      <c r="B97" s="38" t="s">
        <v>239</v>
      </c>
      <c r="C97" s="15" t="s">
        <v>351</v>
      </c>
      <c r="D97" s="15" t="s">
        <v>481</v>
      </c>
      <c r="E97" s="32" t="s">
        <v>422</v>
      </c>
      <c r="G97" s="39" t="s">
        <v>424</v>
      </c>
      <c r="H97" s="34">
        <v>0</v>
      </c>
      <c r="I97" s="34">
        <v>33.176000000000002</v>
      </c>
      <c r="J97" s="34">
        <v>7.3999999999999996E-2</v>
      </c>
      <c r="K97" s="34">
        <v>0.47299999999999998</v>
      </c>
      <c r="L97" s="39" t="s">
        <v>424</v>
      </c>
      <c r="M97" s="39" t="s">
        <v>424</v>
      </c>
      <c r="N97" s="34">
        <v>0.55300000000000005</v>
      </c>
      <c r="O97" s="34">
        <v>0</v>
      </c>
      <c r="P97" s="34">
        <v>8.9999999999999993E-3</v>
      </c>
      <c r="Q97" s="35">
        <v>65.695999999999998</v>
      </c>
      <c r="R97" s="36">
        <v>99.980999999999995</v>
      </c>
      <c r="S97" s="34">
        <v>0.9635607300136928</v>
      </c>
    </row>
    <row r="98" spans="1:1082" x14ac:dyDescent="0.2">
      <c r="A98" s="63">
        <v>77</v>
      </c>
      <c r="B98" s="38" t="s">
        <v>239</v>
      </c>
      <c r="C98" s="15" t="s">
        <v>351</v>
      </c>
      <c r="D98" s="15" t="s">
        <v>481</v>
      </c>
      <c r="E98" s="32" t="s">
        <v>422</v>
      </c>
      <c r="G98" s="39" t="s">
        <v>424</v>
      </c>
      <c r="H98" s="34">
        <v>0</v>
      </c>
      <c r="I98" s="34">
        <v>33.716999999999999</v>
      </c>
      <c r="J98" s="34">
        <v>3.9E-2</v>
      </c>
      <c r="K98" s="34">
        <v>0.45300000000000001</v>
      </c>
      <c r="L98" s="39" t="s">
        <v>424</v>
      </c>
      <c r="M98" s="39" t="s">
        <v>424</v>
      </c>
      <c r="N98" s="34">
        <v>0.38700000000000001</v>
      </c>
      <c r="O98" s="34">
        <v>1.7999999999999999E-2</v>
      </c>
      <c r="P98" s="34">
        <v>2.1999999999999999E-2</v>
      </c>
      <c r="Q98" s="35">
        <v>65.304000000000002</v>
      </c>
      <c r="R98" s="36">
        <v>99.94</v>
      </c>
      <c r="S98" s="34">
        <v>0.67190613531929477</v>
      </c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</row>
    <row r="99" spans="1:1082" s="40" customFormat="1" ht="17" thickBot="1" x14ac:dyDescent="0.25">
      <c r="A99" s="64">
        <v>78</v>
      </c>
      <c r="B99" s="41" t="s">
        <v>239</v>
      </c>
      <c r="C99" s="11" t="s">
        <v>351</v>
      </c>
      <c r="D99" s="11" t="s">
        <v>481</v>
      </c>
      <c r="E99" s="29" t="s">
        <v>422</v>
      </c>
      <c r="G99" s="42" t="s">
        <v>424</v>
      </c>
      <c r="H99" s="30">
        <v>0</v>
      </c>
      <c r="I99" s="30">
        <v>33.484000000000002</v>
      </c>
      <c r="J99" s="30">
        <v>0.16</v>
      </c>
      <c r="K99" s="30">
        <v>0.46800000000000003</v>
      </c>
      <c r="L99" s="42" t="s">
        <v>424</v>
      </c>
      <c r="M99" s="42" t="s">
        <v>424</v>
      </c>
      <c r="N99" s="30">
        <v>0.45100000000000001</v>
      </c>
      <c r="O99" s="30">
        <v>0.05</v>
      </c>
      <c r="P99" s="30">
        <v>6.5000000000000002E-2</v>
      </c>
      <c r="Q99" s="30">
        <v>65.28</v>
      </c>
      <c r="R99" s="43">
        <v>99.957999999999998</v>
      </c>
      <c r="S99" s="30">
        <v>0.78453434448853054</v>
      </c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  <c r="AU99" s="12"/>
      <c r="AV99" s="12"/>
      <c r="AW99" s="12"/>
      <c r="AX99" s="12"/>
      <c r="AY99" s="12"/>
      <c r="AZ99" s="12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  <c r="HX99" s="12"/>
      <c r="HY99" s="12"/>
      <c r="HZ99" s="12"/>
      <c r="IA99" s="12"/>
      <c r="IB99" s="12"/>
      <c r="IC99" s="12"/>
      <c r="ID99" s="12"/>
      <c r="IE99" s="12"/>
      <c r="IF99" s="12"/>
      <c r="IG99" s="12"/>
      <c r="IH99" s="12"/>
      <c r="II99" s="12"/>
      <c r="IJ99" s="12"/>
      <c r="IK99" s="12"/>
      <c r="IL99" s="12"/>
      <c r="IM99" s="12"/>
      <c r="IN99" s="12"/>
      <c r="IO99" s="12"/>
      <c r="IP99" s="12"/>
      <c r="IQ99" s="12"/>
      <c r="IR99" s="12"/>
      <c r="IS99" s="12"/>
      <c r="IT99" s="12"/>
      <c r="IU99" s="12"/>
      <c r="IV99" s="12"/>
      <c r="IW99" s="12"/>
      <c r="IX99" s="12"/>
      <c r="IY99" s="12"/>
      <c r="IZ99" s="12"/>
      <c r="JA99" s="12"/>
      <c r="JB99" s="12"/>
      <c r="JC99" s="12"/>
      <c r="JD99" s="12"/>
      <c r="JE99" s="12"/>
      <c r="JF99" s="12"/>
      <c r="JG99" s="12"/>
      <c r="JH99" s="12"/>
      <c r="JI99" s="12"/>
      <c r="JJ99" s="12"/>
      <c r="JK99" s="12"/>
      <c r="JL99" s="12"/>
      <c r="JM99" s="12"/>
      <c r="JN99" s="12"/>
      <c r="JO99" s="12"/>
      <c r="JP99" s="12"/>
      <c r="JQ99" s="12"/>
      <c r="JR99" s="12"/>
      <c r="JS99" s="12"/>
      <c r="JT99" s="12"/>
      <c r="JU99" s="12"/>
      <c r="JV99" s="12"/>
      <c r="JW99" s="12"/>
      <c r="JX99" s="12"/>
      <c r="JY99" s="12"/>
      <c r="JZ99" s="12"/>
      <c r="KA99" s="12"/>
      <c r="KB99" s="12"/>
      <c r="KC99" s="12"/>
      <c r="KD99" s="12"/>
      <c r="KE99" s="12"/>
      <c r="KF99" s="12"/>
      <c r="KG99" s="12"/>
      <c r="KH99" s="12"/>
      <c r="KI99" s="12"/>
      <c r="KJ99" s="12"/>
      <c r="KK99" s="12"/>
      <c r="KL99" s="12"/>
      <c r="KM99" s="12"/>
      <c r="KN99" s="12"/>
      <c r="KO99" s="12"/>
      <c r="KP99" s="12"/>
      <c r="KQ99" s="12"/>
      <c r="KR99" s="12"/>
      <c r="KS99" s="12"/>
      <c r="KT99" s="12"/>
      <c r="KU99" s="12"/>
      <c r="KV99" s="12"/>
      <c r="KW99" s="12"/>
      <c r="KX99" s="12"/>
      <c r="KY99" s="12"/>
      <c r="KZ99" s="12"/>
      <c r="LA99" s="12"/>
      <c r="LB99" s="12"/>
      <c r="LC99" s="12"/>
      <c r="LD99" s="12"/>
      <c r="LE99" s="12"/>
      <c r="LF99" s="12"/>
      <c r="LG99" s="12"/>
      <c r="LH99" s="12"/>
      <c r="LI99" s="12"/>
      <c r="LJ99" s="12"/>
      <c r="LK99" s="12"/>
      <c r="LL99" s="12"/>
      <c r="LM99" s="12"/>
      <c r="LN99" s="12"/>
      <c r="LO99" s="12"/>
      <c r="LP99" s="12"/>
      <c r="LQ99" s="12"/>
      <c r="LR99" s="12"/>
      <c r="LS99" s="12"/>
      <c r="LT99" s="12"/>
      <c r="LU99" s="12"/>
      <c r="LV99" s="12"/>
      <c r="LW99" s="12"/>
      <c r="LX99" s="12"/>
      <c r="LY99" s="12"/>
      <c r="LZ99" s="12"/>
      <c r="MA99" s="12"/>
      <c r="MB99" s="12"/>
      <c r="MC99" s="12"/>
      <c r="MD99" s="12"/>
      <c r="ME99" s="12"/>
      <c r="MF99" s="12"/>
      <c r="MG99" s="12"/>
      <c r="MH99" s="12"/>
      <c r="MI99" s="12"/>
      <c r="MJ99" s="12"/>
      <c r="MK99" s="12"/>
      <c r="ML99" s="12"/>
      <c r="MM99" s="12"/>
      <c r="MN99" s="12"/>
      <c r="MO99" s="12"/>
      <c r="MP99" s="12"/>
      <c r="MQ99" s="12"/>
      <c r="MR99" s="12"/>
      <c r="MS99" s="12"/>
      <c r="MT99" s="12"/>
      <c r="MU99" s="12"/>
      <c r="MV99" s="12"/>
      <c r="MW99" s="12"/>
      <c r="MX99" s="12"/>
      <c r="MY99" s="12"/>
      <c r="MZ99" s="12"/>
      <c r="NA99" s="12"/>
      <c r="NB99" s="12"/>
      <c r="NC99" s="12"/>
      <c r="ND99" s="12"/>
      <c r="NE99" s="12"/>
      <c r="NF99" s="12"/>
      <c r="NG99" s="12"/>
      <c r="NH99" s="12"/>
      <c r="NI99" s="12"/>
      <c r="NJ99" s="12"/>
      <c r="NK99" s="12"/>
      <c r="NL99" s="12"/>
      <c r="NM99" s="12"/>
      <c r="NN99" s="12"/>
      <c r="NO99" s="12"/>
      <c r="NP99" s="12"/>
      <c r="NQ99" s="12"/>
      <c r="NR99" s="12"/>
      <c r="NS99" s="12"/>
      <c r="NT99" s="12"/>
      <c r="NU99" s="12"/>
      <c r="NV99" s="12"/>
      <c r="NW99" s="12"/>
      <c r="NX99" s="12"/>
      <c r="NY99" s="12"/>
      <c r="NZ99" s="12"/>
      <c r="OA99" s="12"/>
      <c r="OB99" s="12"/>
      <c r="OC99" s="12"/>
      <c r="OD99" s="12"/>
      <c r="OE99" s="12"/>
      <c r="OF99" s="12"/>
      <c r="OG99" s="12"/>
      <c r="OH99" s="12"/>
      <c r="OI99" s="12"/>
      <c r="OJ99" s="12"/>
      <c r="OK99" s="12"/>
      <c r="OL99" s="12"/>
      <c r="OM99" s="12"/>
      <c r="ON99" s="12"/>
      <c r="OO99" s="12"/>
      <c r="OP99" s="12"/>
      <c r="OQ99" s="12"/>
      <c r="OR99" s="12"/>
      <c r="OS99" s="12"/>
      <c r="OT99" s="12"/>
      <c r="OU99" s="12"/>
      <c r="OV99" s="12"/>
      <c r="OW99" s="12"/>
      <c r="OX99" s="12"/>
      <c r="OY99" s="12"/>
      <c r="OZ99" s="12"/>
      <c r="PA99" s="12"/>
      <c r="PB99" s="12"/>
      <c r="PC99" s="12"/>
      <c r="PD99" s="12"/>
      <c r="PE99" s="12"/>
      <c r="PF99" s="12"/>
      <c r="PG99" s="12"/>
      <c r="PH99" s="12"/>
      <c r="PI99" s="12"/>
      <c r="PJ99" s="12"/>
      <c r="PK99" s="12"/>
      <c r="PL99" s="12"/>
      <c r="PM99" s="12"/>
      <c r="PN99" s="12"/>
      <c r="PO99" s="12"/>
      <c r="PP99" s="12"/>
      <c r="PQ99" s="12"/>
      <c r="PR99" s="12"/>
      <c r="PS99" s="12"/>
      <c r="PT99" s="12"/>
      <c r="PU99" s="12"/>
      <c r="PV99" s="12"/>
      <c r="PW99" s="12"/>
      <c r="PX99" s="12"/>
      <c r="PY99" s="12"/>
      <c r="PZ99" s="12"/>
      <c r="QA99" s="12"/>
      <c r="QB99" s="12"/>
      <c r="QC99" s="12"/>
      <c r="QD99" s="12"/>
      <c r="QE99" s="12"/>
      <c r="QF99" s="12"/>
      <c r="QG99" s="12"/>
      <c r="QH99" s="12"/>
      <c r="QI99" s="12"/>
      <c r="QJ99" s="12"/>
      <c r="QK99" s="12"/>
      <c r="QL99" s="12"/>
      <c r="QM99" s="12"/>
      <c r="QN99" s="12"/>
      <c r="QO99" s="12"/>
      <c r="QP99" s="12"/>
      <c r="QQ99" s="12"/>
      <c r="QR99" s="12"/>
      <c r="QS99" s="12"/>
      <c r="QT99" s="12"/>
      <c r="QU99" s="12"/>
      <c r="QV99" s="12"/>
      <c r="QW99" s="12"/>
      <c r="QX99" s="12"/>
      <c r="QY99" s="12"/>
      <c r="QZ99" s="12"/>
      <c r="RA99" s="12"/>
      <c r="RB99" s="12"/>
      <c r="RC99" s="12"/>
      <c r="RD99" s="12"/>
      <c r="RE99" s="12"/>
      <c r="RF99" s="12"/>
      <c r="RG99" s="12"/>
      <c r="RH99" s="12"/>
      <c r="RI99" s="12"/>
      <c r="RJ99" s="12"/>
      <c r="RK99" s="12"/>
      <c r="RL99" s="12"/>
      <c r="RM99" s="12"/>
      <c r="RN99" s="12"/>
      <c r="RO99" s="12"/>
      <c r="RP99" s="12"/>
      <c r="RQ99" s="12"/>
      <c r="RR99" s="12"/>
      <c r="RS99" s="12"/>
      <c r="RT99" s="12"/>
      <c r="RU99" s="12"/>
      <c r="RV99" s="12"/>
      <c r="RW99" s="12"/>
      <c r="RX99" s="12"/>
      <c r="RY99" s="12"/>
      <c r="RZ99" s="12"/>
      <c r="SA99" s="12"/>
      <c r="SB99" s="12"/>
      <c r="SC99" s="12"/>
      <c r="SD99" s="12"/>
      <c r="SE99" s="12"/>
      <c r="SF99" s="12"/>
      <c r="SG99" s="12"/>
      <c r="SH99" s="12"/>
      <c r="SI99" s="12"/>
      <c r="SJ99" s="12"/>
      <c r="SK99" s="12"/>
      <c r="SL99" s="12"/>
      <c r="SM99" s="12"/>
      <c r="SN99" s="12"/>
      <c r="SO99" s="12"/>
      <c r="SP99" s="12"/>
      <c r="SQ99" s="12"/>
      <c r="SR99" s="12"/>
      <c r="SS99" s="12"/>
      <c r="ST99" s="12"/>
      <c r="SU99" s="12"/>
      <c r="SV99" s="12"/>
      <c r="SW99" s="12"/>
      <c r="SX99" s="12"/>
      <c r="SY99" s="12"/>
      <c r="SZ99" s="12"/>
      <c r="TA99" s="12"/>
      <c r="TB99" s="12"/>
      <c r="TC99" s="12"/>
      <c r="TD99" s="12"/>
      <c r="TE99" s="12"/>
      <c r="TF99" s="12"/>
      <c r="TG99" s="12"/>
      <c r="TH99" s="12"/>
      <c r="TI99" s="12"/>
      <c r="TJ99" s="12"/>
      <c r="TK99" s="12"/>
      <c r="TL99" s="12"/>
      <c r="TM99" s="12"/>
      <c r="TN99" s="12"/>
      <c r="TO99" s="12"/>
      <c r="TP99" s="12"/>
      <c r="TQ99" s="12"/>
      <c r="TR99" s="12"/>
      <c r="TS99" s="12"/>
      <c r="TT99" s="12"/>
      <c r="TU99" s="12"/>
      <c r="TV99" s="12"/>
      <c r="TW99" s="12"/>
      <c r="TX99" s="12"/>
      <c r="TY99" s="12"/>
      <c r="TZ99" s="12"/>
      <c r="UA99" s="12"/>
      <c r="UB99" s="12"/>
      <c r="UC99" s="12"/>
      <c r="UD99" s="12"/>
      <c r="UE99" s="12"/>
      <c r="UF99" s="12"/>
      <c r="UG99" s="12"/>
      <c r="UH99" s="12"/>
      <c r="UI99" s="12"/>
      <c r="UJ99" s="12"/>
      <c r="UK99" s="12"/>
      <c r="UL99" s="12"/>
      <c r="UM99" s="12"/>
      <c r="UN99" s="12"/>
      <c r="UO99" s="12"/>
      <c r="UP99" s="12"/>
      <c r="UQ99" s="12"/>
      <c r="UR99" s="12"/>
      <c r="US99" s="12"/>
      <c r="UT99" s="12"/>
      <c r="UU99" s="12"/>
      <c r="UV99" s="12"/>
      <c r="UW99" s="12"/>
      <c r="UX99" s="12"/>
      <c r="UY99" s="12"/>
      <c r="UZ99" s="12"/>
      <c r="VA99" s="12"/>
      <c r="VB99" s="12"/>
      <c r="VC99" s="12"/>
      <c r="VD99" s="12"/>
      <c r="VE99" s="12"/>
      <c r="VF99" s="12"/>
      <c r="VG99" s="12"/>
      <c r="VH99" s="12"/>
      <c r="VI99" s="12"/>
      <c r="VJ99" s="12"/>
      <c r="VK99" s="12"/>
      <c r="VL99" s="12"/>
      <c r="VM99" s="12"/>
      <c r="VN99" s="12"/>
      <c r="VO99" s="12"/>
      <c r="VP99" s="12"/>
      <c r="VQ99" s="12"/>
      <c r="VR99" s="12"/>
      <c r="VS99" s="12"/>
      <c r="VT99" s="12"/>
      <c r="VU99" s="12"/>
      <c r="VV99" s="12"/>
      <c r="VW99" s="12"/>
      <c r="VX99" s="12"/>
      <c r="VY99" s="12"/>
      <c r="VZ99" s="12"/>
      <c r="WA99" s="12"/>
      <c r="WB99" s="12"/>
      <c r="WC99" s="12"/>
      <c r="WD99" s="12"/>
      <c r="WE99" s="12"/>
      <c r="WF99" s="12"/>
      <c r="WG99" s="12"/>
      <c r="WH99" s="12"/>
      <c r="WI99" s="12"/>
      <c r="WJ99" s="12"/>
      <c r="WK99" s="12"/>
      <c r="WL99" s="12"/>
      <c r="WM99" s="12"/>
      <c r="WN99" s="12"/>
      <c r="WO99" s="12"/>
      <c r="WP99" s="12"/>
      <c r="WQ99" s="12"/>
      <c r="WR99" s="12"/>
      <c r="WS99" s="12"/>
      <c r="WT99" s="12"/>
      <c r="WU99" s="12"/>
      <c r="WV99" s="12"/>
      <c r="WW99" s="12"/>
      <c r="WX99" s="12"/>
      <c r="WY99" s="12"/>
      <c r="WZ99" s="12"/>
      <c r="XA99" s="12"/>
      <c r="XB99" s="12"/>
      <c r="XC99" s="12"/>
      <c r="XD99" s="12"/>
      <c r="XE99" s="12"/>
      <c r="XF99" s="12"/>
      <c r="XG99" s="12"/>
      <c r="XH99" s="12"/>
      <c r="XI99" s="12"/>
      <c r="XJ99" s="12"/>
      <c r="XK99" s="12"/>
      <c r="XL99" s="12"/>
      <c r="XM99" s="12"/>
      <c r="XN99" s="12"/>
      <c r="XO99" s="12"/>
      <c r="XP99" s="12"/>
      <c r="XQ99" s="12"/>
      <c r="XR99" s="12"/>
      <c r="XS99" s="12"/>
      <c r="XT99" s="12"/>
      <c r="XU99" s="12"/>
      <c r="XV99" s="12"/>
      <c r="XW99" s="12"/>
      <c r="XX99" s="12"/>
      <c r="XY99" s="12"/>
      <c r="XZ99" s="12"/>
      <c r="YA99" s="12"/>
      <c r="YB99" s="12"/>
      <c r="YC99" s="12"/>
      <c r="YD99" s="12"/>
      <c r="YE99" s="12"/>
      <c r="YF99" s="12"/>
      <c r="YG99" s="12"/>
      <c r="YH99" s="12"/>
      <c r="YI99" s="12"/>
      <c r="YJ99" s="12"/>
      <c r="YK99" s="12"/>
      <c r="YL99" s="12"/>
      <c r="YM99" s="12"/>
      <c r="YN99" s="12"/>
      <c r="YO99" s="12"/>
      <c r="YP99" s="12"/>
      <c r="YQ99" s="12"/>
      <c r="YR99" s="12"/>
      <c r="YS99" s="12"/>
      <c r="YT99" s="12"/>
      <c r="YU99" s="12"/>
      <c r="YV99" s="12"/>
      <c r="YW99" s="12"/>
      <c r="YX99" s="12"/>
      <c r="YY99" s="12"/>
      <c r="YZ99" s="12"/>
      <c r="ZA99" s="12"/>
      <c r="ZB99" s="12"/>
      <c r="ZC99" s="12"/>
      <c r="ZD99" s="12"/>
      <c r="ZE99" s="12"/>
      <c r="ZF99" s="12"/>
      <c r="ZG99" s="12"/>
      <c r="ZH99" s="12"/>
      <c r="ZI99" s="12"/>
      <c r="ZJ99" s="12"/>
      <c r="ZK99" s="12"/>
      <c r="ZL99" s="12"/>
      <c r="ZM99" s="12"/>
      <c r="ZN99" s="12"/>
      <c r="ZO99" s="12"/>
      <c r="ZP99" s="12"/>
      <c r="ZQ99" s="12"/>
      <c r="ZR99" s="12"/>
      <c r="ZS99" s="12"/>
      <c r="ZT99" s="12"/>
      <c r="ZU99" s="12"/>
      <c r="ZV99" s="12"/>
      <c r="ZW99" s="12"/>
      <c r="ZX99" s="12"/>
      <c r="ZY99" s="12"/>
      <c r="ZZ99" s="12"/>
      <c r="AAA99" s="12"/>
      <c r="AAB99" s="12"/>
      <c r="AAC99" s="12"/>
      <c r="AAD99" s="12"/>
      <c r="AAE99" s="12"/>
      <c r="AAF99" s="12"/>
      <c r="AAG99" s="12"/>
      <c r="AAH99" s="12"/>
      <c r="AAI99" s="12"/>
      <c r="AAJ99" s="12"/>
      <c r="AAK99" s="12"/>
      <c r="AAL99" s="12"/>
      <c r="AAM99" s="12"/>
      <c r="AAN99" s="12"/>
      <c r="AAO99" s="12"/>
      <c r="AAP99" s="12"/>
      <c r="AAQ99" s="12"/>
      <c r="AAR99" s="12"/>
      <c r="AAS99" s="12"/>
      <c r="AAT99" s="12"/>
      <c r="AAU99" s="12"/>
      <c r="AAV99" s="12"/>
      <c r="AAW99" s="12"/>
      <c r="AAX99" s="12"/>
      <c r="AAY99" s="12"/>
      <c r="AAZ99" s="12"/>
      <c r="ABA99" s="12"/>
      <c r="ABB99" s="12"/>
      <c r="ABC99" s="12"/>
      <c r="ABD99" s="12"/>
      <c r="ABE99" s="12"/>
      <c r="ABF99" s="12"/>
      <c r="ABG99" s="12"/>
      <c r="ABH99" s="12"/>
      <c r="ABI99" s="12"/>
      <c r="ABJ99" s="12"/>
      <c r="ABK99" s="12"/>
      <c r="ABL99" s="12"/>
      <c r="ABM99" s="12"/>
      <c r="ABN99" s="12"/>
      <c r="ABO99" s="12"/>
      <c r="ABP99" s="12"/>
      <c r="ABQ99" s="12"/>
      <c r="ABR99" s="12"/>
      <c r="ABS99" s="12"/>
      <c r="ABT99" s="12"/>
      <c r="ABU99" s="12"/>
      <c r="ABV99" s="12"/>
      <c r="ABW99" s="12"/>
      <c r="ABX99" s="12"/>
      <c r="ABY99" s="12"/>
      <c r="ABZ99" s="12"/>
      <c r="ACA99" s="12"/>
      <c r="ACB99" s="12"/>
      <c r="ACC99" s="12"/>
      <c r="ACD99" s="12"/>
      <c r="ACE99" s="12"/>
      <c r="ACF99" s="12"/>
      <c r="ACG99" s="12"/>
      <c r="ACH99" s="12"/>
      <c r="ACI99" s="12"/>
      <c r="ACJ99" s="12"/>
      <c r="ACK99" s="12"/>
      <c r="ACL99" s="12"/>
      <c r="ACM99" s="12"/>
      <c r="ACN99" s="12"/>
      <c r="ACO99" s="12"/>
      <c r="ACP99" s="12"/>
      <c r="ACQ99" s="12"/>
      <c r="ACR99" s="12"/>
      <c r="ACS99" s="12"/>
      <c r="ACT99" s="12"/>
      <c r="ACU99" s="12"/>
      <c r="ACV99" s="12"/>
      <c r="ACW99" s="12"/>
      <c r="ACX99" s="12"/>
      <c r="ACY99" s="12"/>
      <c r="ACZ99" s="12"/>
      <c r="ADA99" s="12"/>
      <c r="ADB99" s="12"/>
      <c r="ADC99" s="12"/>
      <c r="ADD99" s="12"/>
      <c r="ADE99" s="12"/>
      <c r="ADF99" s="12"/>
      <c r="ADG99" s="12"/>
      <c r="ADH99" s="12"/>
      <c r="ADI99" s="12"/>
      <c r="ADJ99" s="12"/>
      <c r="ADK99" s="12"/>
      <c r="ADL99" s="12"/>
      <c r="ADM99" s="12"/>
      <c r="ADN99" s="12"/>
      <c r="ADO99" s="12"/>
      <c r="ADP99" s="12"/>
      <c r="ADQ99" s="12"/>
      <c r="ADR99" s="12"/>
      <c r="ADS99" s="12"/>
      <c r="ADT99" s="12"/>
      <c r="ADU99" s="12"/>
      <c r="ADV99" s="12"/>
      <c r="ADW99" s="12"/>
      <c r="ADX99" s="12"/>
      <c r="ADY99" s="12"/>
      <c r="ADZ99" s="12"/>
      <c r="AEA99" s="12"/>
      <c r="AEB99" s="12"/>
      <c r="AEC99" s="12"/>
      <c r="AED99" s="12"/>
      <c r="AEE99" s="12"/>
      <c r="AEF99" s="12"/>
      <c r="AEG99" s="12"/>
      <c r="AEH99" s="12"/>
      <c r="AEI99" s="12"/>
      <c r="AEJ99" s="12"/>
      <c r="AEK99" s="12"/>
      <c r="AEL99" s="12"/>
      <c r="AEM99" s="12"/>
      <c r="AEN99" s="12"/>
      <c r="AEO99" s="12"/>
      <c r="AEP99" s="12"/>
      <c r="AEQ99" s="12"/>
      <c r="AER99" s="12"/>
      <c r="AES99" s="12"/>
      <c r="AET99" s="12"/>
      <c r="AEU99" s="12"/>
      <c r="AEV99" s="12"/>
      <c r="AEW99" s="12"/>
      <c r="AEX99" s="12"/>
      <c r="AEY99" s="12"/>
      <c r="AEZ99" s="12"/>
      <c r="AFA99" s="12"/>
      <c r="AFB99" s="12"/>
      <c r="AFC99" s="12"/>
      <c r="AFD99" s="12"/>
      <c r="AFE99" s="12"/>
      <c r="AFF99" s="12"/>
      <c r="AFG99" s="12"/>
      <c r="AFH99" s="12"/>
      <c r="AFI99" s="12"/>
      <c r="AFJ99" s="12"/>
      <c r="AFK99" s="12"/>
      <c r="AFL99" s="12"/>
      <c r="AFM99" s="12"/>
      <c r="AFN99" s="12"/>
      <c r="AFO99" s="12"/>
      <c r="AFP99" s="12"/>
      <c r="AFQ99" s="12"/>
      <c r="AFR99" s="12"/>
      <c r="AFS99" s="12"/>
      <c r="AFT99" s="12"/>
      <c r="AFU99" s="12"/>
      <c r="AFV99" s="12"/>
      <c r="AFW99" s="12"/>
      <c r="AFX99" s="12"/>
      <c r="AFY99" s="12"/>
      <c r="AFZ99" s="12"/>
      <c r="AGA99" s="12"/>
      <c r="AGB99" s="12"/>
      <c r="AGC99" s="12"/>
      <c r="AGD99" s="12"/>
      <c r="AGE99" s="12"/>
      <c r="AGF99" s="12"/>
      <c r="AGG99" s="12"/>
      <c r="AGH99" s="12"/>
      <c r="AGI99" s="12"/>
      <c r="AGJ99" s="12"/>
      <c r="AGK99" s="12"/>
      <c r="AGL99" s="12"/>
      <c r="AGM99" s="12"/>
      <c r="AGN99" s="12"/>
      <c r="AGO99" s="12"/>
      <c r="AGP99" s="12"/>
      <c r="AGQ99" s="12"/>
      <c r="AGR99" s="12"/>
      <c r="AGS99" s="12"/>
      <c r="AGT99" s="12"/>
      <c r="AGU99" s="12"/>
      <c r="AGV99" s="12"/>
      <c r="AGW99" s="12"/>
      <c r="AGX99" s="12"/>
      <c r="AGY99" s="12"/>
      <c r="AGZ99" s="12"/>
      <c r="AHA99" s="12"/>
      <c r="AHB99" s="12"/>
      <c r="AHC99" s="12"/>
      <c r="AHD99" s="12"/>
      <c r="AHE99" s="12"/>
      <c r="AHF99" s="12"/>
      <c r="AHG99" s="12"/>
      <c r="AHH99" s="12"/>
      <c r="AHI99" s="12"/>
      <c r="AHJ99" s="12"/>
      <c r="AHK99" s="12"/>
      <c r="AHL99" s="12"/>
      <c r="AHM99" s="12"/>
      <c r="AHN99" s="12"/>
      <c r="AHO99" s="12"/>
      <c r="AHP99" s="12"/>
      <c r="AHQ99" s="12"/>
      <c r="AHR99" s="12"/>
      <c r="AHS99" s="12"/>
      <c r="AHT99" s="12"/>
      <c r="AHU99" s="12"/>
      <c r="AHV99" s="12"/>
      <c r="AHW99" s="12"/>
      <c r="AHX99" s="12"/>
      <c r="AHY99" s="12"/>
      <c r="AHZ99" s="12"/>
      <c r="AIA99" s="12"/>
      <c r="AIB99" s="12"/>
      <c r="AIC99" s="12"/>
      <c r="AID99" s="12"/>
      <c r="AIE99" s="12"/>
      <c r="AIF99" s="12"/>
      <c r="AIG99" s="12"/>
      <c r="AIH99" s="12"/>
      <c r="AII99" s="12"/>
      <c r="AIJ99" s="12"/>
      <c r="AIK99" s="12"/>
      <c r="AIL99" s="12"/>
      <c r="AIM99" s="12"/>
      <c r="AIN99" s="12"/>
      <c r="AIO99" s="12"/>
      <c r="AIP99" s="12"/>
      <c r="AIQ99" s="12"/>
      <c r="AIR99" s="12"/>
      <c r="AIS99" s="12"/>
      <c r="AIT99" s="12"/>
      <c r="AIU99" s="12"/>
      <c r="AIV99" s="12"/>
      <c r="AIW99" s="12"/>
      <c r="AIX99" s="12"/>
      <c r="AIY99" s="12"/>
      <c r="AIZ99" s="12"/>
      <c r="AJA99" s="12"/>
      <c r="AJB99" s="12"/>
      <c r="AJC99" s="12"/>
      <c r="AJD99" s="12"/>
      <c r="AJE99" s="12"/>
      <c r="AJF99" s="12"/>
      <c r="AJG99" s="12"/>
      <c r="AJH99" s="12"/>
      <c r="AJI99" s="12"/>
      <c r="AJJ99" s="12"/>
      <c r="AJK99" s="12"/>
      <c r="AJL99" s="12"/>
      <c r="AJM99" s="12"/>
      <c r="AJN99" s="12"/>
      <c r="AJO99" s="12"/>
      <c r="AJP99" s="12"/>
      <c r="AJQ99" s="12"/>
      <c r="AJR99" s="12"/>
      <c r="AJS99" s="12"/>
      <c r="AJT99" s="12"/>
      <c r="AJU99" s="12"/>
      <c r="AJV99" s="12"/>
      <c r="AJW99" s="12"/>
      <c r="AJX99" s="12"/>
      <c r="AJY99" s="12"/>
      <c r="AJZ99" s="12"/>
      <c r="AKA99" s="12"/>
      <c r="AKB99" s="12"/>
      <c r="AKC99" s="12"/>
      <c r="AKD99" s="12"/>
      <c r="AKE99" s="12"/>
      <c r="AKF99" s="12"/>
      <c r="AKG99" s="12"/>
      <c r="AKH99" s="12"/>
      <c r="AKI99" s="12"/>
      <c r="AKJ99" s="12"/>
      <c r="AKK99" s="12"/>
      <c r="AKL99" s="12"/>
      <c r="AKM99" s="12"/>
      <c r="AKN99" s="12"/>
      <c r="AKO99" s="12"/>
      <c r="AKP99" s="12"/>
      <c r="AKQ99" s="12"/>
      <c r="AKR99" s="12"/>
      <c r="AKS99" s="12"/>
      <c r="AKT99" s="12"/>
      <c r="AKU99" s="12"/>
      <c r="AKV99" s="12"/>
      <c r="AKW99" s="12"/>
      <c r="AKX99" s="12"/>
      <c r="AKY99" s="12"/>
      <c r="AKZ99" s="12"/>
      <c r="ALA99" s="12"/>
      <c r="ALB99" s="12"/>
      <c r="ALC99" s="12"/>
      <c r="ALD99" s="12"/>
      <c r="ALE99" s="12"/>
      <c r="ALF99" s="12"/>
      <c r="ALG99" s="12"/>
      <c r="ALH99" s="12"/>
      <c r="ALI99" s="12"/>
      <c r="ALJ99" s="12"/>
      <c r="ALK99" s="12"/>
      <c r="ALL99" s="12"/>
      <c r="ALM99" s="12"/>
      <c r="ALN99" s="12"/>
      <c r="ALO99" s="12"/>
      <c r="ALP99" s="12"/>
      <c r="ALQ99" s="12"/>
      <c r="ALR99" s="12"/>
      <c r="ALS99" s="12"/>
      <c r="ALT99" s="12"/>
      <c r="ALU99" s="12"/>
      <c r="ALV99" s="12"/>
      <c r="ALW99" s="12"/>
      <c r="ALX99" s="12"/>
      <c r="ALY99" s="12"/>
      <c r="ALZ99" s="12"/>
      <c r="AMA99" s="12"/>
      <c r="AMB99" s="12"/>
      <c r="AMC99" s="12"/>
      <c r="AMD99" s="12"/>
      <c r="AME99" s="12"/>
      <c r="AMF99" s="12"/>
      <c r="AMG99" s="12"/>
      <c r="AMH99" s="12"/>
      <c r="AMI99" s="12"/>
      <c r="AMJ99" s="12"/>
      <c r="AMK99" s="12"/>
      <c r="AML99" s="12"/>
      <c r="AMM99" s="12"/>
      <c r="AMN99" s="12"/>
      <c r="AMO99" s="12"/>
      <c r="AMP99" s="12"/>
      <c r="AMQ99" s="12"/>
      <c r="AMR99" s="12"/>
      <c r="AMS99" s="12"/>
      <c r="AMT99" s="12"/>
      <c r="AMU99" s="12"/>
      <c r="AMV99" s="12"/>
      <c r="AMW99" s="12"/>
      <c r="AMX99" s="12"/>
      <c r="AMY99" s="12"/>
      <c r="AMZ99" s="12"/>
      <c r="ANA99" s="12"/>
      <c r="ANB99" s="12"/>
      <c r="ANC99" s="12"/>
      <c r="AND99" s="12"/>
      <c r="ANE99" s="12"/>
      <c r="ANF99" s="12"/>
      <c r="ANG99" s="12"/>
      <c r="ANH99" s="12"/>
      <c r="ANI99" s="12"/>
      <c r="ANJ99" s="12"/>
      <c r="ANK99" s="12"/>
      <c r="ANL99" s="12"/>
      <c r="ANM99" s="12"/>
      <c r="ANN99" s="12"/>
      <c r="ANO99" s="12"/>
      <c r="ANP99" s="12"/>
      <c r="ANQ99" s="12"/>
      <c r="ANR99" s="12"/>
      <c r="ANS99" s="12"/>
      <c r="ANT99" s="12"/>
      <c r="ANU99" s="12"/>
      <c r="ANV99" s="12"/>
      <c r="ANW99" s="12"/>
      <c r="ANX99" s="12"/>
      <c r="ANY99" s="12"/>
      <c r="ANZ99" s="12"/>
      <c r="AOA99" s="12"/>
      <c r="AOB99" s="12"/>
      <c r="AOC99" s="12"/>
      <c r="AOD99" s="12"/>
      <c r="AOE99" s="12"/>
      <c r="AOF99" s="12"/>
      <c r="AOG99" s="12"/>
      <c r="AOH99" s="12"/>
      <c r="AOI99" s="12"/>
      <c r="AOJ99" s="12"/>
      <c r="AOK99" s="12"/>
      <c r="AOL99" s="12"/>
      <c r="AOM99" s="12"/>
      <c r="AON99" s="12"/>
      <c r="AOO99" s="12"/>
      <c r="AOP99" s="12"/>
    </row>
    <row r="100" spans="1:1082" ht="17" thickTop="1" x14ac:dyDescent="0.2">
      <c r="A100" s="70" t="s">
        <v>468</v>
      </c>
      <c r="E100" s="34"/>
      <c r="F100" s="34"/>
      <c r="G100" s="34">
        <f>MIN(G3:G99)</f>
        <v>0</v>
      </c>
      <c r="H100" s="34">
        <f t="shared" ref="H100:Q100" si="0">MIN(H3:H99)</f>
        <v>0</v>
      </c>
      <c r="I100" s="34">
        <f t="shared" si="0"/>
        <v>31.917999999999999</v>
      </c>
      <c r="J100" s="34">
        <f t="shared" si="0"/>
        <v>0</v>
      </c>
      <c r="K100" s="34">
        <f t="shared" si="0"/>
        <v>6.2E-2</v>
      </c>
      <c r="L100" s="34">
        <f t="shared" si="0"/>
        <v>0</v>
      </c>
      <c r="M100" s="34">
        <f t="shared" si="0"/>
        <v>0</v>
      </c>
      <c r="N100" s="34">
        <f t="shared" si="0"/>
        <v>2.7E-2</v>
      </c>
      <c r="O100" s="34">
        <f t="shared" si="0"/>
        <v>0</v>
      </c>
      <c r="P100" s="34">
        <f t="shared" si="0"/>
        <v>0</v>
      </c>
      <c r="Q100" s="34">
        <f t="shared" si="0"/>
        <v>56.701000000000001</v>
      </c>
      <c r="R100" s="36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/>
      <c r="BF100" s="12"/>
      <c r="BG100" s="12"/>
      <c r="BH100" s="12"/>
      <c r="BI100" s="12"/>
      <c r="BJ100" s="12"/>
      <c r="BK100" s="12"/>
      <c r="BL100" s="12"/>
      <c r="BM100" s="12"/>
      <c r="BN100" s="12"/>
      <c r="BO100" s="12"/>
      <c r="BP100" s="12"/>
      <c r="BQ100" s="12"/>
      <c r="BR100" s="12"/>
      <c r="BS100" s="12"/>
      <c r="BT100" s="12"/>
      <c r="BU100" s="12"/>
      <c r="BV100" s="12"/>
      <c r="BW100" s="12"/>
      <c r="BX100" s="12"/>
      <c r="BY100" s="12"/>
      <c r="BZ100" s="12"/>
      <c r="CA100" s="12"/>
      <c r="CB100" s="12"/>
      <c r="CC100" s="12"/>
      <c r="CD100" s="12"/>
      <c r="CE100" s="12"/>
      <c r="CF100" s="12"/>
      <c r="CG100" s="12"/>
      <c r="CH100" s="12"/>
      <c r="CI100" s="12"/>
      <c r="CJ100" s="12"/>
      <c r="CK100" s="12"/>
      <c r="CL100" s="12"/>
      <c r="CM100" s="12"/>
      <c r="CN100" s="12"/>
      <c r="CO100" s="12"/>
      <c r="CP100" s="12"/>
      <c r="CQ100" s="12"/>
      <c r="CR100" s="12"/>
      <c r="CS100" s="12"/>
      <c r="CT100" s="12"/>
      <c r="CU100" s="12"/>
      <c r="CV100" s="12"/>
      <c r="CW100" s="12"/>
      <c r="CX100" s="12"/>
      <c r="CY100" s="12"/>
      <c r="CZ100" s="12"/>
      <c r="DA100" s="12"/>
      <c r="DB100" s="12"/>
      <c r="DC100" s="12"/>
      <c r="DD100" s="12"/>
      <c r="DE100" s="12"/>
      <c r="DF100" s="12"/>
      <c r="DG100" s="12"/>
      <c r="DH100" s="12"/>
      <c r="DI100" s="12"/>
      <c r="DJ100" s="12"/>
      <c r="DK100" s="12"/>
      <c r="DL100" s="12"/>
      <c r="DM100" s="12"/>
      <c r="DN100" s="12"/>
      <c r="DO100" s="12"/>
      <c r="DP100" s="12"/>
      <c r="DQ100" s="12"/>
      <c r="DR100" s="12"/>
      <c r="DS100" s="12"/>
      <c r="DT100" s="12"/>
      <c r="DU100" s="12"/>
      <c r="DV100" s="12"/>
      <c r="DW100" s="12"/>
      <c r="DX100" s="12"/>
      <c r="DY100" s="12"/>
      <c r="DZ100" s="12"/>
      <c r="EA100" s="12"/>
      <c r="EB100" s="12"/>
      <c r="EC100" s="12"/>
      <c r="ED100" s="12"/>
      <c r="EE100" s="12"/>
      <c r="EF100" s="12"/>
      <c r="EG100" s="12"/>
      <c r="EH100" s="12"/>
      <c r="EI100" s="12"/>
      <c r="EJ100" s="12"/>
      <c r="EK100" s="12"/>
      <c r="EL100" s="12"/>
      <c r="EM100" s="12"/>
      <c r="EN100" s="12"/>
      <c r="EO100" s="12"/>
      <c r="EP100" s="12"/>
      <c r="EQ100" s="12"/>
      <c r="ER100" s="12"/>
      <c r="ES100" s="12"/>
      <c r="ET100" s="12"/>
      <c r="EU100" s="12"/>
      <c r="EV100" s="12"/>
      <c r="EW100" s="12"/>
      <c r="EX100" s="12"/>
      <c r="EY100" s="12"/>
      <c r="EZ100" s="12"/>
      <c r="FA100" s="12"/>
      <c r="FB100" s="12"/>
      <c r="FC100" s="12"/>
      <c r="FD100" s="12"/>
      <c r="FE100" s="12"/>
      <c r="FF100" s="12"/>
      <c r="FG100" s="12"/>
      <c r="FH100" s="12"/>
      <c r="FI100" s="12"/>
      <c r="FJ100" s="12"/>
      <c r="FK100" s="12"/>
      <c r="FL100" s="12"/>
      <c r="FM100" s="12"/>
      <c r="FN100" s="12"/>
      <c r="FO100" s="12"/>
      <c r="FP100" s="12"/>
      <c r="FQ100" s="12"/>
      <c r="FR100" s="12"/>
      <c r="FS100" s="12"/>
      <c r="FT100" s="12"/>
      <c r="FU100" s="12"/>
      <c r="FV100" s="12"/>
      <c r="FW100" s="12"/>
      <c r="FX100" s="12"/>
      <c r="FY100" s="12"/>
      <c r="FZ100" s="12"/>
      <c r="GA100" s="12"/>
      <c r="GB100" s="12"/>
      <c r="GC100" s="12"/>
      <c r="GD100" s="12"/>
      <c r="GE100" s="12"/>
      <c r="GF100" s="12"/>
      <c r="GG100" s="12"/>
      <c r="GH100" s="12"/>
      <c r="GI100" s="12"/>
      <c r="GJ100" s="12"/>
      <c r="GK100" s="12"/>
      <c r="GL100" s="12"/>
      <c r="GM100" s="12"/>
      <c r="GN100" s="12"/>
      <c r="GO100" s="12"/>
      <c r="GP100" s="12"/>
      <c r="GQ100" s="12"/>
      <c r="GR100" s="12"/>
      <c r="GS100" s="12"/>
      <c r="GT100" s="12"/>
      <c r="GU100" s="12"/>
      <c r="GV100" s="12"/>
      <c r="GW100" s="12"/>
      <c r="GX100" s="12"/>
      <c r="GY100" s="12"/>
      <c r="GZ100" s="12"/>
      <c r="HA100" s="12"/>
      <c r="HB100" s="12"/>
      <c r="HC100" s="12"/>
      <c r="HD100" s="12"/>
      <c r="HE100" s="12"/>
      <c r="HF100" s="12"/>
      <c r="HG100" s="12"/>
      <c r="HH100" s="12"/>
      <c r="HI100" s="12"/>
      <c r="HJ100" s="12"/>
      <c r="HK100" s="12"/>
      <c r="HL100" s="12"/>
      <c r="HM100" s="12"/>
      <c r="HN100" s="12"/>
      <c r="HO100" s="12"/>
      <c r="HP100" s="12"/>
      <c r="HQ100" s="12"/>
      <c r="HR100" s="12"/>
      <c r="HS100" s="12"/>
      <c r="HT100" s="12"/>
      <c r="HU100" s="12"/>
      <c r="HV100" s="12"/>
      <c r="HW100" s="12"/>
      <c r="HX100" s="12"/>
      <c r="HY100" s="12"/>
      <c r="HZ100" s="12"/>
      <c r="IA100" s="12"/>
      <c r="IB100" s="12"/>
      <c r="IC100" s="12"/>
      <c r="ID100" s="12"/>
      <c r="IE100" s="12"/>
      <c r="IF100" s="12"/>
      <c r="IG100" s="12"/>
      <c r="IH100" s="12"/>
      <c r="II100" s="12"/>
      <c r="IJ100" s="12"/>
      <c r="IK100" s="12"/>
      <c r="IL100" s="12"/>
      <c r="IM100" s="12"/>
      <c r="IN100" s="12"/>
      <c r="IO100" s="12"/>
      <c r="IP100" s="12"/>
      <c r="IQ100" s="12"/>
      <c r="IR100" s="12"/>
      <c r="IS100" s="12"/>
      <c r="IT100" s="12"/>
      <c r="IU100" s="12"/>
      <c r="IV100" s="12"/>
      <c r="IW100" s="12"/>
      <c r="IX100" s="12"/>
      <c r="IY100" s="12"/>
      <c r="IZ100" s="12"/>
      <c r="JA100" s="12"/>
      <c r="JB100" s="12"/>
      <c r="JC100" s="12"/>
      <c r="JD100" s="12"/>
      <c r="JE100" s="12"/>
      <c r="JF100" s="12"/>
      <c r="JG100" s="12"/>
      <c r="JH100" s="12"/>
      <c r="JI100" s="12"/>
      <c r="JJ100" s="12"/>
      <c r="JK100" s="12"/>
      <c r="JL100" s="12"/>
      <c r="JM100" s="12"/>
      <c r="JN100" s="12"/>
      <c r="JO100" s="12"/>
      <c r="JP100" s="12"/>
      <c r="JQ100" s="12"/>
      <c r="JR100" s="12"/>
      <c r="JS100" s="12"/>
      <c r="JT100" s="12"/>
      <c r="JU100" s="12"/>
      <c r="JV100" s="12"/>
      <c r="JW100" s="12"/>
      <c r="JX100" s="12"/>
      <c r="JY100" s="12"/>
      <c r="JZ100" s="12"/>
      <c r="KA100" s="12"/>
      <c r="KB100" s="12"/>
      <c r="KC100" s="12"/>
      <c r="KD100" s="12"/>
      <c r="KE100" s="12"/>
      <c r="KF100" s="12"/>
      <c r="KG100" s="12"/>
      <c r="KH100" s="12"/>
      <c r="KI100" s="12"/>
      <c r="KJ100" s="12"/>
      <c r="KK100" s="12"/>
      <c r="KL100" s="12"/>
      <c r="KM100" s="12"/>
      <c r="KN100" s="12"/>
      <c r="KO100" s="12"/>
      <c r="KP100" s="12"/>
      <c r="KQ100" s="12"/>
      <c r="KR100" s="12"/>
      <c r="KS100" s="12"/>
      <c r="KT100" s="12"/>
      <c r="KU100" s="12"/>
      <c r="KV100" s="12"/>
      <c r="KW100" s="12"/>
      <c r="KX100" s="12"/>
      <c r="KY100" s="12"/>
      <c r="KZ100" s="12"/>
      <c r="LA100" s="12"/>
      <c r="LB100" s="12"/>
      <c r="LC100" s="12"/>
      <c r="LD100" s="12"/>
      <c r="LE100" s="12"/>
      <c r="LF100" s="12"/>
      <c r="LG100" s="12"/>
      <c r="LH100" s="12"/>
      <c r="LI100" s="12"/>
      <c r="LJ100" s="12"/>
      <c r="LK100" s="12"/>
      <c r="LL100" s="12"/>
      <c r="LM100" s="12"/>
      <c r="LN100" s="12"/>
      <c r="LO100" s="12"/>
      <c r="LP100" s="12"/>
      <c r="LQ100" s="12"/>
      <c r="LR100" s="12"/>
      <c r="LS100" s="12"/>
      <c r="LT100" s="12"/>
      <c r="LU100" s="12"/>
      <c r="LV100" s="12"/>
      <c r="LW100" s="12"/>
      <c r="LX100" s="12"/>
      <c r="LY100" s="12"/>
      <c r="LZ100" s="12"/>
      <c r="MA100" s="12"/>
      <c r="MB100" s="12"/>
      <c r="MC100" s="12"/>
      <c r="MD100" s="12"/>
      <c r="ME100" s="12"/>
      <c r="MF100" s="12"/>
      <c r="MG100" s="12"/>
      <c r="MH100" s="12"/>
      <c r="MI100" s="12"/>
      <c r="MJ100" s="12"/>
      <c r="MK100" s="12"/>
      <c r="ML100" s="12"/>
      <c r="MM100" s="12"/>
      <c r="MN100" s="12"/>
      <c r="MO100" s="12"/>
      <c r="MP100" s="12"/>
      <c r="MQ100" s="12"/>
      <c r="MR100" s="12"/>
      <c r="MS100" s="12"/>
      <c r="MT100" s="12"/>
      <c r="MU100" s="12"/>
      <c r="MV100" s="12"/>
      <c r="MW100" s="12"/>
      <c r="MX100" s="12"/>
      <c r="MY100" s="12"/>
      <c r="MZ100" s="12"/>
      <c r="NA100" s="12"/>
      <c r="NB100" s="12"/>
      <c r="NC100" s="12"/>
      <c r="ND100" s="12"/>
      <c r="NE100" s="12"/>
      <c r="NF100" s="12"/>
      <c r="NG100" s="12"/>
      <c r="NH100" s="12"/>
      <c r="NI100" s="12"/>
      <c r="NJ100" s="12"/>
      <c r="NK100" s="12"/>
      <c r="NL100" s="12"/>
      <c r="NM100" s="12"/>
      <c r="NN100" s="12"/>
      <c r="NO100" s="12"/>
      <c r="NP100" s="12"/>
      <c r="NQ100" s="12"/>
      <c r="NR100" s="12"/>
      <c r="NS100" s="12"/>
      <c r="NT100" s="12"/>
      <c r="NU100" s="12"/>
      <c r="NV100" s="12"/>
      <c r="NW100" s="12"/>
      <c r="NX100" s="12"/>
      <c r="NY100" s="12"/>
      <c r="NZ100" s="12"/>
      <c r="OA100" s="12"/>
      <c r="OB100" s="12"/>
      <c r="OC100" s="12"/>
      <c r="OD100" s="12"/>
      <c r="OE100" s="12"/>
      <c r="OF100" s="12"/>
      <c r="OG100" s="12"/>
      <c r="OH100" s="12"/>
      <c r="OI100" s="12"/>
      <c r="OJ100" s="12"/>
      <c r="OK100" s="12"/>
      <c r="OL100" s="12"/>
      <c r="OM100" s="12"/>
      <c r="ON100" s="12"/>
      <c r="OO100" s="12"/>
      <c r="OP100" s="12"/>
      <c r="OQ100" s="12"/>
      <c r="OR100" s="12"/>
      <c r="OS100" s="12"/>
      <c r="OT100" s="12"/>
      <c r="OU100" s="12"/>
      <c r="OV100" s="12"/>
      <c r="OW100" s="12"/>
      <c r="OX100" s="12"/>
      <c r="OY100" s="12"/>
      <c r="OZ100" s="12"/>
      <c r="PA100" s="12"/>
      <c r="PB100" s="12"/>
      <c r="PC100" s="12"/>
      <c r="PD100" s="12"/>
      <c r="PE100" s="12"/>
      <c r="PF100" s="12"/>
      <c r="PG100" s="12"/>
      <c r="PH100" s="12"/>
      <c r="PI100" s="12"/>
      <c r="PJ100" s="12"/>
      <c r="PK100" s="12"/>
      <c r="PL100" s="12"/>
      <c r="PM100" s="12"/>
      <c r="PN100" s="12"/>
      <c r="PO100" s="12"/>
      <c r="PP100" s="12"/>
      <c r="PQ100" s="12"/>
      <c r="PR100" s="12"/>
      <c r="PS100" s="12"/>
      <c r="PT100" s="12"/>
      <c r="PU100" s="12"/>
      <c r="PV100" s="12"/>
      <c r="PW100" s="12"/>
      <c r="PX100" s="12"/>
      <c r="PY100" s="12"/>
      <c r="PZ100" s="12"/>
      <c r="QA100" s="12"/>
      <c r="QB100" s="12"/>
      <c r="QC100" s="12"/>
      <c r="QD100" s="12"/>
      <c r="QE100" s="12"/>
      <c r="QF100" s="12"/>
      <c r="QG100" s="12"/>
      <c r="QH100" s="12"/>
      <c r="QI100" s="12"/>
      <c r="QJ100" s="12"/>
      <c r="QK100" s="12"/>
      <c r="QL100" s="12"/>
      <c r="QM100" s="12"/>
      <c r="QN100" s="12"/>
      <c r="QO100" s="12"/>
      <c r="QP100" s="12"/>
      <c r="QQ100" s="12"/>
      <c r="QR100" s="12"/>
      <c r="QS100" s="12"/>
      <c r="QT100" s="12"/>
      <c r="QU100" s="12"/>
      <c r="QV100" s="12"/>
      <c r="QW100" s="12"/>
      <c r="QX100" s="12"/>
      <c r="QY100" s="12"/>
      <c r="QZ100" s="12"/>
      <c r="RA100" s="12"/>
      <c r="RB100" s="12"/>
      <c r="RC100" s="12"/>
      <c r="RD100" s="12"/>
      <c r="RE100" s="12"/>
      <c r="RF100" s="12"/>
      <c r="RG100" s="12"/>
      <c r="RH100" s="12"/>
      <c r="RI100" s="12"/>
      <c r="RJ100" s="12"/>
      <c r="RK100" s="12"/>
      <c r="RL100" s="12"/>
      <c r="RM100" s="12"/>
      <c r="RN100" s="12"/>
      <c r="RO100" s="12"/>
      <c r="RP100" s="12"/>
      <c r="RQ100" s="12"/>
      <c r="RR100" s="12"/>
      <c r="RS100" s="12"/>
      <c r="RT100" s="12"/>
      <c r="RU100" s="12"/>
      <c r="RV100" s="12"/>
      <c r="RW100" s="12"/>
      <c r="RX100" s="12"/>
      <c r="RY100" s="12"/>
      <c r="RZ100" s="12"/>
      <c r="SA100" s="12"/>
      <c r="SB100" s="12"/>
      <c r="SC100" s="12"/>
      <c r="SD100" s="12"/>
      <c r="SE100" s="12"/>
      <c r="SF100" s="12"/>
      <c r="SG100" s="12"/>
      <c r="SH100" s="12"/>
      <c r="SI100" s="12"/>
      <c r="SJ100" s="12"/>
      <c r="SK100" s="12"/>
      <c r="SL100" s="12"/>
      <c r="SM100" s="12"/>
      <c r="SN100" s="12"/>
      <c r="SO100" s="12"/>
      <c r="SP100" s="12"/>
      <c r="SQ100" s="12"/>
      <c r="SR100" s="12"/>
      <c r="SS100" s="12"/>
      <c r="ST100" s="12"/>
      <c r="SU100" s="12"/>
      <c r="SV100" s="12"/>
      <c r="SW100" s="12"/>
      <c r="SX100" s="12"/>
      <c r="SY100" s="12"/>
      <c r="SZ100" s="12"/>
      <c r="TA100" s="12"/>
      <c r="TB100" s="12"/>
      <c r="TC100" s="12"/>
      <c r="TD100" s="12"/>
      <c r="TE100" s="12"/>
      <c r="TF100" s="12"/>
      <c r="TG100" s="12"/>
      <c r="TH100" s="12"/>
      <c r="TI100" s="12"/>
      <c r="TJ100" s="12"/>
      <c r="TK100" s="12"/>
      <c r="TL100" s="12"/>
      <c r="TM100" s="12"/>
      <c r="TN100" s="12"/>
      <c r="TO100" s="12"/>
      <c r="TP100" s="12"/>
      <c r="TQ100" s="12"/>
      <c r="TR100" s="12"/>
      <c r="TS100" s="12"/>
      <c r="TT100" s="12"/>
      <c r="TU100" s="12"/>
      <c r="TV100" s="12"/>
      <c r="TW100" s="12"/>
      <c r="TX100" s="12"/>
      <c r="TY100" s="12"/>
      <c r="TZ100" s="12"/>
      <c r="UA100" s="12"/>
      <c r="UB100" s="12"/>
      <c r="UC100" s="12"/>
      <c r="UD100" s="12"/>
      <c r="UE100" s="12"/>
      <c r="UF100" s="12"/>
      <c r="UG100" s="12"/>
      <c r="UH100" s="12"/>
      <c r="UI100" s="12"/>
      <c r="UJ100" s="12"/>
      <c r="UK100" s="12"/>
      <c r="UL100" s="12"/>
      <c r="UM100" s="12"/>
      <c r="UN100" s="12"/>
      <c r="UO100" s="12"/>
      <c r="UP100" s="12"/>
      <c r="UQ100" s="12"/>
      <c r="UR100" s="12"/>
      <c r="US100" s="12"/>
      <c r="UT100" s="12"/>
      <c r="UU100" s="12"/>
      <c r="UV100" s="12"/>
      <c r="UW100" s="12"/>
      <c r="UX100" s="12"/>
      <c r="UY100" s="12"/>
      <c r="UZ100" s="12"/>
      <c r="VA100" s="12"/>
      <c r="VB100" s="12"/>
      <c r="VC100" s="12"/>
      <c r="VD100" s="12"/>
      <c r="VE100" s="12"/>
      <c r="VF100" s="12"/>
      <c r="VG100" s="12"/>
      <c r="VH100" s="12"/>
      <c r="VI100" s="12"/>
      <c r="VJ100" s="12"/>
      <c r="VK100" s="12"/>
      <c r="VL100" s="12"/>
      <c r="VM100" s="12"/>
      <c r="VN100" s="12"/>
      <c r="VO100" s="12"/>
      <c r="VP100" s="12"/>
      <c r="VQ100" s="12"/>
      <c r="VR100" s="12"/>
      <c r="VS100" s="12"/>
      <c r="VT100" s="12"/>
      <c r="VU100" s="12"/>
      <c r="VV100" s="12"/>
      <c r="VW100" s="12"/>
      <c r="VX100" s="12"/>
      <c r="VY100" s="12"/>
      <c r="VZ100" s="12"/>
      <c r="WA100" s="12"/>
      <c r="WB100" s="12"/>
      <c r="WC100" s="12"/>
      <c r="WD100" s="12"/>
      <c r="WE100" s="12"/>
      <c r="WF100" s="12"/>
      <c r="WG100" s="12"/>
      <c r="WH100" s="12"/>
      <c r="WI100" s="12"/>
      <c r="WJ100" s="12"/>
      <c r="WK100" s="12"/>
      <c r="WL100" s="12"/>
      <c r="WM100" s="12"/>
      <c r="WN100" s="12"/>
      <c r="WO100" s="12"/>
      <c r="WP100" s="12"/>
      <c r="WQ100" s="12"/>
      <c r="WR100" s="12"/>
      <c r="WS100" s="12"/>
      <c r="WT100" s="12"/>
      <c r="WU100" s="12"/>
      <c r="WV100" s="12"/>
      <c r="WW100" s="12"/>
      <c r="WX100" s="12"/>
      <c r="WY100" s="12"/>
      <c r="WZ100" s="12"/>
      <c r="XA100" s="12"/>
      <c r="XB100" s="12"/>
      <c r="XC100" s="12"/>
      <c r="XD100" s="12"/>
      <c r="XE100" s="12"/>
      <c r="XF100" s="12"/>
      <c r="XG100" s="12"/>
      <c r="XH100" s="12"/>
      <c r="XI100" s="12"/>
      <c r="XJ100" s="12"/>
      <c r="XK100" s="12"/>
      <c r="XL100" s="12"/>
      <c r="XM100" s="12"/>
      <c r="XN100" s="12"/>
      <c r="XO100" s="12"/>
      <c r="XP100" s="12"/>
      <c r="XQ100" s="12"/>
      <c r="XR100" s="12"/>
      <c r="XS100" s="12"/>
      <c r="XT100" s="12"/>
      <c r="XU100" s="12"/>
      <c r="XV100" s="12"/>
      <c r="XW100" s="12"/>
      <c r="XX100" s="12"/>
      <c r="XY100" s="12"/>
      <c r="XZ100" s="12"/>
      <c r="YA100" s="12"/>
      <c r="YB100" s="12"/>
      <c r="YC100" s="12"/>
      <c r="YD100" s="12"/>
      <c r="YE100" s="12"/>
      <c r="YF100" s="12"/>
      <c r="YG100" s="12"/>
      <c r="YH100" s="12"/>
      <c r="YI100" s="12"/>
      <c r="YJ100" s="12"/>
      <c r="YK100" s="12"/>
      <c r="YL100" s="12"/>
      <c r="YM100" s="12"/>
      <c r="YN100" s="12"/>
      <c r="YO100" s="12"/>
      <c r="YP100" s="12"/>
      <c r="YQ100" s="12"/>
      <c r="YR100" s="12"/>
      <c r="YS100" s="12"/>
      <c r="YT100" s="12"/>
      <c r="YU100" s="12"/>
      <c r="YV100" s="12"/>
      <c r="YW100" s="12"/>
      <c r="YX100" s="12"/>
      <c r="YY100" s="12"/>
      <c r="YZ100" s="12"/>
      <c r="ZA100" s="12"/>
      <c r="ZB100" s="12"/>
      <c r="ZC100" s="12"/>
      <c r="ZD100" s="12"/>
      <c r="ZE100" s="12"/>
      <c r="ZF100" s="12"/>
      <c r="ZG100" s="12"/>
      <c r="ZH100" s="12"/>
      <c r="ZI100" s="12"/>
      <c r="ZJ100" s="12"/>
      <c r="ZK100" s="12"/>
      <c r="ZL100" s="12"/>
      <c r="ZM100" s="12"/>
      <c r="ZN100" s="12"/>
      <c r="ZO100" s="12"/>
      <c r="ZP100" s="12"/>
      <c r="ZQ100" s="12"/>
      <c r="ZR100" s="12"/>
      <c r="ZS100" s="12"/>
      <c r="ZT100" s="12"/>
      <c r="ZU100" s="12"/>
      <c r="ZV100" s="12"/>
      <c r="ZW100" s="12"/>
      <c r="ZX100" s="12"/>
      <c r="ZY100" s="12"/>
      <c r="ZZ100" s="12"/>
      <c r="AAA100" s="12"/>
      <c r="AAB100" s="12"/>
      <c r="AAC100" s="12"/>
      <c r="AAD100" s="12"/>
      <c r="AAE100" s="12"/>
      <c r="AAF100" s="12"/>
      <c r="AAG100" s="12"/>
      <c r="AAH100" s="12"/>
      <c r="AAI100" s="12"/>
      <c r="AAJ100" s="12"/>
      <c r="AAK100" s="12"/>
      <c r="AAL100" s="12"/>
      <c r="AAM100" s="12"/>
      <c r="AAN100" s="12"/>
      <c r="AAO100" s="12"/>
      <c r="AAP100" s="12"/>
      <c r="AAQ100" s="12"/>
      <c r="AAR100" s="12"/>
      <c r="AAS100" s="12"/>
      <c r="AAT100" s="12"/>
      <c r="AAU100" s="12"/>
      <c r="AAV100" s="12"/>
      <c r="AAW100" s="12"/>
      <c r="AAX100" s="12"/>
      <c r="AAY100" s="12"/>
      <c r="AAZ100" s="12"/>
      <c r="ABA100" s="12"/>
      <c r="ABB100" s="12"/>
      <c r="ABC100" s="12"/>
      <c r="ABD100" s="12"/>
      <c r="ABE100" s="12"/>
      <c r="ABF100" s="12"/>
      <c r="ABG100" s="12"/>
      <c r="ABH100" s="12"/>
      <c r="ABI100" s="12"/>
      <c r="ABJ100" s="12"/>
      <c r="ABK100" s="12"/>
      <c r="ABL100" s="12"/>
      <c r="ABM100" s="12"/>
      <c r="ABN100" s="12"/>
      <c r="ABO100" s="12"/>
      <c r="ABP100" s="12"/>
      <c r="ABQ100" s="12"/>
      <c r="ABR100" s="12"/>
      <c r="ABS100" s="12"/>
      <c r="ABT100" s="12"/>
      <c r="ABU100" s="12"/>
      <c r="ABV100" s="12"/>
      <c r="ABW100" s="12"/>
      <c r="ABX100" s="12"/>
      <c r="ABY100" s="12"/>
      <c r="ABZ100" s="12"/>
      <c r="ACA100" s="12"/>
      <c r="ACB100" s="12"/>
      <c r="ACC100" s="12"/>
      <c r="ACD100" s="12"/>
      <c r="ACE100" s="12"/>
      <c r="ACF100" s="12"/>
      <c r="ACG100" s="12"/>
      <c r="ACH100" s="12"/>
      <c r="ACI100" s="12"/>
      <c r="ACJ100" s="12"/>
      <c r="ACK100" s="12"/>
      <c r="ACL100" s="12"/>
      <c r="ACM100" s="12"/>
      <c r="ACN100" s="12"/>
      <c r="ACO100" s="12"/>
      <c r="ACP100" s="12"/>
      <c r="ACQ100" s="12"/>
      <c r="ACR100" s="12"/>
      <c r="ACS100" s="12"/>
      <c r="ACT100" s="12"/>
      <c r="ACU100" s="12"/>
      <c r="ACV100" s="12"/>
      <c r="ACW100" s="12"/>
      <c r="ACX100" s="12"/>
      <c r="ACY100" s="12"/>
      <c r="ACZ100" s="12"/>
      <c r="ADA100" s="12"/>
      <c r="ADB100" s="12"/>
      <c r="ADC100" s="12"/>
      <c r="ADD100" s="12"/>
      <c r="ADE100" s="12"/>
      <c r="ADF100" s="12"/>
      <c r="ADG100" s="12"/>
      <c r="ADH100" s="12"/>
      <c r="ADI100" s="12"/>
      <c r="ADJ100" s="12"/>
      <c r="ADK100" s="12"/>
      <c r="ADL100" s="12"/>
      <c r="ADM100" s="12"/>
      <c r="ADN100" s="12"/>
      <c r="ADO100" s="12"/>
      <c r="ADP100" s="12"/>
      <c r="ADQ100" s="12"/>
      <c r="ADR100" s="12"/>
      <c r="ADS100" s="12"/>
      <c r="ADT100" s="12"/>
      <c r="ADU100" s="12"/>
      <c r="ADV100" s="12"/>
      <c r="ADW100" s="12"/>
      <c r="ADX100" s="12"/>
      <c r="ADY100" s="12"/>
      <c r="ADZ100" s="12"/>
      <c r="AEA100" s="12"/>
      <c r="AEB100" s="12"/>
      <c r="AEC100" s="12"/>
      <c r="AED100" s="12"/>
      <c r="AEE100" s="12"/>
      <c r="AEF100" s="12"/>
      <c r="AEG100" s="12"/>
      <c r="AEH100" s="12"/>
      <c r="AEI100" s="12"/>
      <c r="AEJ100" s="12"/>
      <c r="AEK100" s="12"/>
      <c r="AEL100" s="12"/>
      <c r="AEM100" s="12"/>
      <c r="AEN100" s="12"/>
      <c r="AEO100" s="12"/>
      <c r="AEP100" s="12"/>
      <c r="AEQ100" s="12"/>
      <c r="AER100" s="12"/>
      <c r="AES100" s="12"/>
      <c r="AET100" s="12"/>
      <c r="AEU100" s="12"/>
      <c r="AEV100" s="12"/>
      <c r="AEW100" s="12"/>
      <c r="AEX100" s="12"/>
      <c r="AEY100" s="12"/>
      <c r="AEZ100" s="12"/>
      <c r="AFA100" s="12"/>
      <c r="AFB100" s="12"/>
      <c r="AFC100" s="12"/>
      <c r="AFD100" s="12"/>
      <c r="AFE100" s="12"/>
      <c r="AFF100" s="12"/>
      <c r="AFG100" s="12"/>
      <c r="AFH100" s="12"/>
      <c r="AFI100" s="12"/>
      <c r="AFJ100" s="12"/>
      <c r="AFK100" s="12"/>
      <c r="AFL100" s="12"/>
      <c r="AFM100" s="12"/>
      <c r="AFN100" s="12"/>
      <c r="AFO100" s="12"/>
      <c r="AFP100" s="12"/>
      <c r="AFQ100" s="12"/>
      <c r="AFR100" s="12"/>
      <c r="AFS100" s="12"/>
      <c r="AFT100" s="12"/>
      <c r="AFU100" s="12"/>
      <c r="AFV100" s="12"/>
      <c r="AFW100" s="12"/>
      <c r="AFX100" s="12"/>
      <c r="AFY100" s="12"/>
      <c r="AFZ100" s="12"/>
      <c r="AGA100" s="12"/>
      <c r="AGB100" s="12"/>
      <c r="AGC100" s="12"/>
      <c r="AGD100" s="12"/>
      <c r="AGE100" s="12"/>
      <c r="AGF100" s="12"/>
      <c r="AGG100" s="12"/>
      <c r="AGH100" s="12"/>
      <c r="AGI100" s="12"/>
      <c r="AGJ100" s="12"/>
      <c r="AGK100" s="12"/>
      <c r="AGL100" s="12"/>
      <c r="AGM100" s="12"/>
      <c r="AGN100" s="12"/>
      <c r="AGO100" s="12"/>
      <c r="AGP100" s="12"/>
      <c r="AGQ100" s="12"/>
      <c r="AGR100" s="12"/>
      <c r="AGS100" s="12"/>
      <c r="AGT100" s="12"/>
      <c r="AGU100" s="12"/>
      <c r="AGV100" s="12"/>
      <c r="AGW100" s="12"/>
      <c r="AGX100" s="12"/>
      <c r="AGY100" s="12"/>
      <c r="AGZ100" s="12"/>
      <c r="AHA100" s="12"/>
      <c r="AHB100" s="12"/>
      <c r="AHC100" s="12"/>
      <c r="AHD100" s="12"/>
      <c r="AHE100" s="12"/>
      <c r="AHF100" s="12"/>
      <c r="AHG100" s="12"/>
      <c r="AHH100" s="12"/>
      <c r="AHI100" s="12"/>
      <c r="AHJ100" s="12"/>
      <c r="AHK100" s="12"/>
      <c r="AHL100" s="12"/>
      <c r="AHM100" s="12"/>
      <c r="AHN100" s="12"/>
      <c r="AHO100" s="12"/>
      <c r="AHP100" s="12"/>
      <c r="AHQ100" s="12"/>
      <c r="AHR100" s="12"/>
      <c r="AHS100" s="12"/>
      <c r="AHT100" s="12"/>
      <c r="AHU100" s="12"/>
      <c r="AHV100" s="12"/>
      <c r="AHW100" s="12"/>
      <c r="AHX100" s="12"/>
      <c r="AHY100" s="12"/>
      <c r="AHZ100" s="12"/>
      <c r="AIA100" s="12"/>
      <c r="AIB100" s="12"/>
      <c r="AIC100" s="12"/>
      <c r="AID100" s="12"/>
      <c r="AIE100" s="12"/>
      <c r="AIF100" s="12"/>
      <c r="AIG100" s="12"/>
      <c r="AIH100" s="12"/>
      <c r="AII100" s="12"/>
      <c r="AIJ100" s="12"/>
      <c r="AIK100" s="12"/>
      <c r="AIL100" s="12"/>
      <c r="AIM100" s="12"/>
      <c r="AIN100" s="12"/>
      <c r="AIO100" s="12"/>
      <c r="AIP100" s="12"/>
      <c r="AIQ100" s="12"/>
      <c r="AIR100" s="12"/>
      <c r="AIS100" s="12"/>
      <c r="AIT100" s="12"/>
      <c r="AIU100" s="12"/>
      <c r="AIV100" s="12"/>
      <c r="AIW100" s="12"/>
      <c r="AIX100" s="12"/>
      <c r="AIY100" s="12"/>
      <c r="AIZ100" s="12"/>
      <c r="AJA100" s="12"/>
      <c r="AJB100" s="12"/>
      <c r="AJC100" s="12"/>
      <c r="AJD100" s="12"/>
      <c r="AJE100" s="12"/>
      <c r="AJF100" s="12"/>
      <c r="AJG100" s="12"/>
      <c r="AJH100" s="12"/>
      <c r="AJI100" s="12"/>
      <c r="AJJ100" s="12"/>
      <c r="AJK100" s="12"/>
      <c r="AJL100" s="12"/>
      <c r="AJM100" s="12"/>
      <c r="AJN100" s="12"/>
      <c r="AJO100" s="12"/>
      <c r="AJP100" s="12"/>
      <c r="AJQ100" s="12"/>
      <c r="AJR100" s="12"/>
      <c r="AJS100" s="12"/>
      <c r="AJT100" s="12"/>
      <c r="AJU100" s="12"/>
      <c r="AJV100" s="12"/>
      <c r="AJW100" s="12"/>
      <c r="AJX100" s="12"/>
      <c r="AJY100" s="12"/>
      <c r="AJZ100" s="12"/>
      <c r="AKA100" s="12"/>
      <c r="AKB100" s="12"/>
      <c r="AKC100" s="12"/>
      <c r="AKD100" s="12"/>
      <c r="AKE100" s="12"/>
      <c r="AKF100" s="12"/>
      <c r="AKG100" s="12"/>
      <c r="AKH100" s="12"/>
      <c r="AKI100" s="12"/>
      <c r="AKJ100" s="12"/>
      <c r="AKK100" s="12"/>
      <c r="AKL100" s="12"/>
      <c r="AKM100" s="12"/>
      <c r="AKN100" s="12"/>
      <c r="AKO100" s="12"/>
      <c r="AKP100" s="12"/>
      <c r="AKQ100" s="12"/>
      <c r="AKR100" s="12"/>
      <c r="AKS100" s="12"/>
      <c r="AKT100" s="12"/>
      <c r="AKU100" s="12"/>
      <c r="AKV100" s="12"/>
      <c r="AKW100" s="12"/>
      <c r="AKX100" s="12"/>
      <c r="AKY100" s="12"/>
      <c r="AKZ100" s="12"/>
      <c r="ALA100" s="12"/>
      <c r="ALB100" s="12"/>
      <c r="ALC100" s="12"/>
      <c r="ALD100" s="12"/>
      <c r="ALE100" s="12"/>
      <c r="ALF100" s="12"/>
      <c r="ALG100" s="12"/>
      <c r="ALH100" s="12"/>
      <c r="ALI100" s="12"/>
      <c r="ALJ100" s="12"/>
      <c r="ALK100" s="12"/>
      <c r="ALL100" s="12"/>
      <c r="ALM100" s="12"/>
      <c r="ALN100" s="12"/>
      <c r="ALO100" s="12"/>
      <c r="ALP100" s="12"/>
      <c r="ALQ100" s="12"/>
      <c r="ALR100" s="12"/>
      <c r="ALS100" s="12"/>
      <c r="ALT100" s="12"/>
      <c r="ALU100" s="12"/>
      <c r="ALV100" s="12"/>
      <c r="ALW100" s="12"/>
      <c r="ALX100" s="12"/>
      <c r="ALY100" s="12"/>
      <c r="ALZ100" s="12"/>
      <c r="AMA100" s="12"/>
      <c r="AMB100" s="12"/>
      <c r="AMC100" s="12"/>
      <c r="AMD100" s="12"/>
      <c r="AME100" s="12"/>
      <c r="AMF100" s="12"/>
      <c r="AMG100" s="12"/>
      <c r="AMH100" s="12"/>
      <c r="AMI100" s="12"/>
      <c r="AMJ100" s="12"/>
      <c r="AMK100" s="12"/>
      <c r="AML100" s="12"/>
      <c r="AMM100" s="12"/>
      <c r="AMN100" s="12"/>
      <c r="AMO100" s="12"/>
      <c r="AMP100" s="12"/>
      <c r="AMQ100" s="12"/>
      <c r="AMR100" s="12"/>
      <c r="AMS100" s="12"/>
      <c r="AMT100" s="12"/>
      <c r="AMU100" s="12"/>
      <c r="AMV100" s="12"/>
      <c r="AMW100" s="12"/>
      <c r="AMX100" s="12"/>
      <c r="AMY100" s="12"/>
      <c r="AMZ100" s="12"/>
      <c r="ANA100" s="12"/>
      <c r="ANB100" s="12"/>
      <c r="ANC100" s="12"/>
      <c r="AND100" s="12"/>
      <c r="ANE100" s="12"/>
      <c r="ANF100" s="12"/>
      <c r="ANG100" s="12"/>
      <c r="ANH100" s="12"/>
      <c r="ANI100" s="12"/>
      <c r="ANJ100" s="12"/>
      <c r="ANK100" s="12"/>
      <c r="ANL100" s="12"/>
      <c r="ANM100" s="12"/>
      <c r="ANN100" s="12"/>
      <c r="ANO100" s="12"/>
      <c r="ANP100" s="12"/>
      <c r="ANQ100" s="12"/>
      <c r="ANR100" s="12"/>
      <c r="ANS100" s="12"/>
      <c r="ANT100" s="12"/>
      <c r="ANU100" s="12"/>
      <c r="ANV100" s="12"/>
      <c r="ANW100" s="12"/>
      <c r="ANX100" s="12"/>
      <c r="ANY100" s="12"/>
      <c r="ANZ100" s="12"/>
      <c r="AOA100" s="12"/>
      <c r="AOB100" s="12"/>
      <c r="AOC100" s="12"/>
      <c r="AOD100" s="12"/>
      <c r="AOE100" s="12"/>
      <c r="AOF100" s="12"/>
      <c r="AOG100" s="12"/>
      <c r="AOH100" s="12"/>
      <c r="AOI100" s="12"/>
      <c r="AOJ100" s="12"/>
      <c r="AOK100" s="12"/>
      <c r="AOL100" s="12"/>
      <c r="AOM100" s="12"/>
      <c r="AON100" s="12"/>
      <c r="AOO100" s="12"/>
      <c r="AOP100" s="12"/>
    </row>
    <row r="101" spans="1:1082" x14ac:dyDescent="0.2">
      <c r="A101" s="70" t="s">
        <v>469</v>
      </c>
      <c r="E101" s="34"/>
      <c r="F101" s="34"/>
      <c r="G101" s="34">
        <f>MAX(G3:G99)</f>
        <v>4.2999999999999997E-2</v>
      </c>
      <c r="H101" s="34">
        <f t="shared" ref="H101:Q101" si="1">MAX(H3:H99)</f>
        <v>5.2999999999999999E-2</v>
      </c>
      <c r="I101" s="34">
        <f t="shared" si="1"/>
        <v>34.295000000000002</v>
      </c>
      <c r="J101" s="34">
        <f t="shared" si="1"/>
        <v>4.8129999999999997</v>
      </c>
      <c r="K101" s="34">
        <f t="shared" si="1"/>
        <v>0.53200000000000003</v>
      </c>
      <c r="L101" s="34">
        <f t="shared" si="1"/>
        <v>0.15</v>
      </c>
      <c r="M101" s="34">
        <f t="shared" si="1"/>
        <v>5.1999999999999998E-2</v>
      </c>
      <c r="N101" s="34">
        <f t="shared" si="1"/>
        <v>3.9460000000000002</v>
      </c>
      <c r="O101" s="34">
        <f t="shared" si="1"/>
        <v>8.5000000000000006E-2</v>
      </c>
      <c r="P101" s="34">
        <f t="shared" si="1"/>
        <v>0.111</v>
      </c>
      <c r="Q101" s="34">
        <f t="shared" si="1"/>
        <v>67.076999999999998</v>
      </c>
      <c r="R101" s="36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  <c r="AU101" s="12"/>
      <c r="AV101" s="12"/>
      <c r="AW101" s="12"/>
      <c r="AX101" s="12"/>
      <c r="AY101" s="12"/>
      <c r="AZ101" s="12"/>
      <c r="BA101" s="12"/>
      <c r="BB101" s="12"/>
      <c r="BC101" s="12"/>
      <c r="BD101" s="12"/>
      <c r="BE101" s="12"/>
      <c r="BF101" s="12"/>
      <c r="BG101" s="12"/>
      <c r="BH101" s="12"/>
      <c r="BI101" s="12"/>
      <c r="BJ101" s="12"/>
      <c r="BK101" s="12"/>
      <c r="BL101" s="12"/>
      <c r="BM101" s="12"/>
      <c r="BN101" s="12"/>
      <c r="BO101" s="12"/>
      <c r="BP101" s="12"/>
      <c r="BQ101" s="12"/>
      <c r="BR101" s="12"/>
      <c r="BS101" s="12"/>
      <c r="BT101" s="12"/>
      <c r="BU101" s="12"/>
      <c r="BV101" s="12"/>
      <c r="BW101" s="12"/>
      <c r="BX101" s="12"/>
      <c r="BY101" s="12"/>
      <c r="BZ101" s="12"/>
      <c r="CA101" s="12"/>
      <c r="CB101" s="12"/>
      <c r="CC101" s="12"/>
      <c r="CD101" s="12"/>
      <c r="CE101" s="12"/>
      <c r="CF101" s="12"/>
      <c r="CG101" s="12"/>
      <c r="CH101" s="12"/>
      <c r="CI101" s="12"/>
      <c r="CJ101" s="12"/>
      <c r="CK101" s="12"/>
      <c r="CL101" s="12"/>
      <c r="CM101" s="12"/>
      <c r="CN101" s="12"/>
      <c r="CO101" s="12"/>
      <c r="CP101" s="12"/>
      <c r="CQ101" s="12"/>
      <c r="CR101" s="12"/>
      <c r="CS101" s="12"/>
      <c r="CT101" s="12"/>
      <c r="CU101" s="12"/>
      <c r="CV101" s="12"/>
      <c r="CW101" s="12"/>
      <c r="CX101" s="12"/>
      <c r="CY101" s="12"/>
      <c r="CZ101" s="12"/>
      <c r="DA101" s="12"/>
      <c r="DB101" s="12"/>
      <c r="DC101" s="12"/>
      <c r="DD101" s="12"/>
      <c r="DE101" s="12"/>
      <c r="DF101" s="12"/>
      <c r="DG101" s="12"/>
      <c r="DH101" s="12"/>
      <c r="DI101" s="12"/>
      <c r="DJ101" s="12"/>
      <c r="DK101" s="12"/>
      <c r="DL101" s="12"/>
      <c r="DM101" s="12"/>
      <c r="DN101" s="12"/>
      <c r="DO101" s="12"/>
      <c r="DP101" s="12"/>
      <c r="DQ101" s="12"/>
      <c r="DR101" s="12"/>
      <c r="DS101" s="12"/>
      <c r="DT101" s="12"/>
      <c r="DU101" s="12"/>
      <c r="DV101" s="12"/>
      <c r="DW101" s="12"/>
      <c r="DX101" s="12"/>
      <c r="DY101" s="12"/>
      <c r="DZ101" s="12"/>
      <c r="EA101" s="12"/>
      <c r="EB101" s="12"/>
      <c r="EC101" s="12"/>
      <c r="ED101" s="12"/>
      <c r="EE101" s="12"/>
      <c r="EF101" s="12"/>
      <c r="EG101" s="12"/>
      <c r="EH101" s="12"/>
      <c r="EI101" s="12"/>
      <c r="EJ101" s="12"/>
      <c r="EK101" s="12"/>
      <c r="EL101" s="12"/>
      <c r="EM101" s="12"/>
      <c r="EN101" s="12"/>
      <c r="EO101" s="12"/>
      <c r="EP101" s="12"/>
      <c r="EQ101" s="12"/>
      <c r="ER101" s="12"/>
      <c r="ES101" s="12"/>
      <c r="ET101" s="12"/>
      <c r="EU101" s="12"/>
      <c r="EV101" s="12"/>
      <c r="EW101" s="12"/>
      <c r="EX101" s="12"/>
      <c r="EY101" s="12"/>
      <c r="EZ101" s="12"/>
      <c r="FA101" s="12"/>
      <c r="FB101" s="12"/>
      <c r="FC101" s="12"/>
      <c r="FD101" s="12"/>
      <c r="FE101" s="12"/>
      <c r="FF101" s="12"/>
      <c r="FG101" s="12"/>
      <c r="FH101" s="12"/>
      <c r="FI101" s="12"/>
      <c r="FJ101" s="12"/>
      <c r="FK101" s="12"/>
      <c r="FL101" s="12"/>
      <c r="FM101" s="12"/>
      <c r="FN101" s="12"/>
      <c r="FO101" s="12"/>
      <c r="FP101" s="12"/>
      <c r="FQ101" s="12"/>
      <c r="FR101" s="12"/>
      <c r="FS101" s="12"/>
      <c r="FT101" s="12"/>
      <c r="FU101" s="12"/>
      <c r="FV101" s="12"/>
      <c r="FW101" s="12"/>
      <c r="FX101" s="12"/>
      <c r="FY101" s="12"/>
      <c r="FZ101" s="12"/>
      <c r="GA101" s="12"/>
      <c r="GB101" s="12"/>
      <c r="GC101" s="12"/>
      <c r="GD101" s="12"/>
      <c r="GE101" s="12"/>
      <c r="GF101" s="12"/>
      <c r="GG101" s="12"/>
      <c r="GH101" s="12"/>
      <c r="GI101" s="12"/>
      <c r="GJ101" s="12"/>
      <c r="GK101" s="12"/>
      <c r="GL101" s="12"/>
      <c r="GM101" s="12"/>
      <c r="GN101" s="12"/>
      <c r="GO101" s="12"/>
      <c r="GP101" s="12"/>
      <c r="GQ101" s="12"/>
      <c r="GR101" s="12"/>
      <c r="GS101" s="12"/>
      <c r="GT101" s="12"/>
      <c r="GU101" s="12"/>
      <c r="GV101" s="12"/>
      <c r="GW101" s="12"/>
      <c r="GX101" s="12"/>
      <c r="GY101" s="12"/>
      <c r="GZ101" s="12"/>
      <c r="HA101" s="12"/>
      <c r="HB101" s="12"/>
      <c r="HC101" s="12"/>
      <c r="HD101" s="12"/>
      <c r="HE101" s="12"/>
      <c r="HF101" s="12"/>
      <c r="HG101" s="12"/>
      <c r="HH101" s="12"/>
      <c r="HI101" s="12"/>
      <c r="HJ101" s="12"/>
      <c r="HK101" s="12"/>
      <c r="HL101" s="12"/>
      <c r="HM101" s="12"/>
      <c r="HN101" s="12"/>
      <c r="HO101" s="12"/>
      <c r="HP101" s="12"/>
      <c r="HQ101" s="12"/>
      <c r="HR101" s="12"/>
      <c r="HS101" s="12"/>
      <c r="HT101" s="12"/>
      <c r="HU101" s="12"/>
      <c r="HV101" s="12"/>
      <c r="HW101" s="12"/>
      <c r="HX101" s="12"/>
      <c r="HY101" s="12"/>
      <c r="HZ101" s="12"/>
      <c r="IA101" s="12"/>
      <c r="IB101" s="12"/>
      <c r="IC101" s="12"/>
      <c r="ID101" s="12"/>
      <c r="IE101" s="12"/>
      <c r="IF101" s="12"/>
      <c r="IG101" s="12"/>
      <c r="IH101" s="12"/>
      <c r="II101" s="12"/>
      <c r="IJ101" s="12"/>
      <c r="IK101" s="12"/>
      <c r="IL101" s="12"/>
      <c r="IM101" s="12"/>
      <c r="IN101" s="12"/>
      <c r="IO101" s="12"/>
      <c r="IP101" s="12"/>
      <c r="IQ101" s="12"/>
      <c r="IR101" s="12"/>
      <c r="IS101" s="12"/>
      <c r="IT101" s="12"/>
      <c r="IU101" s="12"/>
      <c r="IV101" s="12"/>
      <c r="IW101" s="12"/>
      <c r="IX101" s="12"/>
      <c r="IY101" s="12"/>
      <c r="IZ101" s="12"/>
      <c r="JA101" s="12"/>
      <c r="JB101" s="12"/>
      <c r="JC101" s="12"/>
      <c r="JD101" s="12"/>
      <c r="JE101" s="12"/>
      <c r="JF101" s="12"/>
      <c r="JG101" s="12"/>
      <c r="JH101" s="12"/>
      <c r="JI101" s="12"/>
      <c r="JJ101" s="12"/>
      <c r="JK101" s="12"/>
      <c r="JL101" s="12"/>
      <c r="JM101" s="12"/>
      <c r="JN101" s="12"/>
      <c r="JO101" s="12"/>
      <c r="JP101" s="12"/>
      <c r="JQ101" s="12"/>
      <c r="JR101" s="12"/>
      <c r="JS101" s="12"/>
      <c r="JT101" s="12"/>
      <c r="JU101" s="12"/>
      <c r="JV101" s="12"/>
      <c r="JW101" s="12"/>
      <c r="JX101" s="12"/>
      <c r="JY101" s="12"/>
      <c r="JZ101" s="12"/>
      <c r="KA101" s="12"/>
      <c r="KB101" s="12"/>
      <c r="KC101" s="12"/>
      <c r="KD101" s="12"/>
      <c r="KE101" s="12"/>
      <c r="KF101" s="12"/>
      <c r="KG101" s="12"/>
      <c r="KH101" s="12"/>
      <c r="KI101" s="12"/>
      <c r="KJ101" s="12"/>
      <c r="KK101" s="12"/>
      <c r="KL101" s="12"/>
      <c r="KM101" s="12"/>
      <c r="KN101" s="12"/>
      <c r="KO101" s="12"/>
      <c r="KP101" s="12"/>
      <c r="KQ101" s="12"/>
      <c r="KR101" s="12"/>
      <c r="KS101" s="12"/>
      <c r="KT101" s="12"/>
      <c r="KU101" s="12"/>
      <c r="KV101" s="12"/>
      <c r="KW101" s="12"/>
      <c r="KX101" s="12"/>
      <c r="KY101" s="12"/>
      <c r="KZ101" s="12"/>
      <c r="LA101" s="12"/>
      <c r="LB101" s="12"/>
      <c r="LC101" s="12"/>
      <c r="LD101" s="12"/>
      <c r="LE101" s="12"/>
      <c r="LF101" s="12"/>
      <c r="LG101" s="12"/>
      <c r="LH101" s="12"/>
      <c r="LI101" s="12"/>
      <c r="LJ101" s="12"/>
      <c r="LK101" s="12"/>
      <c r="LL101" s="12"/>
      <c r="LM101" s="12"/>
      <c r="LN101" s="12"/>
      <c r="LO101" s="12"/>
      <c r="LP101" s="12"/>
      <c r="LQ101" s="12"/>
      <c r="LR101" s="12"/>
      <c r="LS101" s="12"/>
      <c r="LT101" s="12"/>
      <c r="LU101" s="12"/>
      <c r="LV101" s="12"/>
      <c r="LW101" s="12"/>
      <c r="LX101" s="12"/>
      <c r="LY101" s="12"/>
      <c r="LZ101" s="12"/>
      <c r="MA101" s="12"/>
      <c r="MB101" s="12"/>
      <c r="MC101" s="12"/>
      <c r="MD101" s="12"/>
      <c r="ME101" s="12"/>
      <c r="MF101" s="12"/>
      <c r="MG101" s="12"/>
      <c r="MH101" s="12"/>
      <c r="MI101" s="12"/>
      <c r="MJ101" s="12"/>
      <c r="MK101" s="12"/>
      <c r="ML101" s="12"/>
      <c r="MM101" s="12"/>
      <c r="MN101" s="12"/>
      <c r="MO101" s="12"/>
      <c r="MP101" s="12"/>
      <c r="MQ101" s="12"/>
      <c r="MR101" s="12"/>
      <c r="MS101" s="12"/>
      <c r="MT101" s="12"/>
      <c r="MU101" s="12"/>
      <c r="MV101" s="12"/>
      <c r="MW101" s="12"/>
      <c r="MX101" s="12"/>
      <c r="MY101" s="12"/>
      <c r="MZ101" s="12"/>
      <c r="NA101" s="12"/>
      <c r="NB101" s="12"/>
      <c r="NC101" s="12"/>
      <c r="ND101" s="12"/>
      <c r="NE101" s="12"/>
      <c r="NF101" s="12"/>
      <c r="NG101" s="12"/>
      <c r="NH101" s="12"/>
      <c r="NI101" s="12"/>
      <c r="NJ101" s="12"/>
      <c r="NK101" s="12"/>
      <c r="NL101" s="12"/>
      <c r="NM101" s="12"/>
      <c r="NN101" s="12"/>
      <c r="NO101" s="12"/>
      <c r="NP101" s="12"/>
      <c r="NQ101" s="12"/>
      <c r="NR101" s="12"/>
      <c r="NS101" s="12"/>
      <c r="NT101" s="12"/>
      <c r="NU101" s="12"/>
      <c r="NV101" s="12"/>
      <c r="NW101" s="12"/>
      <c r="NX101" s="12"/>
      <c r="NY101" s="12"/>
      <c r="NZ101" s="12"/>
      <c r="OA101" s="12"/>
      <c r="OB101" s="12"/>
      <c r="OC101" s="12"/>
      <c r="OD101" s="12"/>
      <c r="OE101" s="12"/>
      <c r="OF101" s="12"/>
      <c r="OG101" s="12"/>
      <c r="OH101" s="12"/>
      <c r="OI101" s="12"/>
      <c r="OJ101" s="12"/>
      <c r="OK101" s="12"/>
      <c r="OL101" s="12"/>
      <c r="OM101" s="12"/>
      <c r="ON101" s="12"/>
      <c r="OO101" s="12"/>
      <c r="OP101" s="12"/>
      <c r="OQ101" s="12"/>
      <c r="OR101" s="12"/>
      <c r="OS101" s="12"/>
      <c r="OT101" s="12"/>
      <c r="OU101" s="12"/>
      <c r="OV101" s="12"/>
      <c r="OW101" s="12"/>
      <c r="OX101" s="12"/>
      <c r="OY101" s="12"/>
      <c r="OZ101" s="12"/>
      <c r="PA101" s="12"/>
      <c r="PB101" s="12"/>
      <c r="PC101" s="12"/>
      <c r="PD101" s="12"/>
      <c r="PE101" s="12"/>
      <c r="PF101" s="12"/>
      <c r="PG101" s="12"/>
      <c r="PH101" s="12"/>
      <c r="PI101" s="12"/>
      <c r="PJ101" s="12"/>
      <c r="PK101" s="12"/>
      <c r="PL101" s="12"/>
      <c r="PM101" s="12"/>
      <c r="PN101" s="12"/>
      <c r="PO101" s="12"/>
      <c r="PP101" s="12"/>
      <c r="PQ101" s="12"/>
      <c r="PR101" s="12"/>
      <c r="PS101" s="12"/>
      <c r="PT101" s="12"/>
      <c r="PU101" s="12"/>
      <c r="PV101" s="12"/>
      <c r="PW101" s="12"/>
      <c r="PX101" s="12"/>
      <c r="PY101" s="12"/>
      <c r="PZ101" s="12"/>
      <c r="QA101" s="12"/>
      <c r="QB101" s="12"/>
      <c r="QC101" s="12"/>
      <c r="QD101" s="12"/>
      <c r="QE101" s="12"/>
      <c r="QF101" s="12"/>
      <c r="QG101" s="12"/>
      <c r="QH101" s="12"/>
      <c r="QI101" s="12"/>
      <c r="QJ101" s="12"/>
      <c r="QK101" s="12"/>
      <c r="QL101" s="12"/>
      <c r="QM101" s="12"/>
      <c r="QN101" s="12"/>
      <c r="QO101" s="12"/>
      <c r="QP101" s="12"/>
      <c r="QQ101" s="12"/>
      <c r="QR101" s="12"/>
      <c r="QS101" s="12"/>
      <c r="QT101" s="12"/>
      <c r="QU101" s="12"/>
      <c r="QV101" s="12"/>
      <c r="QW101" s="12"/>
      <c r="QX101" s="12"/>
      <c r="QY101" s="12"/>
      <c r="QZ101" s="12"/>
      <c r="RA101" s="12"/>
      <c r="RB101" s="12"/>
      <c r="RC101" s="12"/>
      <c r="RD101" s="12"/>
      <c r="RE101" s="12"/>
      <c r="RF101" s="12"/>
      <c r="RG101" s="12"/>
      <c r="RH101" s="12"/>
      <c r="RI101" s="12"/>
      <c r="RJ101" s="12"/>
      <c r="RK101" s="12"/>
      <c r="RL101" s="12"/>
      <c r="RM101" s="12"/>
      <c r="RN101" s="12"/>
      <c r="RO101" s="12"/>
      <c r="RP101" s="12"/>
      <c r="RQ101" s="12"/>
      <c r="RR101" s="12"/>
      <c r="RS101" s="12"/>
      <c r="RT101" s="12"/>
      <c r="RU101" s="12"/>
      <c r="RV101" s="12"/>
      <c r="RW101" s="12"/>
      <c r="RX101" s="12"/>
      <c r="RY101" s="12"/>
      <c r="RZ101" s="12"/>
      <c r="SA101" s="12"/>
      <c r="SB101" s="12"/>
      <c r="SC101" s="12"/>
      <c r="SD101" s="12"/>
      <c r="SE101" s="12"/>
      <c r="SF101" s="12"/>
      <c r="SG101" s="12"/>
      <c r="SH101" s="12"/>
      <c r="SI101" s="12"/>
      <c r="SJ101" s="12"/>
      <c r="SK101" s="12"/>
      <c r="SL101" s="12"/>
      <c r="SM101" s="12"/>
      <c r="SN101" s="12"/>
      <c r="SO101" s="12"/>
      <c r="SP101" s="12"/>
      <c r="SQ101" s="12"/>
      <c r="SR101" s="12"/>
      <c r="SS101" s="12"/>
      <c r="ST101" s="12"/>
      <c r="SU101" s="12"/>
      <c r="SV101" s="12"/>
      <c r="SW101" s="12"/>
      <c r="SX101" s="12"/>
      <c r="SY101" s="12"/>
      <c r="SZ101" s="12"/>
      <c r="TA101" s="12"/>
      <c r="TB101" s="12"/>
      <c r="TC101" s="12"/>
      <c r="TD101" s="12"/>
      <c r="TE101" s="12"/>
      <c r="TF101" s="12"/>
      <c r="TG101" s="12"/>
      <c r="TH101" s="12"/>
      <c r="TI101" s="12"/>
      <c r="TJ101" s="12"/>
      <c r="TK101" s="12"/>
      <c r="TL101" s="12"/>
      <c r="TM101" s="12"/>
      <c r="TN101" s="12"/>
      <c r="TO101" s="12"/>
      <c r="TP101" s="12"/>
      <c r="TQ101" s="12"/>
      <c r="TR101" s="12"/>
      <c r="TS101" s="12"/>
      <c r="TT101" s="12"/>
      <c r="TU101" s="12"/>
      <c r="TV101" s="12"/>
      <c r="TW101" s="12"/>
      <c r="TX101" s="12"/>
      <c r="TY101" s="12"/>
      <c r="TZ101" s="12"/>
      <c r="UA101" s="12"/>
      <c r="UB101" s="12"/>
      <c r="UC101" s="12"/>
      <c r="UD101" s="12"/>
      <c r="UE101" s="12"/>
      <c r="UF101" s="12"/>
      <c r="UG101" s="12"/>
      <c r="UH101" s="12"/>
      <c r="UI101" s="12"/>
      <c r="UJ101" s="12"/>
      <c r="UK101" s="12"/>
      <c r="UL101" s="12"/>
      <c r="UM101" s="12"/>
      <c r="UN101" s="12"/>
      <c r="UO101" s="12"/>
      <c r="UP101" s="12"/>
      <c r="UQ101" s="12"/>
      <c r="UR101" s="12"/>
      <c r="US101" s="12"/>
      <c r="UT101" s="12"/>
      <c r="UU101" s="12"/>
      <c r="UV101" s="12"/>
      <c r="UW101" s="12"/>
      <c r="UX101" s="12"/>
      <c r="UY101" s="12"/>
      <c r="UZ101" s="12"/>
      <c r="VA101" s="12"/>
      <c r="VB101" s="12"/>
      <c r="VC101" s="12"/>
      <c r="VD101" s="12"/>
      <c r="VE101" s="12"/>
      <c r="VF101" s="12"/>
      <c r="VG101" s="12"/>
      <c r="VH101" s="12"/>
      <c r="VI101" s="12"/>
      <c r="VJ101" s="12"/>
      <c r="VK101" s="12"/>
      <c r="VL101" s="12"/>
      <c r="VM101" s="12"/>
      <c r="VN101" s="12"/>
      <c r="VO101" s="12"/>
      <c r="VP101" s="12"/>
      <c r="VQ101" s="12"/>
      <c r="VR101" s="12"/>
      <c r="VS101" s="12"/>
      <c r="VT101" s="12"/>
      <c r="VU101" s="12"/>
      <c r="VV101" s="12"/>
      <c r="VW101" s="12"/>
      <c r="VX101" s="12"/>
      <c r="VY101" s="12"/>
      <c r="VZ101" s="12"/>
      <c r="WA101" s="12"/>
      <c r="WB101" s="12"/>
      <c r="WC101" s="12"/>
      <c r="WD101" s="12"/>
      <c r="WE101" s="12"/>
      <c r="WF101" s="12"/>
      <c r="WG101" s="12"/>
      <c r="WH101" s="12"/>
      <c r="WI101" s="12"/>
      <c r="WJ101" s="12"/>
      <c r="WK101" s="12"/>
      <c r="WL101" s="12"/>
      <c r="WM101" s="12"/>
      <c r="WN101" s="12"/>
      <c r="WO101" s="12"/>
      <c r="WP101" s="12"/>
      <c r="WQ101" s="12"/>
      <c r="WR101" s="12"/>
      <c r="WS101" s="12"/>
      <c r="WT101" s="12"/>
      <c r="WU101" s="12"/>
      <c r="WV101" s="12"/>
      <c r="WW101" s="12"/>
      <c r="WX101" s="12"/>
      <c r="WY101" s="12"/>
      <c r="WZ101" s="12"/>
      <c r="XA101" s="12"/>
      <c r="XB101" s="12"/>
      <c r="XC101" s="12"/>
      <c r="XD101" s="12"/>
      <c r="XE101" s="12"/>
      <c r="XF101" s="12"/>
      <c r="XG101" s="12"/>
      <c r="XH101" s="12"/>
      <c r="XI101" s="12"/>
      <c r="XJ101" s="12"/>
      <c r="XK101" s="12"/>
      <c r="XL101" s="12"/>
      <c r="XM101" s="12"/>
      <c r="XN101" s="12"/>
      <c r="XO101" s="12"/>
      <c r="XP101" s="12"/>
      <c r="XQ101" s="12"/>
      <c r="XR101" s="12"/>
      <c r="XS101" s="12"/>
      <c r="XT101" s="12"/>
      <c r="XU101" s="12"/>
      <c r="XV101" s="12"/>
      <c r="XW101" s="12"/>
      <c r="XX101" s="12"/>
      <c r="XY101" s="12"/>
      <c r="XZ101" s="12"/>
      <c r="YA101" s="12"/>
      <c r="YB101" s="12"/>
      <c r="YC101" s="12"/>
      <c r="YD101" s="12"/>
      <c r="YE101" s="12"/>
      <c r="YF101" s="12"/>
      <c r="YG101" s="12"/>
      <c r="YH101" s="12"/>
      <c r="YI101" s="12"/>
      <c r="YJ101" s="12"/>
      <c r="YK101" s="12"/>
      <c r="YL101" s="12"/>
      <c r="YM101" s="12"/>
      <c r="YN101" s="12"/>
      <c r="YO101" s="12"/>
      <c r="YP101" s="12"/>
      <c r="YQ101" s="12"/>
      <c r="YR101" s="12"/>
      <c r="YS101" s="12"/>
      <c r="YT101" s="12"/>
      <c r="YU101" s="12"/>
      <c r="YV101" s="12"/>
      <c r="YW101" s="12"/>
      <c r="YX101" s="12"/>
      <c r="YY101" s="12"/>
      <c r="YZ101" s="12"/>
      <c r="ZA101" s="12"/>
      <c r="ZB101" s="12"/>
      <c r="ZC101" s="12"/>
      <c r="ZD101" s="12"/>
      <c r="ZE101" s="12"/>
      <c r="ZF101" s="12"/>
      <c r="ZG101" s="12"/>
      <c r="ZH101" s="12"/>
      <c r="ZI101" s="12"/>
      <c r="ZJ101" s="12"/>
      <c r="ZK101" s="12"/>
      <c r="ZL101" s="12"/>
      <c r="ZM101" s="12"/>
      <c r="ZN101" s="12"/>
      <c r="ZO101" s="12"/>
      <c r="ZP101" s="12"/>
      <c r="ZQ101" s="12"/>
      <c r="ZR101" s="12"/>
      <c r="ZS101" s="12"/>
      <c r="ZT101" s="12"/>
      <c r="ZU101" s="12"/>
      <c r="ZV101" s="12"/>
      <c r="ZW101" s="12"/>
      <c r="ZX101" s="12"/>
      <c r="ZY101" s="12"/>
      <c r="ZZ101" s="12"/>
      <c r="AAA101" s="12"/>
      <c r="AAB101" s="12"/>
      <c r="AAC101" s="12"/>
      <c r="AAD101" s="12"/>
      <c r="AAE101" s="12"/>
      <c r="AAF101" s="12"/>
      <c r="AAG101" s="12"/>
      <c r="AAH101" s="12"/>
      <c r="AAI101" s="12"/>
      <c r="AAJ101" s="12"/>
      <c r="AAK101" s="12"/>
      <c r="AAL101" s="12"/>
      <c r="AAM101" s="12"/>
      <c r="AAN101" s="12"/>
      <c r="AAO101" s="12"/>
      <c r="AAP101" s="12"/>
      <c r="AAQ101" s="12"/>
      <c r="AAR101" s="12"/>
      <c r="AAS101" s="12"/>
      <c r="AAT101" s="12"/>
      <c r="AAU101" s="12"/>
      <c r="AAV101" s="12"/>
      <c r="AAW101" s="12"/>
      <c r="AAX101" s="12"/>
      <c r="AAY101" s="12"/>
      <c r="AAZ101" s="12"/>
      <c r="ABA101" s="12"/>
      <c r="ABB101" s="12"/>
      <c r="ABC101" s="12"/>
      <c r="ABD101" s="12"/>
      <c r="ABE101" s="12"/>
      <c r="ABF101" s="12"/>
      <c r="ABG101" s="12"/>
      <c r="ABH101" s="12"/>
      <c r="ABI101" s="12"/>
      <c r="ABJ101" s="12"/>
      <c r="ABK101" s="12"/>
      <c r="ABL101" s="12"/>
      <c r="ABM101" s="12"/>
      <c r="ABN101" s="12"/>
      <c r="ABO101" s="12"/>
      <c r="ABP101" s="12"/>
      <c r="ABQ101" s="12"/>
      <c r="ABR101" s="12"/>
      <c r="ABS101" s="12"/>
      <c r="ABT101" s="12"/>
      <c r="ABU101" s="12"/>
      <c r="ABV101" s="12"/>
      <c r="ABW101" s="12"/>
      <c r="ABX101" s="12"/>
      <c r="ABY101" s="12"/>
      <c r="ABZ101" s="12"/>
      <c r="ACA101" s="12"/>
      <c r="ACB101" s="12"/>
      <c r="ACC101" s="12"/>
      <c r="ACD101" s="12"/>
      <c r="ACE101" s="12"/>
      <c r="ACF101" s="12"/>
      <c r="ACG101" s="12"/>
      <c r="ACH101" s="12"/>
      <c r="ACI101" s="12"/>
      <c r="ACJ101" s="12"/>
      <c r="ACK101" s="12"/>
      <c r="ACL101" s="12"/>
      <c r="ACM101" s="12"/>
      <c r="ACN101" s="12"/>
      <c r="ACO101" s="12"/>
      <c r="ACP101" s="12"/>
      <c r="ACQ101" s="12"/>
      <c r="ACR101" s="12"/>
      <c r="ACS101" s="12"/>
      <c r="ACT101" s="12"/>
      <c r="ACU101" s="12"/>
      <c r="ACV101" s="12"/>
      <c r="ACW101" s="12"/>
      <c r="ACX101" s="12"/>
      <c r="ACY101" s="12"/>
      <c r="ACZ101" s="12"/>
      <c r="ADA101" s="12"/>
      <c r="ADB101" s="12"/>
      <c r="ADC101" s="12"/>
      <c r="ADD101" s="12"/>
      <c r="ADE101" s="12"/>
      <c r="ADF101" s="12"/>
      <c r="ADG101" s="12"/>
      <c r="ADH101" s="12"/>
      <c r="ADI101" s="12"/>
      <c r="ADJ101" s="12"/>
      <c r="ADK101" s="12"/>
      <c r="ADL101" s="12"/>
      <c r="ADM101" s="12"/>
      <c r="ADN101" s="12"/>
      <c r="ADO101" s="12"/>
      <c r="ADP101" s="12"/>
      <c r="ADQ101" s="12"/>
      <c r="ADR101" s="12"/>
      <c r="ADS101" s="12"/>
      <c r="ADT101" s="12"/>
      <c r="ADU101" s="12"/>
      <c r="ADV101" s="12"/>
      <c r="ADW101" s="12"/>
      <c r="ADX101" s="12"/>
      <c r="ADY101" s="12"/>
      <c r="ADZ101" s="12"/>
      <c r="AEA101" s="12"/>
      <c r="AEB101" s="12"/>
      <c r="AEC101" s="12"/>
      <c r="AED101" s="12"/>
      <c r="AEE101" s="12"/>
      <c r="AEF101" s="12"/>
      <c r="AEG101" s="12"/>
      <c r="AEH101" s="12"/>
      <c r="AEI101" s="12"/>
      <c r="AEJ101" s="12"/>
      <c r="AEK101" s="12"/>
      <c r="AEL101" s="12"/>
      <c r="AEM101" s="12"/>
      <c r="AEN101" s="12"/>
      <c r="AEO101" s="12"/>
      <c r="AEP101" s="12"/>
      <c r="AEQ101" s="12"/>
      <c r="AER101" s="12"/>
      <c r="AES101" s="12"/>
      <c r="AET101" s="12"/>
      <c r="AEU101" s="12"/>
      <c r="AEV101" s="12"/>
      <c r="AEW101" s="12"/>
      <c r="AEX101" s="12"/>
      <c r="AEY101" s="12"/>
      <c r="AEZ101" s="12"/>
      <c r="AFA101" s="12"/>
      <c r="AFB101" s="12"/>
      <c r="AFC101" s="12"/>
      <c r="AFD101" s="12"/>
      <c r="AFE101" s="12"/>
      <c r="AFF101" s="12"/>
      <c r="AFG101" s="12"/>
      <c r="AFH101" s="12"/>
      <c r="AFI101" s="12"/>
      <c r="AFJ101" s="12"/>
      <c r="AFK101" s="12"/>
      <c r="AFL101" s="12"/>
      <c r="AFM101" s="12"/>
      <c r="AFN101" s="12"/>
      <c r="AFO101" s="12"/>
      <c r="AFP101" s="12"/>
      <c r="AFQ101" s="12"/>
      <c r="AFR101" s="12"/>
      <c r="AFS101" s="12"/>
      <c r="AFT101" s="12"/>
      <c r="AFU101" s="12"/>
      <c r="AFV101" s="12"/>
      <c r="AFW101" s="12"/>
      <c r="AFX101" s="12"/>
      <c r="AFY101" s="12"/>
      <c r="AFZ101" s="12"/>
      <c r="AGA101" s="12"/>
      <c r="AGB101" s="12"/>
      <c r="AGC101" s="12"/>
      <c r="AGD101" s="12"/>
      <c r="AGE101" s="12"/>
      <c r="AGF101" s="12"/>
      <c r="AGG101" s="12"/>
      <c r="AGH101" s="12"/>
      <c r="AGI101" s="12"/>
      <c r="AGJ101" s="12"/>
      <c r="AGK101" s="12"/>
      <c r="AGL101" s="12"/>
      <c r="AGM101" s="12"/>
      <c r="AGN101" s="12"/>
      <c r="AGO101" s="12"/>
      <c r="AGP101" s="12"/>
      <c r="AGQ101" s="12"/>
      <c r="AGR101" s="12"/>
      <c r="AGS101" s="12"/>
      <c r="AGT101" s="12"/>
      <c r="AGU101" s="12"/>
      <c r="AGV101" s="12"/>
      <c r="AGW101" s="12"/>
      <c r="AGX101" s="12"/>
      <c r="AGY101" s="12"/>
      <c r="AGZ101" s="12"/>
      <c r="AHA101" s="12"/>
      <c r="AHB101" s="12"/>
      <c r="AHC101" s="12"/>
      <c r="AHD101" s="12"/>
      <c r="AHE101" s="12"/>
      <c r="AHF101" s="12"/>
      <c r="AHG101" s="12"/>
      <c r="AHH101" s="12"/>
      <c r="AHI101" s="12"/>
      <c r="AHJ101" s="12"/>
      <c r="AHK101" s="12"/>
      <c r="AHL101" s="12"/>
      <c r="AHM101" s="12"/>
      <c r="AHN101" s="12"/>
      <c r="AHO101" s="12"/>
      <c r="AHP101" s="12"/>
      <c r="AHQ101" s="12"/>
      <c r="AHR101" s="12"/>
      <c r="AHS101" s="12"/>
      <c r="AHT101" s="12"/>
      <c r="AHU101" s="12"/>
      <c r="AHV101" s="12"/>
      <c r="AHW101" s="12"/>
      <c r="AHX101" s="12"/>
      <c r="AHY101" s="12"/>
      <c r="AHZ101" s="12"/>
      <c r="AIA101" s="12"/>
      <c r="AIB101" s="12"/>
      <c r="AIC101" s="12"/>
      <c r="AID101" s="12"/>
      <c r="AIE101" s="12"/>
      <c r="AIF101" s="12"/>
      <c r="AIG101" s="12"/>
      <c r="AIH101" s="12"/>
      <c r="AII101" s="12"/>
      <c r="AIJ101" s="12"/>
      <c r="AIK101" s="12"/>
      <c r="AIL101" s="12"/>
      <c r="AIM101" s="12"/>
      <c r="AIN101" s="12"/>
      <c r="AIO101" s="12"/>
      <c r="AIP101" s="12"/>
      <c r="AIQ101" s="12"/>
      <c r="AIR101" s="12"/>
      <c r="AIS101" s="12"/>
      <c r="AIT101" s="12"/>
      <c r="AIU101" s="12"/>
      <c r="AIV101" s="12"/>
      <c r="AIW101" s="12"/>
      <c r="AIX101" s="12"/>
      <c r="AIY101" s="12"/>
      <c r="AIZ101" s="12"/>
      <c r="AJA101" s="12"/>
      <c r="AJB101" s="12"/>
      <c r="AJC101" s="12"/>
      <c r="AJD101" s="12"/>
      <c r="AJE101" s="12"/>
      <c r="AJF101" s="12"/>
      <c r="AJG101" s="12"/>
      <c r="AJH101" s="12"/>
      <c r="AJI101" s="12"/>
      <c r="AJJ101" s="12"/>
      <c r="AJK101" s="12"/>
      <c r="AJL101" s="12"/>
      <c r="AJM101" s="12"/>
      <c r="AJN101" s="12"/>
      <c r="AJO101" s="12"/>
      <c r="AJP101" s="12"/>
      <c r="AJQ101" s="12"/>
      <c r="AJR101" s="12"/>
      <c r="AJS101" s="12"/>
      <c r="AJT101" s="12"/>
      <c r="AJU101" s="12"/>
      <c r="AJV101" s="12"/>
      <c r="AJW101" s="12"/>
      <c r="AJX101" s="12"/>
      <c r="AJY101" s="12"/>
      <c r="AJZ101" s="12"/>
      <c r="AKA101" s="12"/>
      <c r="AKB101" s="12"/>
      <c r="AKC101" s="12"/>
      <c r="AKD101" s="12"/>
      <c r="AKE101" s="12"/>
      <c r="AKF101" s="12"/>
      <c r="AKG101" s="12"/>
      <c r="AKH101" s="12"/>
      <c r="AKI101" s="12"/>
      <c r="AKJ101" s="12"/>
      <c r="AKK101" s="12"/>
      <c r="AKL101" s="12"/>
      <c r="AKM101" s="12"/>
      <c r="AKN101" s="12"/>
      <c r="AKO101" s="12"/>
      <c r="AKP101" s="12"/>
      <c r="AKQ101" s="12"/>
      <c r="AKR101" s="12"/>
      <c r="AKS101" s="12"/>
      <c r="AKT101" s="12"/>
      <c r="AKU101" s="12"/>
      <c r="AKV101" s="12"/>
      <c r="AKW101" s="12"/>
      <c r="AKX101" s="12"/>
      <c r="AKY101" s="12"/>
      <c r="AKZ101" s="12"/>
      <c r="ALA101" s="12"/>
      <c r="ALB101" s="12"/>
      <c r="ALC101" s="12"/>
      <c r="ALD101" s="12"/>
      <c r="ALE101" s="12"/>
      <c r="ALF101" s="12"/>
      <c r="ALG101" s="12"/>
      <c r="ALH101" s="12"/>
      <c r="ALI101" s="12"/>
      <c r="ALJ101" s="12"/>
      <c r="ALK101" s="12"/>
      <c r="ALL101" s="12"/>
      <c r="ALM101" s="12"/>
      <c r="ALN101" s="12"/>
      <c r="ALO101" s="12"/>
      <c r="ALP101" s="12"/>
      <c r="ALQ101" s="12"/>
      <c r="ALR101" s="12"/>
      <c r="ALS101" s="12"/>
      <c r="ALT101" s="12"/>
      <c r="ALU101" s="12"/>
      <c r="ALV101" s="12"/>
      <c r="ALW101" s="12"/>
      <c r="ALX101" s="12"/>
      <c r="ALY101" s="12"/>
      <c r="ALZ101" s="12"/>
      <c r="AMA101" s="12"/>
      <c r="AMB101" s="12"/>
      <c r="AMC101" s="12"/>
      <c r="AMD101" s="12"/>
      <c r="AME101" s="12"/>
      <c r="AMF101" s="12"/>
      <c r="AMG101" s="12"/>
      <c r="AMH101" s="12"/>
      <c r="AMI101" s="12"/>
      <c r="AMJ101" s="12"/>
      <c r="AMK101" s="12"/>
      <c r="AML101" s="12"/>
      <c r="AMM101" s="12"/>
      <c r="AMN101" s="12"/>
      <c r="AMO101" s="12"/>
      <c r="AMP101" s="12"/>
      <c r="AMQ101" s="12"/>
      <c r="AMR101" s="12"/>
      <c r="AMS101" s="12"/>
      <c r="AMT101" s="12"/>
      <c r="AMU101" s="12"/>
      <c r="AMV101" s="12"/>
      <c r="AMW101" s="12"/>
      <c r="AMX101" s="12"/>
      <c r="AMY101" s="12"/>
      <c r="AMZ101" s="12"/>
      <c r="ANA101" s="12"/>
      <c r="ANB101" s="12"/>
      <c r="ANC101" s="12"/>
      <c r="AND101" s="12"/>
      <c r="ANE101" s="12"/>
      <c r="ANF101" s="12"/>
      <c r="ANG101" s="12"/>
      <c r="ANH101" s="12"/>
      <c r="ANI101" s="12"/>
      <c r="ANJ101" s="12"/>
      <c r="ANK101" s="12"/>
      <c r="ANL101" s="12"/>
      <c r="ANM101" s="12"/>
      <c r="ANN101" s="12"/>
      <c r="ANO101" s="12"/>
      <c r="ANP101" s="12"/>
      <c r="ANQ101" s="12"/>
      <c r="ANR101" s="12"/>
      <c r="ANS101" s="12"/>
      <c r="ANT101" s="12"/>
      <c r="ANU101" s="12"/>
      <c r="ANV101" s="12"/>
      <c r="ANW101" s="12"/>
      <c r="ANX101" s="12"/>
      <c r="ANY101" s="12"/>
      <c r="ANZ101" s="12"/>
      <c r="AOA101" s="12"/>
      <c r="AOB101" s="12"/>
      <c r="AOC101" s="12"/>
      <c r="AOD101" s="12"/>
      <c r="AOE101" s="12"/>
      <c r="AOF101" s="12"/>
      <c r="AOG101" s="12"/>
      <c r="AOH101" s="12"/>
      <c r="AOI101" s="12"/>
      <c r="AOJ101" s="12"/>
      <c r="AOK101" s="12"/>
      <c r="AOL101" s="12"/>
      <c r="AOM101" s="12"/>
      <c r="AON101" s="12"/>
      <c r="AOO101" s="12"/>
      <c r="AOP101" s="12"/>
    </row>
    <row r="102" spans="1:1082" x14ac:dyDescent="0.2">
      <c r="A102" s="70" t="s">
        <v>470</v>
      </c>
      <c r="E102" s="34"/>
      <c r="F102" s="34"/>
      <c r="G102" s="34">
        <f>STDEV(G3:G99)</f>
        <v>1.0334245720679598E-2</v>
      </c>
      <c r="H102" s="34">
        <f t="shared" ref="H102:Q102" si="2">STDEV(H3:H99)</f>
        <v>1.0846793118807018E-2</v>
      </c>
      <c r="I102" s="34">
        <f t="shared" si="2"/>
        <v>0.46639005363599295</v>
      </c>
      <c r="J102" s="34">
        <f t="shared" si="2"/>
        <v>0.69390397969218043</v>
      </c>
      <c r="K102" s="34">
        <f t="shared" si="2"/>
        <v>8.0500625651235835E-2</v>
      </c>
      <c r="L102" s="34">
        <f t="shared" si="2"/>
        <v>3.3791086102698736E-2</v>
      </c>
      <c r="M102" s="34">
        <f t="shared" si="2"/>
        <v>1.1541667823752603E-2</v>
      </c>
      <c r="N102" s="34">
        <f t="shared" si="2"/>
        <v>0.55661555249722161</v>
      </c>
      <c r="O102" s="34">
        <f t="shared" si="2"/>
        <v>2.3216831456652258E-2</v>
      </c>
      <c r="P102" s="34">
        <f t="shared" si="2"/>
        <v>2.9772288713797803E-2</v>
      </c>
      <c r="Q102" s="34">
        <f t="shared" si="2"/>
        <v>1.3351737719445584</v>
      </c>
      <c r="R102" s="36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  <c r="AU102" s="12"/>
      <c r="AV102" s="12"/>
      <c r="AW102" s="12"/>
      <c r="AX102" s="12"/>
      <c r="AY102" s="12"/>
      <c r="AZ102" s="12"/>
      <c r="BA102" s="12"/>
      <c r="BB102" s="12"/>
      <c r="BC102" s="12"/>
      <c r="BD102" s="12"/>
      <c r="BE102" s="12"/>
      <c r="BF102" s="12"/>
      <c r="BG102" s="12"/>
      <c r="BH102" s="12"/>
      <c r="BI102" s="12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  <c r="HX102" s="12"/>
      <c r="HY102" s="12"/>
      <c r="HZ102" s="12"/>
      <c r="IA102" s="12"/>
      <c r="IB102" s="12"/>
      <c r="IC102" s="12"/>
      <c r="ID102" s="12"/>
      <c r="IE102" s="12"/>
      <c r="IF102" s="12"/>
      <c r="IG102" s="12"/>
      <c r="IH102" s="12"/>
      <c r="II102" s="12"/>
      <c r="IJ102" s="12"/>
      <c r="IK102" s="12"/>
      <c r="IL102" s="12"/>
      <c r="IM102" s="12"/>
      <c r="IN102" s="12"/>
      <c r="IO102" s="12"/>
      <c r="IP102" s="12"/>
      <c r="IQ102" s="12"/>
      <c r="IR102" s="12"/>
      <c r="IS102" s="12"/>
      <c r="IT102" s="12"/>
      <c r="IU102" s="12"/>
      <c r="IV102" s="12"/>
      <c r="IW102" s="12"/>
      <c r="IX102" s="12"/>
      <c r="IY102" s="12"/>
      <c r="IZ102" s="12"/>
      <c r="JA102" s="12"/>
      <c r="JB102" s="12"/>
      <c r="JC102" s="12"/>
      <c r="JD102" s="12"/>
      <c r="JE102" s="12"/>
      <c r="JF102" s="12"/>
      <c r="JG102" s="12"/>
      <c r="JH102" s="12"/>
      <c r="JI102" s="12"/>
      <c r="JJ102" s="12"/>
      <c r="JK102" s="12"/>
      <c r="JL102" s="12"/>
      <c r="JM102" s="12"/>
      <c r="JN102" s="12"/>
      <c r="JO102" s="12"/>
      <c r="JP102" s="12"/>
      <c r="JQ102" s="12"/>
      <c r="JR102" s="12"/>
      <c r="JS102" s="12"/>
      <c r="JT102" s="12"/>
      <c r="JU102" s="12"/>
      <c r="JV102" s="12"/>
      <c r="JW102" s="12"/>
      <c r="JX102" s="12"/>
      <c r="JY102" s="12"/>
      <c r="JZ102" s="12"/>
      <c r="KA102" s="12"/>
      <c r="KB102" s="12"/>
      <c r="KC102" s="12"/>
      <c r="KD102" s="12"/>
      <c r="KE102" s="12"/>
      <c r="KF102" s="12"/>
      <c r="KG102" s="12"/>
      <c r="KH102" s="12"/>
      <c r="KI102" s="12"/>
      <c r="KJ102" s="12"/>
      <c r="KK102" s="12"/>
      <c r="KL102" s="12"/>
      <c r="KM102" s="12"/>
      <c r="KN102" s="12"/>
      <c r="KO102" s="12"/>
      <c r="KP102" s="12"/>
      <c r="KQ102" s="12"/>
      <c r="KR102" s="12"/>
      <c r="KS102" s="12"/>
      <c r="KT102" s="12"/>
      <c r="KU102" s="12"/>
      <c r="KV102" s="12"/>
      <c r="KW102" s="12"/>
      <c r="KX102" s="12"/>
      <c r="KY102" s="12"/>
      <c r="KZ102" s="12"/>
      <c r="LA102" s="12"/>
      <c r="LB102" s="12"/>
      <c r="LC102" s="12"/>
      <c r="LD102" s="12"/>
      <c r="LE102" s="12"/>
      <c r="LF102" s="12"/>
      <c r="LG102" s="12"/>
      <c r="LH102" s="12"/>
      <c r="LI102" s="12"/>
      <c r="LJ102" s="12"/>
      <c r="LK102" s="12"/>
      <c r="LL102" s="12"/>
      <c r="LM102" s="12"/>
      <c r="LN102" s="12"/>
      <c r="LO102" s="12"/>
      <c r="LP102" s="12"/>
      <c r="LQ102" s="12"/>
      <c r="LR102" s="12"/>
      <c r="LS102" s="12"/>
      <c r="LT102" s="12"/>
      <c r="LU102" s="12"/>
      <c r="LV102" s="12"/>
      <c r="LW102" s="12"/>
      <c r="LX102" s="12"/>
      <c r="LY102" s="12"/>
      <c r="LZ102" s="12"/>
      <c r="MA102" s="12"/>
      <c r="MB102" s="12"/>
      <c r="MC102" s="12"/>
      <c r="MD102" s="12"/>
      <c r="ME102" s="12"/>
      <c r="MF102" s="12"/>
      <c r="MG102" s="12"/>
      <c r="MH102" s="12"/>
      <c r="MI102" s="12"/>
      <c r="MJ102" s="12"/>
      <c r="MK102" s="12"/>
      <c r="ML102" s="12"/>
      <c r="MM102" s="12"/>
      <c r="MN102" s="12"/>
      <c r="MO102" s="12"/>
      <c r="MP102" s="12"/>
      <c r="MQ102" s="12"/>
      <c r="MR102" s="12"/>
      <c r="MS102" s="12"/>
      <c r="MT102" s="12"/>
      <c r="MU102" s="12"/>
      <c r="MV102" s="12"/>
      <c r="MW102" s="12"/>
      <c r="MX102" s="12"/>
      <c r="MY102" s="12"/>
      <c r="MZ102" s="12"/>
      <c r="NA102" s="12"/>
      <c r="NB102" s="12"/>
      <c r="NC102" s="12"/>
      <c r="ND102" s="12"/>
      <c r="NE102" s="12"/>
      <c r="NF102" s="12"/>
      <c r="NG102" s="12"/>
      <c r="NH102" s="12"/>
      <c r="NI102" s="12"/>
      <c r="NJ102" s="12"/>
      <c r="NK102" s="12"/>
      <c r="NL102" s="12"/>
      <c r="NM102" s="12"/>
      <c r="NN102" s="12"/>
      <c r="NO102" s="12"/>
      <c r="NP102" s="12"/>
      <c r="NQ102" s="12"/>
      <c r="NR102" s="12"/>
      <c r="NS102" s="12"/>
      <c r="NT102" s="12"/>
      <c r="NU102" s="12"/>
      <c r="NV102" s="12"/>
      <c r="NW102" s="12"/>
      <c r="NX102" s="12"/>
      <c r="NY102" s="12"/>
      <c r="NZ102" s="12"/>
      <c r="OA102" s="12"/>
      <c r="OB102" s="12"/>
      <c r="OC102" s="12"/>
      <c r="OD102" s="12"/>
      <c r="OE102" s="12"/>
      <c r="OF102" s="12"/>
      <c r="OG102" s="12"/>
      <c r="OH102" s="12"/>
      <c r="OI102" s="12"/>
      <c r="OJ102" s="12"/>
      <c r="OK102" s="12"/>
      <c r="OL102" s="12"/>
      <c r="OM102" s="12"/>
      <c r="ON102" s="12"/>
      <c r="OO102" s="12"/>
      <c r="OP102" s="12"/>
      <c r="OQ102" s="12"/>
      <c r="OR102" s="12"/>
      <c r="OS102" s="12"/>
      <c r="OT102" s="12"/>
      <c r="OU102" s="12"/>
      <c r="OV102" s="12"/>
      <c r="OW102" s="12"/>
      <c r="OX102" s="12"/>
      <c r="OY102" s="12"/>
      <c r="OZ102" s="12"/>
      <c r="PA102" s="12"/>
      <c r="PB102" s="12"/>
      <c r="PC102" s="12"/>
      <c r="PD102" s="12"/>
      <c r="PE102" s="12"/>
      <c r="PF102" s="12"/>
      <c r="PG102" s="12"/>
      <c r="PH102" s="12"/>
      <c r="PI102" s="12"/>
      <c r="PJ102" s="12"/>
      <c r="PK102" s="12"/>
      <c r="PL102" s="12"/>
      <c r="PM102" s="12"/>
      <c r="PN102" s="12"/>
      <c r="PO102" s="12"/>
      <c r="PP102" s="12"/>
      <c r="PQ102" s="12"/>
      <c r="PR102" s="12"/>
      <c r="PS102" s="12"/>
      <c r="PT102" s="12"/>
      <c r="PU102" s="12"/>
      <c r="PV102" s="12"/>
      <c r="PW102" s="12"/>
      <c r="PX102" s="12"/>
      <c r="PY102" s="12"/>
      <c r="PZ102" s="12"/>
      <c r="QA102" s="12"/>
      <c r="QB102" s="12"/>
      <c r="QC102" s="12"/>
      <c r="QD102" s="12"/>
      <c r="QE102" s="12"/>
      <c r="QF102" s="12"/>
      <c r="QG102" s="12"/>
      <c r="QH102" s="12"/>
      <c r="QI102" s="12"/>
      <c r="QJ102" s="12"/>
      <c r="QK102" s="12"/>
      <c r="QL102" s="12"/>
      <c r="QM102" s="12"/>
      <c r="QN102" s="12"/>
      <c r="QO102" s="12"/>
      <c r="QP102" s="12"/>
      <c r="QQ102" s="12"/>
      <c r="QR102" s="12"/>
      <c r="QS102" s="12"/>
      <c r="QT102" s="12"/>
      <c r="QU102" s="12"/>
      <c r="QV102" s="12"/>
      <c r="QW102" s="12"/>
      <c r="QX102" s="12"/>
      <c r="QY102" s="12"/>
      <c r="QZ102" s="12"/>
      <c r="RA102" s="12"/>
      <c r="RB102" s="12"/>
      <c r="RC102" s="12"/>
      <c r="RD102" s="12"/>
      <c r="RE102" s="12"/>
      <c r="RF102" s="12"/>
      <c r="RG102" s="12"/>
      <c r="RH102" s="12"/>
      <c r="RI102" s="12"/>
      <c r="RJ102" s="12"/>
      <c r="RK102" s="12"/>
      <c r="RL102" s="12"/>
      <c r="RM102" s="12"/>
      <c r="RN102" s="12"/>
      <c r="RO102" s="12"/>
      <c r="RP102" s="12"/>
      <c r="RQ102" s="12"/>
      <c r="RR102" s="12"/>
      <c r="RS102" s="12"/>
      <c r="RT102" s="12"/>
      <c r="RU102" s="12"/>
      <c r="RV102" s="12"/>
      <c r="RW102" s="12"/>
      <c r="RX102" s="12"/>
      <c r="RY102" s="12"/>
      <c r="RZ102" s="12"/>
      <c r="SA102" s="12"/>
      <c r="SB102" s="12"/>
      <c r="SC102" s="12"/>
      <c r="SD102" s="12"/>
      <c r="SE102" s="12"/>
      <c r="SF102" s="12"/>
      <c r="SG102" s="12"/>
      <c r="SH102" s="12"/>
      <c r="SI102" s="12"/>
      <c r="SJ102" s="12"/>
      <c r="SK102" s="12"/>
      <c r="SL102" s="12"/>
      <c r="SM102" s="12"/>
      <c r="SN102" s="12"/>
      <c r="SO102" s="12"/>
      <c r="SP102" s="12"/>
      <c r="SQ102" s="12"/>
      <c r="SR102" s="12"/>
      <c r="SS102" s="12"/>
      <c r="ST102" s="12"/>
      <c r="SU102" s="12"/>
      <c r="SV102" s="12"/>
      <c r="SW102" s="12"/>
      <c r="SX102" s="12"/>
      <c r="SY102" s="12"/>
      <c r="SZ102" s="12"/>
      <c r="TA102" s="12"/>
      <c r="TB102" s="12"/>
      <c r="TC102" s="12"/>
      <c r="TD102" s="12"/>
      <c r="TE102" s="12"/>
      <c r="TF102" s="12"/>
      <c r="TG102" s="12"/>
      <c r="TH102" s="12"/>
      <c r="TI102" s="12"/>
      <c r="TJ102" s="12"/>
      <c r="TK102" s="12"/>
      <c r="TL102" s="12"/>
      <c r="TM102" s="12"/>
      <c r="TN102" s="12"/>
      <c r="TO102" s="12"/>
      <c r="TP102" s="12"/>
      <c r="TQ102" s="12"/>
      <c r="TR102" s="12"/>
      <c r="TS102" s="12"/>
      <c r="TT102" s="12"/>
      <c r="TU102" s="12"/>
      <c r="TV102" s="12"/>
      <c r="TW102" s="12"/>
      <c r="TX102" s="12"/>
      <c r="TY102" s="12"/>
      <c r="TZ102" s="12"/>
      <c r="UA102" s="12"/>
      <c r="UB102" s="12"/>
      <c r="UC102" s="12"/>
      <c r="UD102" s="12"/>
      <c r="UE102" s="12"/>
      <c r="UF102" s="12"/>
      <c r="UG102" s="12"/>
      <c r="UH102" s="12"/>
      <c r="UI102" s="12"/>
      <c r="UJ102" s="12"/>
      <c r="UK102" s="12"/>
      <c r="UL102" s="12"/>
      <c r="UM102" s="12"/>
      <c r="UN102" s="12"/>
      <c r="UO102" s="12"/>
      <c r="UP102" s="12"/>
      <c r="UQ102" s="12"/>
      <c r="UR102" s="12"/>
      <c r="US102" s="12"/>
      <c r="UT102" s="12"/>
      <c r="UU102" s="12"/>
      <c r="UV102" s="12"/>
      <c r="UW102" s="12"/>
      <c r="UX102" s="12"/>
      <c r="UY102" s="12"/>
      <c r="UZ102" s="12"/>
      <c r="VA102" s="12"/>
      <c r="VB102" s="12"/>
      <c r="VC102" s="12"/>
      <c r="VD102" s="12"/>
      <c r="VE102" s="12"/>
      <c r="VF102" s="12"/>
      <c r="VG102" s="12"/>
      <c r="VH102" s="12"/>
      <c r="VI102" s="12"/>
      <c r="VJ102" s="12"/>
      <c r="VK102" s="12"/>
      <c r="VL102" s="12"/>
      <c r="VM102" s="12"/>
      <c r="VN102" s="12"/>
      <c r="VO102" s="12"/>
      <c r="VP102" s="12"/>
      <c r="VQ102" s="12"/>
      <c r="VR102" s="12"/>
      <c r="VS102" s="12"/>
      <c r="VT102" s="12"/>
      <c r="VU102" s="12"/>
      <c r="VV102" s="12"/>
      <c r="VW102" s="12"/>
      <c r="VX102" s="12"/>
      <c r="VY102" s="12"/>
      <c r="VZ102" s="12"/>
      <c r="WA102" s="12"/>
      <c r="WB102" s="12"/>
      <c r="WC102" s="12"/>
      <c r="WD102" s="12"/>
      <c r="WE102" s="12"/>
      <c r="WF102" s="12"/>
      <c r="WG102" s="12"/>
      <c r="WH102" s="12"/>
      <c r="WI102" s="12"/>
      <c r="WJ102" s="12"/>
      <c r="WK102" s="12"/>
      <c r="WL102" s="12"/>
      <c r="WM102" s="12"/>
      <c r="WN102" s="12"/>
      <c r="WO102" s="12"/>
      <c r="WP102" s="12"/>
      <c r="WQ102" s="12"/>
      <c r="WR102" s="12"/>
      <c r="WS102" s="12"/>
      <c r="WT102" s="12"/>
      <c r="WU102" s="12"/>
      <c r="WV102" s="12"/>
      <c r="WW102" s="12"/>
      <c r="WX102" s="12"/>
      <c r="WY102" s="12"/>
      <c r="WZ102" s="12"/>
      <c r="XA102" s="12"/>
      <c r="XB102" s="12"/>
      <c r="XC102" s="12"/>
      <c r="XD102" s="12"/>
      <c r="XE102" s="12"/>
      <c r="XF102" s="12"/>
      <c r="XG102" s="12"/>
      <c r="XH102" s="12"/>
      <c r="XI102" s="12"/>
      <c r="XJ102" s="12"/>
      <c r="XK102" s="12"/>
      <c r="XL102" s="12"/>
      <c r="XM102" s="12"/>
      <c r="XN102" s="12"/>
      <c r="XO102" s="12"/>
      <c r="XP102" s="12"/>
      <c r="XQ102" s="12"/>
      <c r="XR102" s="12"/>
      <c r="XS102" s="12"/>
      <c r="XT102" s="12"/>
      <c r="XU102" s="12"/>
      <c r="XV102" s="12"/>
      <c r="XW102" s="12"/>
      <c r="XX102" s="12"/>
      <c r="XY102" s="12"/>
      <c r="XZ102" s="12"/>
      <c r="YA102" s="12"/>
      <c r="YB102" s="12"/>
      <c r="YC102" s="12"/>
      <c r="YD102" s="12"/>
      <c r="YE102" s="12"/>
      <c r="YF102" s="12"/>
      <c r="YG102" s="12"/>
      <c r="YH102" s="12"/>
      <c r="YI102" s="12"/>
      <c r="YJ102" s="12"/>
      <c r="YK102" s="12"/>
      <c r="YL102" s="12"/>
      <c r="YM102" s="12"/>
      <c r="YN102" s="12"/>
      <c r="YO102" s="12"/>
      <c r="YP102" s="12"/>
      <c r="YQ102" s="12"/>
      <c r="YR102" s="12"/>
      <c r="YS102" s="12"/>
      <c r="YT102" s="12"/>
      <c r="YU102" s="12"/>
      <c r="YV102" s="12"/>
      <c r="YW102" s="12"/>
      <c r="YX102" s="12"/>
      <c r="YY102" s="12"/>
      <c r="YZ102" s="12"/>
      <c r="ZA102" s="12"/>
      <c r="ZB102" s="12"/>
      <c r="ZC102" s="12"/>
      <c r="ZD102" s="12"/>
      <c r="ZE102" s="12"/>
      <c r="ZF102" s="12"/>
      <c r="ZG102" s="12"/>
      <c r="ZH102" s="12"/>
      <c r="ZI102" s="12"/>
      <c r="ZJ102" s="12"/>
      <c r="ZK102" s="12"/>
      <c r="ZL102" s="12"/>
      <c r="ZM102" s="12"/>
      <c r="ZN102" s="12"/>
      <c r="ZO102" s="12"/>
      <c r="ZP102" s="12"/>
      <c r="ZQ102" s="12"/>
      <c r="ZR102" s="12"/>
      <c r="ZS102" s="12"/>
      <c r="ZT102" s="12"/>
      <c r="ZU102" s="12"/>
      <c r="ZV102" s="12"/>
      <c r="ZW102" s="12"/>
      <c r="ZX102" s="12"/>
      <c r="ZY102" s="12"/>
      <c r="ZZ102" s="12"/>
      <c r="AAA102" s="12"/>
      <c r="AAB102" s="12"/>
      <c r="AAC102" s="12"/>
      <c r="AAD102" s="12"/>
      <c r="AAE102" s="12"/>
      <c r="AAF102" s="12"/>
      <c r="AAG102" s="12"/>
      <c r="AAH102" s="12"/>
      <c r="AAI102" s="12"/>
      <c r="AAJ102" s="12"/>
      <c r="AAK102" s="12"/>
      <c r="AAL102" s="12"/>
      <c r="AAM102" s="12"/>
      <c r="AAN102" s="12"/>
      <c r="AAO102" s="12"/>
      <c r="AAP102" s="12"/>
      <c r="AAQ102" s="12"/>
      <c r="AAR102" s="12"/>
      <c r="AAS102" s="12"/>
      <c r="AAT102" s="12"/>
      <c r="AAU102" s="12"/>
      <c r="AAV102" s="12"/>
      <c r="AAW102" s="12"/>
      <c r="AAX102" s="12"/>
      <c r="AAY102" s="12"/>
      <c r="AAZ102" s="12"/>
      <c r="ABA102" s="12"/>
      <c r="ABB102" s="12"/>
      <c r="ABC102" s="12"/>
      <c r="ABD102" s="12"/>
      <c r="ABE102" s="12"/>
      <c r="ABF102" s="12"/>
      <c r="ABG102" s="12"/>
      <c r="ABH102" s="12"/>
      <c r="ABI102" s="12"/>
      <c r="ABJ102" s="12"/>
      <c r="ABK102" s="12"/>
      <c r="ABL102" s="12"/>
      <c r="ABM102" s="12"/>
      <c r="ABN102" s="12"/>
      <c r="ABO102" s="12"/>
      <c r="ABP102" s="12"/>
      <c r="ABQ102" s="12"/>
      <c r="ABR102" s="12"/>
      <c r="ABS102" s="12"/>
      <c r="ABT102" s="12"/>
      <c r="ABU102" s="12"/>
      <c r="ABV102" s="12"/>
      <c r="ABW102" s="12"/>
      <c r="ABX102" s="12"/>
      <c r="ABY102" s="12"/>
      <c r="ABZ102" s="12"/>
      <c r="ACA102" s="12"/>
      <c r="ACB102" s="12"/>
      <c r="ACC102" s="12"/>
      <c r="ACD102" s="12"/>
      <c r="ACE102" s="12"/>
      <c r="ACF102" s="12"/>
      <c r="ACG102" s="12"/>
      <c r="ACH102" s="12"/>
      <c r="ACI102" s="12"/>
      <c r="ACJ102" s="12"/>
      <c r="ACK102" s="12"/>
      <c r="ACL102" s="12"/>
      <c r="ACM102" s="12"/>
      <c r="ACN102" s="12"/>
      <c r="ACO102" s="12"/>
      <c r="ACP102" s="12"/>
      <c r="ACQ102" s="12"/>
      <c r="ACR102" s="12"/>
      <c r="ACS102" s="12"/>
      <c r="ACT102" s="12"/>
      <c r="ACU102" s="12"/>
      <c r="ACV102" s="12"/>
      <c r="ACW102" s="12"/>
      <c r="ACX102" s="12"/>
      <c r="ACY102" s="12"/>
      <c r="ACZ102" s="12"/>
      <c r="ADA102" s="12"/>
      <c r="ADB102" s="12"/>
      <c r="ADC102" s="12"/>
      <c r="ADD102" s="12"/>
      <c r="ADE102" s="12"/>
      <c r="ADF102" s="12"/>
      <c r="ADG102" s="12"/>
      <c r="ADH102" s="12"/>
      <c r="ADI102" s="12"/>
      <c r="ADJ102" s="12"/>
      <c r="ADK102" s="12"/>
      <c r="ADL102" s="12"/>
      <c r="ADM102" s="12"/>
      <c r="ADN102" s="12"/>
      <c r="ADO102" s="12"/>
      <c r="ADP102" s="12"/>
      <c r="ADQ102" s="12"/>
      <c r="ADR102" s="12"/>
      <c r="ADS102" s="12"/>
      <c r="ADT102" s="12"/>
      <c r="ADU102" s="12"/>
      <c r="ADV102" s="12"/>
      <c r="ADW102" s="12"/>
      <c r="ADX102" s="12"/>
      <c r="ADY102" s="12"/>
      <c r="ADZ102" s="12"/>
      <c r="AEA102" s="12"/>
      <c r="AEB102" s="12"/>
      <c r="AEC102" s="12"/>
      <c r="AED102" s="12"/>
      <c r="AEE102" s="12"/>
      <c r="AEF102" s="12"/>
      <c r="AEG102" s="12"/>
      <c r="AEH102" s="12"/>
      <c r="AEI102" s="12"/>
      <c r="AEJ102" s="12"/>
      <c r="AEK102" s="12"/>
      <c r="AEL102" s="12"/>
      <c r="AEM102" s="12"/>
      <c r="AEN102" s="12"/>
      <c r="AEO102" s="12"/>
      <c r="AEP102" s="12"/>
      <c r="AEQ102" s="12"/>
      <c r="AER102" s="12"/>
      <c r="AES102" s="12"/>
      <c r="AET102" s="12"/>
      <c r="AEU102" s="12"/>
      <c r="AEV102" s="12"/>
      <c r="AEW102" s="12"/>
      <c r="AEX102" s="12"/>
      <c r="AEY102" s="12"/>
      <c r="AEZ102" s="12"/>
      <c r="AFA102" s="12"/>
      <c r="AFB102" s="12"/>
      <c r="AFC102" s="12"/>
      <c r="AFD102" s="12"/>
      <c r="AFE102" s="12"/>
      <c r="AFF102" s="12"/>
      <c r="AFG102" s="12"/>
      <c r="AFH102" s="12"/>
      <c r="AFI102" s="12"/>
      <c r="AFJ102" s="12"/>
      <c r="AFK102" s="12"/>
      <c r="AFL102" s="12"/>
      <c r="AFM102" s="12"/>
      <c r="AFN102" s="12"/>
      <c r="AFO102" s="12"/>
      <c r="AFP102" s="12"/>
      <c r="AFQ102" s="12"/>
      <c r="AFR102" s="12"/>
      <c r="AFS102" s="12"/>
      <c r="AFT102" s="12"/>
      <c r="AFU102" s="12"/>
      <c r="AFV102" s="12"/>
      <c r="AFW102" s="12"/>
      <c r="AFX102" s="12"/>
      <c r="AFY102" s="12"/>
      <c r="AFZ102" s="12"/>
      <c r="AGA102" s="12"/>
      <c r="AGB102" s="12"/>
      <c r="AGC102" s="12"/>
      <c r="AGD102" s="12"/>
      <c r="AGE102" s="12"/>
      <c r="AGF102" s="12"/>
      <c r="AGG102" s="12"/>
      <c r="AGH102" s="12"/>
      <c r="AGI102" s="12"/>
      <c r="AGJ102" s="12"/>
      <c r="AGK102" s="12"/>
      <c r="AGL102" s="12"/>
      <c r="AGM102" s="12"/>
      <c r="AGN102" s="12"/>
      <c r="AGO102" s="12"/>
      <c r="AGP102" s="12"/>
      <c r="AGQ102" s="12"/>
      <c r="AGR102" s="12"/>
      <c r="AGS102" s="12"/>
      <c r="AGT102" s="12"/>
      <c r="AGU102" s="12"/>
      <c r="AGV102" s="12"/>
      <c r="AGW102" s="12"/>
      <c r="AGX102" s="12"/>
      <c r="AGY102" s="12"/>
      <c r="AGZ102" s="12"/>
      <c r="AHA102" s="12"/>
      <c r="AHB102" s="12"/>
      <c r="AHC102" s="12"/>
      <c r="AHD102" s="12"/>
      <c r="AHE102" s="12"/>
      <c r="AHF102" s="12"/>
      <c r="AHG102" s="12"/>
      <c r="AHH102" s="12"/>
      <c r="AHI102" s="12"/>
      <c r="AHJ102" s="12"/>
      <c r="AHK102" s="12"/>
      <c r="AHL102" s="12"/>
      <c r="AHM102" s="12"/>
      <c r="AHN102" s="12"/>
      <c r="AHO102" s="12"/>
      <c r="AHP102" s="12"/>
      <c r="AHQ102" s="12"/>
      <c r="AHR102" s="12"/>
      <c r="AHS102" s="12"/>
      <c r="AHT102" s="12"/>
      <c r="AHU102" s="12"/>
      <c r="AHV102" s="12"/>
      <c r="AHW102" s="12"/>
      <c r="AHX102" s="12"/>
      <c r="AHY102" s="12"/>
      <c r="AHZ102" s="12"/>
      <c r="AIA102" s="12"/>
      <c r="AIB102" s="12"/>
      <c r="AIC102" s="12"/>
      <c r="AID102" s="12"/>
      <c r="AIE102" s="12"/>
      <c r="AIF102" s="12"/>
      <c r="AIG102" s="12"/>
      <c r="AIH102" s="12"/>
      <c r="AII102" s="12"/>
      <c r="AIJ102" s="12"/>
      <c r="AIK102" s="12"/>
      <c r="AIL102" s="12"/>
      <c r="AIM102" s="12"/>
      <c r="AIN102" s="12"/>
      <c r="AIO102" s="12"/>
      <c r="AIP102" s="12"/>
      <c r="AIQ102" s="12"/>
      <c r="AIR102" s="12"/>
      <c r="AIS102" s="12"/>
      <c r="AIT102" s="12"/>
      <c r="AIU102" s="12"/>
      <c r="AIV102" s="12"/>
      <c r="AIW102" s="12"/>
      <c r="AIX102" s="12"/>
      <c r="AIY102" s="12"/>
      <c r="AIZ102" s="12"/>
      <c r="AJA102" s="12"/>
      <c r="AJB102" s="12"/>
      <c r="AJC102" s="12"/>
      <c r="AJD102" s="12"/>
      <c r="AJE102" s="12"/>
      <c r="AJF102" s="12"/>
      <c r="AJG102" s="12"/>
      <c r="AJH102" s="12"/>
      <c r="AJI102" s="12"/>
      <c r="AJJ102" s="12"/>
      <c r="AJK102" s="12"/>
      <c r="AJL102" s="12"/>
      <c r="AJM102" s="12"/>
      <c r="AJN102" s="12"/>
      <c r="AJO102" s="12"/>
      <c r="AJP102" s="12"/>
      <c r="AJQ102" s="12"/>
      <c r="AJR102" s="12"/>
      <c r="AJS102" s="12"/>
      <c r="AJT102" s="12"/>
      <c r="AJU102" s="12"/>
      <c r="AJV102" s="12"/>
      <c r="AJW102" s="12"/>
      <c r="AJX102" s="12"/>
      <c r="AJY102" s="12"/>
      <c r="AJZ102" s="12"/>
      <c r="AKA102" s="12"/>
      <c r="AKB102" s="12"/>
      <c r="AKC102" s="12"/>
      <c r="AKD102" s="12"/>
      <c r="AKE102" s="12"/>
      <c r="AKF102" s="12"/>
      <c r="AKG102" s="12"/>
      <c r="AKH102" s="12"/>
      <c r="AKI102" s="12"/>
      <c r="AKJ102" s="12"/>
      <c r="AKK102" s="12"/>
      <c r="AKL102" s="12"/>
      <c r="AKM102" s="12"/>
      <c r="AKN102" s="12"/>
      <c r="AKO102" s="12"/>
      <c r="AKP102" s="12"/>
      <c r="AKQ102" s="12"/>
      <c r="AKR102" s="12"/>
      <c r="AKS102" s="12"/>
      <c r="AKT102" s="12"/>
      <c r="AKU102" s="12"/>
      <c r="AKV102" s="12"/>
      <c r="AKW102" s="12"/>
      <c r="AKX102" s="12"/>
      <c r="AKY102" s="12"/>
      <c r="AKZ102" s="12"/>
      <c r="ALA102" s="12"/>
      <c r="ALB102" s="12"/>
      <c r="ALC102" s="12"/>
      <c r="ALD102" s="12"/>
      <c r="ALE102" s="12"/>
      <c r="ALF102" s="12"/>
      <c r="ALG102" s="12"/>
      <c r="ALH102" s="12"/>
      <c r="ALI102" s="12"/>
      <c r="ALJ102" s="12"/>
      <c r="ALK102" s="12"/>
      <c r="ALL102" s="12"/>
      <c r="ALM102" s="12"/>
      <c r="ALN102" s="12"/>
      <c r="ALO102" s="12"/>
      <c r="ALP102" s="12"/>
      <c r="ALQ102" s="12"/>
      <c r="ALR102" s="12"/>
      <c r="ALS102" s="12"/>
      <c r="ALT102" s="12"/>
      <c r="ALU102" s="12"/>
      <c r="ALV102" s="12"/>
      <c r="ALW102" s="12"/>
      <c r="ALX102" s="12"/>
      <c r="ALY102" s="12"/>
      <c r="ALZ102" s="12"/>
      <c r="AMA102" s="12"/>
      <c r="AMB102" s="12"/>
      <c r="AMC102" s="12"/>
      <c r="AMD102" s="12"/>
      <c r="AME102" s="12"/>
      <c r="AMF102" s="12"/>
      <c r="AMG102" s="12"/>
      <c r="AMH102" s="12"/>
      <c r="AMI102" s="12"/>
      <c r="AMJ102" s="12"/>
      <c r="AMK102" s="12"/>
      <c r="AML102" s="12"/>
      <c r="AMM102" s="12"/>
      <c r="AMN102" s="12"/>
      <c r="AMO102" s="12"/>
      <c r="AMP102" s="12"/>
      <c r="AMQ102" s="12"/>
      <c r="AMR102" s="12"/>
      <c r="AMS102" s="12"/>
      <c r="AMT102" s="12"/>
      <c r="AMU102" s="12"/>
      <c r="AMV102" s="12"/>
      <c r="AMW102" s="12"/>
      <c r="AMX102" s="12"/>
      <c r="AMY102" s="12"/>
      <c r="AMZ102" s="12"/>
      <c r="ANA102" s="12"/>
      <c r="ANB102" s="12"/>
      <c r="ANC102" s="12"/>
      <c r="AND102" s="12"/>
      <c r="ANE102" s="12"/>
      <c r="ANF102" s="12"/>
      <c r="ANG102" s="12"/>
      <c r="ANH102" s="12"/>
      <c r="ANI102" s="12"/>
      <c r="ANJ102" s="12"/>
      <c r="ANK102" s="12"/>
      <c r="ANL102" s="12"/>
      <c r="ANM102" s="12"/>
      <c r="ANN102" s="12"/>
      <c r="ANO102" s="12"/>
      <c r="ANP102" s="12"/>
      <c r="ANQ102" s="12"/>
      <c r="ANR102" s="12"/>
      <c r="ANS102" s="12"/>
      <c r="ANT102" s="12"/>
      <c r="ANU102" s="12"/>
      <c r="ANV102" s="12"/>
      <c r="ANW102" s="12"/>
      <c r="ANX102" s="12"/>
      <c r="ANY102" s="12"/>
      <c r="ANZ102" s="12"/>
      <c r="AOA102" s="12"/>
      <c r="AOB102" s="12"/>
      <c r="AOC102" s="12"/>
      <c r="AOD102" s="12"/>
      <c r="AOE102" s="12"/>
      <c r="AOF102" s="12"/>
      <c r="AOG102" s="12"/>
      <c r="AOH102" s="12"/>
      <c r="AOI102" s="12"/>
      <c r="AOJ102" s="12"/>
      <c r="AOK102" s="12"/>
      <c r="AOL102" s="12"/>
      <c r="AOM102" s="12"/>
      <c r="AON102" s="12"/>
      <c r="AOO102" s="12"/>
      <c r="AOP102" s="12"/>
    </row>
    <row r="103" spans="1:1082" x14ac:dyDescent="0.2">
      <c r="A103" s="70" t="s">
        <v>471</v>
      </c>
      <c r="E103" s="34"/>
      <c r="F103" s="34"/>
      <c r="G103" s="39" t="s">
        <v>424</v>
      </c>
      <c r="H103" s="39" t="s">
        <v>424</v>
      </c>
      <c r="I103" s="34">
        <f t="shared" ref="I103:Q103" si="3">GEOMEAN(I3:I99)</f>
        <v>33.040019253528527</v>
      </c>
      <c r="J103" s="39" t="s">
        <v>424</v>
      </c>
      <c r="K103" s="34">
        <f t="shared" si="3"/>
        <v>0.39867390472536912</v>
      </c>
      <c r="L103" s="39" t="s">
        <v>424</v>
      </c>
      <c r="M103" s="39" t="s">
        <v>424</v>
      </c>
      <c r="N103" s="34">
        <f t="shared" si="3"/>
        <v>0.40274139925785124</v>
      </c>
      <c r="O103" s="39" t="s">
        <v>424</v>
      </c>
      <c r="P103" s="39" t="s">
        <v>424</v>
      </c>
      <c r="Q103" s="34">
        <f t="shared" si="3"/>
        <v>65.468276038188691</v>
      </c>
      <c r="R103" s="36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  <c r="AU103" s="12"/>
      <c r="AV103" s="12"/>
      <c r="AW103" s="12"/>
      <c r="AX103" s="12"/>
      <c r="AY103" s="12"/>
      <c r="AZ103" s="12"/>
      <c r="BA103" s="12"/>
      <c r="BB103" s="12"/>
      <c r="BC103" s="12"/>
      <c r="BD103" s="12"/>
      <c r="BE103" s="12"/>
      <c r="BF103" s="12"/>
      <c r="BG103" s="12"/>
      <c r="BH103" s="12"/>
      <c r="BI103" s="12"/>
      <c r="BJ103" s="12"/>
      <c r="BK103" s="12"/>
      <c r="BL103" s="12"/>
      <c r="BM103" s="12"/>
      <c r="BN103" s="12"/>
      <c r="BO103" s="12"/>
      <c r="BP103" s="12"/>
      <c r="BQ103" s="12"/>
      <c r="BR103" s="12"/>
      <c r="BS103" s="12"/>
      <c r="BT103" s="12"/>
      <c r="BU103" s="12"/>
      <c r="BV103" s="12"/>
      <c r="BW103" s="12"/>
      <c r="BX103" s="12"/>
      <c r="BY103" s="12"/>
      <c r="BZ103" s="12"/>
      <c r="CA103" s="12"/>
      <c r="CB103" s="12"/>
      <c r="CC103" s="12"/>
      <c r="CD103" s="12"/>
      <c r="CE103" s="12"/>
      <c r="CF103" s="12"/>
      <c r="CG103" s="12"/>
      <c r="CH103" s="12"/>
      <c r="CI103" s="12"/>
      <c r="CJ103" s="12"/>
      <c r="CK103" s="12"/>
      <c r="CL103" s="12"/>
      <c r="CM103" s="12"/>
      <c r="CN103" s="12"/>
      <c r="CO103" s="12"/>
      <c r="CP103" s="12"/>
      <c r="CQ103" s="12"/>
      <c r="CR103" s="12"/>
      <c r="CS103" s="12"/>
      <c r="CT103" s="12"/>
      <c r="CU103" s="12"/>
      <c r="CV103" s="12"/>
      <c r="CW103" s="12"/>
      <c r="CX103" s="12"/>
      <c r="CY103" s="12"/>
      <c r="CZ103" s="12"/>
      <c r="DA103" s="12"/>
      <c r="DB103" s="12"/>
      <c r="DC103" s="12"/>
      <c r="DD103" s="12"/>
      <c r="DE103" s="12"/>
      <c r="DF103" s="12"/>
      <c r="DG103" s="12"/>
      <c r="DH103" s="12"/>
      <c r="DI103" s="12"/>
      <c r="DJ103" s="12"/>
      <c r="DK103" s="12"/>
      <c r="DL103" s="12"/>
      <c r="DM103" s="12"/>
      <c r="DN103" s="12"/>
      <c r="DO103" s="12"/>
      <c r="DP103" s="12"/>
      <c r="DQ103" s="12"/>
      <c r="DR103" s="12"/>
      <c r="DS103" s="12"/>
      <c r="DT103" s="12"/>
      <c r="DU103" s="12"/>
      <c r="DV103" s="12"/>
      <c r="DW103" s="12"/>
      <c r="DX103" s="12"/>
      <c r="DY103" s="12"/>
      <c r="DZ103" s="12"/>
      <c r="EA103" s="12"/>
      <c r="EB103" s="12"/>
      <c r="EC103" s="12"/>
      <c r="ED103" s="12"/>
      <c r="EE103" s="12"/>
      <c r="EF103" s="12"/>
      <c r="EG103" s="12"/>
      <c r="EH103" s="12"/>
      <c r="EI103" s="12"/>
      <c r="EJ103" s="12"/>
      <c r="EK103" s="12"/>
      <c r="EL103" s="12"/>
      <c r="EM103" s="12"/>
      <c r="EN103" s="12"/>
      <c r="EO103" s="12"/>
      <c r="EP103" s="12"/>
      <c r="EQ103" s="12"/>
      <c r="ER103" s="12"/>
      <c r="ES103" s="12"/>
      <c r="ET103" s="12"/>
      <c r="EU103" s="12"/>
      <c r="EV103" s="12"/>
      <c r="EW103" s="12"/>
      <c r="EX103" s="12"/>
      <c r="EY103" s="12"/>
      <c r="EZ103" s="12"/>
      <c r="FA103" s="12"/>
      <c r="FB103" s="12"/>
      <c r="FC103" s="12"/>
      <c r="FD103" s="12"/>
      <c r="FE103" s="12"/>
      <c r="FF103" s="12"/>
      <c r="FG103" s="12"/>
      <c r="FH103" s="12"/>
      <c r="FI103" s="12"/>
      <c r="FJ103" s="12"/>
      <c r="FK103" s="12"/>
      <c r="FL103" s="12"/>
      <c r="FM103" s="12"/>
      <c r="FN103" s="12"/>
      <c r="FO103" s="12"/>
      <c r="FP103" s="12"/>
      <c r="FQ103" s="12"/>
      <c r="FR103" s="12"/>
      <c r="FS103" s="12"/>
      <c r="FT103" s="12"/>
      <c r="FU103" s="12"/>
      <c r="FV103" s="12"/>
      <c r="FW103" s="12"/>
      <c r="FX103" s="12"/>
      <c r="FY103" s="12"/>
      <c r="FZ103" s="12"/>
      <c r="GA103" s="12"/>
      <c r="GB103" s="12"/>
      <c r="GC103" s="12"/>
      <c r="GD103" s="12"/>
      <c r="GE103" s="12"/>
      <c r="GF103" s="12"/>
      <c r="GG103" s="12"/>
      <c r="GH103" s="12"/>
      <c r="GI103" s="12"/>
      <c r="GJ103" s="12"/>
      <c r="GK103" s="12"/>
      <c r="GL103" s="12"/>
      <c r="GM103" s="12"/>
      <c r="GN103" s="12"/>
      <c r="GO103" s="12"/>
      <c r="GP103" s="12"/>
      <c r="GQ103" s="12"/>
      <c r="GR103" s="12"/>
      <c r="GS103" s="12"/>
      <c r="GT103" s="12"/>
      <c r="GU103" s="12"/>
      <c r="GV103" s="12"/>
      <c r="GW103" s="12"/>
      <c r="GX103" s="12"/>
      <c r="GY103" s="12"/>
      <c r="GZ103" s="12"/>
      <c r="HA103" s="12"/>
      <c r="HB103" s="12"/>
      <c r="HC103" s="12"/>
      <c r="HD103" s="12"/>
      <c r="HE103" s="12"/>
      <c r="HF103" s="12"/>
      <c r="HG103" s="12"/>
      <c r="HH103" s="12"/>
      <c r="HI103" s="12"/>
      <c r="HJ103" s="12"/>
      <c r="HK103" s="12"/>
      <c r="HL103" s="12"/>
      <c r="HM103" s="12"/>
      <c r="HN103" s="12"/>
      <c r="HO103" s="12"/>
      <c r="HP103" s="12"/>
      <c r="HQ103" s="12"/>
      <c r="HR103" s="12"/>
      <c r="HS103" s="12"/>
      <c r="HT103" s="12"/>
      <c r="HU103" s="12"/>
      <c r="HV103" s="12"/>
      <c r="HW103" s="12"/>
      <c r="HX103" s="12"/>
      <c r="HY103" s="12"/>
      <c r="HZ103" s="12"/>
      <c r="IA103" s="12"/>
      <c r="IB103" s="12"/>
      <c r="IC103" s="12"/>
      <c r="ID103" s="12"/>
      <c r="IE103" s="12"/>
      <c r="IF103" s="12"/>
      <c r="IG103" s="12"/>
      <c r="IH103" s="12"/>
      <c r="II103" s="12"/>
      <c r="IJ103" s="12"/>
      <c r="IK103" s="12"/>
      <c r="IL103" s="12"/>
      <c r="IM103" s="12"/>
      <c r="IN103" s="12"/>
      <c r="IO103" s="12"/>
      <c r="IP103" s="12"/>
      <c r="IQ103" s="12"/>
      <c r="IR103" s="12"/>
      <c r="IS103" s="12"/>
      <c r="IT103" s="12"/>
      <c r="IU103" s="12"/>
      <c r="IV103" s="12"/>
      <c r="IW103" s="12"/>
      <c r="IX103" s="12"/>
      <c r="IY103" s="12"/>
      <c r="IZ103" s="12"/>
      <c r="JA103" s="12"/>
      <c r="JB103" s="12"/>
      <c r="JC103" s="12"/>
      <c r="JD103" s="12"/>
      <c r="JE103" s="12"/>
      <c r="JF103" s="12"/>
      <c r="JG103" s="12"/>
      <c r="JH103" s="12"/>
      <c r="JI103" s="12"/>
      <c r="JJ103" s="12"/>
      <c r="JK103" s="12"/>
      <c r="JL103" s="12"/>
      <c r="JM103" s="12"/>
      <c r="JN103" s="12"/>
      <c r="JO103" s="12"/>
      <c r="JP103" s="12"/>
      <c r="JQ103" s="12"/>
      <c r="JR103" s="12"/>
      <c r="JS103" s="12"/>
      <c r="JT103" s="12"/>
      <c r="JU103" s="12"/>
      <c r="JV103" s="12"/>
      <c r="JW103" s="12"/>
      <c r="JX103" s="12"/>
      <c r="JY103" s="12"/>
      <c r="JZ103" s="12"/>
      <c r="KA103" s="12"/>
      <c r="KB103" s="12"/>
      <c r="KC103" s="12"/>
      <c r="KD103" s="12"/>
      <c r="KE103" s="12"/>
      <c r="KF103" s="12"/>
      <c r="KG103" s="12"/>
      <c r="KH103" s="12"/>
      <c r="KI103" s="12"/>
      <c r="KJ103" s="12"/>
      <c r="KK103" s="12"/>
      <c r="KL103" s="12"/>
      <c r="KM103" s="12"/>
      <c r="KN103" s="12"/>
      <c r="KO103" s="12"/>
      <c r="KP103" s="12"/>
      <c r="KQ103" s="12"/>
      <c r="KR103" s="12"/>
      <c r="KS103" s="12"/>
      <c r="KT103" s="12"/>
      <c r="KU103" s="12"/>
      <c r="KV103" s="12"/>
      <c r="KW103" s="12"/>
      <c r="KX103" s="12"/>
      <c r="KY103" s="12"/>
      <c r="KZ103" s="12"/>
      <c r="LA103" s="12"/>
      <c r="LB103" s="12"/>
      <c r="LC103" s="12"/>
      <c r="LD103" s="12"/>
      <c r="LE103" s="12"/>
      <c r="LF103" s="12"/>
      <c r="LG103" s="12"/>
      <c r="LH103" s="12"/>
      <c r="LI103" s="12"/>
      <c r="LJ103" s="12"/>
      <c r="LK103" s="12"/>
      <c r="LL103" s="12"/>
      <c r="LM103" s="12"/>
      <c r="LN103" s="12"/>
      <c r="LO103" s="12"/>
      <c r="LP103" s="12"/>
      <c r="LQ103" s="12"/>
      <c r="LR103" s="12"/>
      <c r="LS103" s="12"/>
      <c r="LT103" s="12"/>
      <c r="LU103" s="12"/>
      <c r="LV103" s="12"/>
      <c r="LW103" s="12"/>
      <c r="LX103" s="12"/>
      <c r="LY103" s="12"/>
      <c r="LZ103" s="12"/>
      <c r="MA103" s="12"/>
      <c r="MB103" s="12"/>
      <c r="MC103" s="12"/>
      <c r="MD103" s="12"/>
      <c r="ME103" s="12"/>
      <c r="MF103" s="12"/>
      <c r="MG103" s="12"/>
      <c r="MH103" s="12"/>
      <c r="MI103" s="12"/>
      <c r="MJ103" s="12"/>
      <c r="MK103" s="12"/>
      <c r="ML103" s="12"/>
      <c r="MM103" s="12"/>
      <c r="MN103" s="12"/>
      <c r="MO103" s="12"/>
      <c r="MP103" s="12"/>
      <c r="MQ103" s="12"/>
      <c r="MR103" s="12"/>
      <c r="MS103" s="12"/>
      <c r="MT103" s="12"/>
      <c r="MU103" s="12"/>
      <c r="MV103" s="12"/>
      <c r="MW103" s="12"/>
      <c r="MX103" s="12"/>
      <c r="MY103" s="12"/>
      <c r="MZ103" s="12"/>
      <c r="NA103" s="12"/>
      <c r="NB103" s="12"/>
      <c r="NC103" s="12"/>
      <c r="ND103" s="12"/>
      <c r="NE103" s="12"/>
      <c r="NF103" s="12"/>
      <c r="NG103" s="12"/>
      <c r="NH103" s="12"/>
      <c r="NI103" s="12"/>
      <c r="NJ103" s="12"/>
      <c r="NK103" s="12"/>
      <c r="NL103" s="12"/>
      <c r="NM103" s="12"/>
      <c r="NN103" s="12"/>
      <c r="NO103" s="12"/>
      <c r="NP103" s="12"/>
      <c r="NQ103" s="12"/>
      <c r="NR103" s="12"/>
      <c r="NS103" s="12"/>
      <c r="NT103" s="12"/>
      <c r="NU103" s="12"/>
      <c r="NV103" s="12"/>
      <c r="NW103" s="12"/>
      <c r="NX103" s="12"/>
      <c r="NY103" s="12"/>
      <c r="NZ103" s="12"/>
      <c r="OA103" s="12"/>
      <c r="OB103" s="12"/>
      <c r="OC103" s="12"/>
      <c r="OD103" s="12"/>
      <c r="OE103" s="12"/>
      <c r="OF103" s="12"/>
      <c r="OG103" s="12"/>
      <c r="OH103" s="12"/>
      <c r="OI103" s="12"/>
      <c r="OJ103" s="12"/>
      <c r="OK103" s="12"/>
      <c r="OL103" s="12"/>
      <c r="OM103" s="12"/>
      <c r="ON103" s="12"/>
      <c r="OO103" s="12"/>
      <c r="OP103" s="12"/>
      <c r="OQ103" s="12"/>
      <c r="OR103" s="12"/>
      <c r="OS103" s="12"/>
      <c r="OT103" s="12"/>
      <c r="OU103" s="12"/>
      <c r="OV103" s="12"/>
      <c r="OW103" s="12"/>
      <c r="OX103" s="12"/>
      <c r="OY103" s="12"/>
      <c r="OZ103" s="12"/>
      <c r="PA103" s="12"/>
      <c r="PB103" s="12"/>
      <c r="PC103" s="12"/>
      <c r="PD103" s="12"/>
      <c r="PE103" s="12"/>
      <c r="PF103" s="12"/>
      <c r="PG103" s="12"/>
      <c r="PH103" s="12"/>
      <c r="PI103" s="12"/>
      <c r="PJ103" s="12"/>
      <c r="PK103" s="12"/>
      <c r="PL103" s="12"/>
      <c r="PM103" s="12"/>
      <c r="PN103" s="12"/>
      <c r="PO103" s="12"/>
      <c r="PP103" s="12"/>
      <c r="PQ103" s="12"/>
      <c r="PR103" s="12"/>
      <c r="PS103" s="12"/>
      <c r="PT103" s="12"/>
      <c r="PU103" s="12"/>
      <c r="PV103" s="12"/>
      <c r="PW103" s="12"/>
      <c r="PX103" s="12"/>
      <c r="PY103" s="12"/>
      <c r="PZ103" s="12"/>
      <c r="QA103" s="12"/>
      <c r="QB103" s="12"/>
      <c r="QC103" s="12"/>
      <c r="QD103" s="12"/>
      <c r="QE103" s="12"/>
      <c r="QF103" s="12"/>
      <c r="QG103" s="12"/>
      <c r="QH103" s="12"/>
      <c r="QI103" s="12"/>
      <c r="QJ103" s="12"/>
      <c r="QK103" s="12"/>
      <c r="QL103" s="12"/>
      <c r="QM103" s="12"/>
      <c r="QN103" s="12"/>
      <c r="QO103" s="12"/>
      <c r="QP103" s="12"/>
      <c r="QQ103" s="12"/>
      <c r="QR103" s="12"/>
      <c r="QS103" s="12"/>
      <c r="QT103" s="12"/>
      <c r="QU103" s="12"/>
      <c r="QV103" s="12"/>
      <c r="QW103" s="12"/>
      <c r="QX103" s="12"/>
      <c r="QY103" s="12"/>
      <c r="QZ103" s="12"/>
      <c r="RA103" s="12"/>
      <c r="RB103" s="12"/>
      <c r="RC103" s="12"/>
      <c r="RD103" s="12"/>
      <c r="RE103" s="12"/>
      <c r="RF103" s="12"/>
      <c r="RG103" s="12"/>
      <c r="RH103" s="12"/>
      <c r="RI103" s="12"/>
      <c r="RJ103" s="12"/>
      <c r="RK103" s="12"/>
      <c r="RL103" s="12"/>
      <c r="RM103" s="12"/>
      <c r="RN103" s="12"/>
      <c r="RO103" s="12"/>
      <c r="RP103" s="12"/>
      <c r="RQ103" s="12"/>
      <c r="RR103" s="12"/>
      <c r="RS103" s="12"/>
      <c r="RT103" s="12"/>
      <c r="RU103" s="12"/>
      <c r="RV103" s="12"/>
      <c r="RW103" s="12"/>
      <c r="RX103" s="12"/>
      <c r="RY103" s="12"/>
      <c r="RZ103" s="12"/>
      <c r="SA103" s="12"/>
      <c r="SB103" s="12"/>
      <c r="SC103" s="12"/>
      <c r="SD103" s="12"/>
      <c r="SE103" s="12"/>
      <c r="SF103" s="12"/>
      <c r="SG103" s="12"/>
      <c r="SH103" s="12"/>
      <c r="SI103" s="12"/>
      <c r="SJ103" s="12"/>
      <c r="SK103" s="12"/>
      <c r="SL103" s="12"/>
      <c r="SM103" s="12"/>
      <c r="SN103" s="12"/>
      <c r="SO103" s="12"/>
      <c r="SP103" s="12"/>
      <c r="SQ103" s="12"/>
      <c r="SR103" s="12"/>
      <c r="SS103" s="12"/>
      <c r="ST103" s="12"/>
      <c r="SU103" s="12"/>
      <c r="SV103" s="12"/>
      <c r="SW103" s="12"/>
      <c r="SX103" s="12"/>
      <c r="SY103" s="12"/>
      <c r="SZ103" s="12"/>
      <c r="TA103" s="12"/>
      <c r="TB103" s="12"/>
      <c r="TC103" s="12"/>
      <c r="TD103" s="12"/>
      <c r="TE103" s="12"/>
      <c r="TF103" s="12"/>
      <c r="TG103" s="12"/>
      <c r="TH103" s="12"/>
      <c r="TI103" s="12"/>
      <c r="TJ103" s="12"/>
      <c r="TK103" s="12"/>
      <c r="TL103" s="12"/>
      <c r="TM103" s="12"/>
      <c r="TN103" s="12"/>
      <c r="TO103" s="12"/>
      <c r="TP103" s="12"/>
      <c r="TQ103" s="12"/>
      <c r="TR103" s="12"/>
      <c r="TS103" s="12"/>
      <c r="TT103" s="12"/>
      <c r="TU103" s="12"/>
      <c r="TV103" s="12"/>
      <c r="TW103" s="12"/>
      <c r="TX103" s="12"/>
      <c r="TY103" s="12"/>
      <c r="TZ103" s="12"/>
      <c r="UA103" s="12"/>
      <c r="UB103" s="12"/>
      <c r="UC103" s="12"/>
      <c r="UD103" s="12"/>
      <c r="UE103" s="12"/>
      <c r="UF103" s="12"/>
      <c r="UG103" s="12"/>
      <c r="UH103" s="12"/>
      <c r="UI103" s="12"/>
      <c r="UJ103" s="12"/>
      <c r="UK103" s="12"/>
      <c r="UL103" s="12"/>
      <c r="UM103" s="12"/>
      <c r="UN103" s="12"/>
      <c r="UO103" s="12"/>
      <c r="UP103" s="12"/>
      <c r="UQ103" s="12"/>
      <c r="UR103" s="12"/>
      <c r="US103" s="12"/>
      <c r="UT103" s="12"/>
      <c r="UU103" s="12"/>
      <c r="UV103" s="12"/>
      <c r="UW103" s="12"/>
      <c r="UX103" s="12"/>
      <c r="UY103" s="12"/>
      <c r="UZ103" s="12"/>
      <c r="VA103" s="12"/>
      <c r="VB103" s="12"/>
      <c r="VC103" s="12"/>
      <c r="VD103" s="12"/>
      <c r="VE103" s="12"/>
      <c r="VF103" s="12"/>
      <c r="VG103" s="12"/>
      <c r="VH103" s="12"/>
      <c r="VI103" s="12"/>
      <c r="VJ103" s="12"/>
      <c r="VK103" s="12"/>
      <c r="VL103" s="12"/>
      <c r="VM103" s="12"/>
      <c r="VN103" s="12"/>
      <c r="VO103" s="12"/>
      <c r="VP103" s="12"/>
      <c r="VQ103" s="12"/>
      <c r="VR103" s="12"/>
      <c r="VS103" s="12"/>
      <c r="VT103" s="12"/>
      <c r="VU103" s="12"/>
      <c r="VV103" s="12"/>
      <c r="VW103" s="12"/>
      <c r="VX103" s="12"/>
      <c r="VY103" s="12"/>
      <c r="VZ103" s="12"/>
      <c r="WA103" s="12"/>
      <c r="WB103" s="12"/>
      <c r="WC103" s="12"/>
      <c r="WD103" s="12"/>
      <c r="WE103" s="12"/>
      <c r="WF103" s="12"/>
      <c r="WG103" s="12"/>
      <c r="WH103" s="12"/>
      <c r="WI103" s="12"/>
      <c r="WJ103" s="12"/>
      <c r="WK103" s="12"/>
      <c r="WL103" s="12"/>
      <c r="WM103" s="12"/>
      <c r="WN103" s="12"/>
      <c r="WO103" s="12"/>
      <c r="WP103" s="12"/>
      <c r="WQ103" s="12"/>
      <c r="WR103" s="12"/>
      <c r="WS103" s="12"/>
      <c r="WT103" s="12"/>
      <c r="WU103" s="12"/>
      <c r="WV103" s="12"/>
      <c r="WW103" s="12"/>
      <c r="WX103" s="12"/>
      <c r="WY103" s="12"/>
      <c r="WZ103" s="12"/>
      <c r="XA103" s="12"/>
      <c r="XB103" s="12"/>
      <c r="XC103" s="12"/>
      <c r="XD103" s="12"/>
      <c r="XE103" s="12"/>
      <c r="XF103" s="12"/>
      <c r="XG103" s="12"/>
      <c r="XH103" s="12"/>
      <c r="XI103" s="12"/>
      <c r="XJ103" s="12"/>
      <c r="XK103" s="12"/>
      <c r="XL103" s="12"/>
      <c r="XM103" s="12"/>
      <c r="XN103" s="12"/>
      <c r="XO103" s="12"/>
      <c r="XP103" s="12"/>
      <c r="XQ103" s="12"/>
      <c r="XR103" s="12"/>
      <c r="XS103" s="12"/>
      <c r="XT103" s="12"/>
      <c r="XU103" s="12"/>
      <c r="XV103" s="12"/>
      <c r="XW103" s="12"/>
      <c r="XX103" s="12"/>
      <c r="XY103" s="12"/>
      <c r="XZ103" s="12"/>
      <c r="YA103" s="12"/>
      <c r="YB103" s="12"/>
      <c r="YC103" s="12"/>
      <c r="YD103" s="12"/>
      <c r="YE103" s="12"/>
      <c r="YF103" s="12"/>
      <c r="YG103" s="12"/>
      <c r="YH103" s="12"/>
      <c r="YI103" s="12"/>
      <c r="YJ103" s="12"/>
      <c r="YK103" s="12"/>
      <c r="YL103" s="12"/>
      <c r="YM103" s="12"/>
      <c r="YN103" s="12"/>
      <c r="YO103" s="12"/>
      <c r="YP103" s="12"/>
      <c r="YQ103" s="12"/>
      <c r="YR103" s="12"/>
      <c r="YS103" s="12"/>
      <c r="YT103" s="12"/>
      <c r="YU103" s="12"/>
      <c r="YV103" s="12"/>
      <c r="YW103" s="12"/>
      <c r="YX103" s="12"/>
      <c r="YY103" s="12"/>
      <c r="YZ103" s="12"/>
      <c r="ZA103" s="12"/>
      <c r="ZB103" s="12"/>
      <c r="ZC103" s="12"/>
      <c r="ZD103" s="12"/>
      <c r="ZE103" s="12"/>
      <c r="ZF103" s="12"/>
      <c r="ZG103" s="12"/>
      <c r="ZH103" s="12"/>
      <c r="ZI103" s="12"/>
      <c r="ZJ103" s="12"/>
      <c r="ZK103" s="12"/>
      <c r="ZL103" s="12"/>
      <c r="ZM103" s="12"/>
      <c r="ZN103" s="12"/>
      <c r="ZO103" s="12"/>
      <c r="ZP103" s="12"/>
      <c r="ZQ103" s="12"/>
      <c r="ZR103" s="12"/>
      <c r="ZS103" s="12"/>
      <c r="ZT103" s="12"/>
      <c r="ZU103" s="12"/>
      <c r="ZV103" s="12"/>
      <c r="ZW103" s="12"/>
      <c r="ZX103" s="12"/>
      <c r="ZY103" s="12"/>
      <c r="ZZ103" s="12"/>
      <c r="AAA103" s="12"/>
      <c r="AAB103" s="12"/>
      <c r="AAC103" s="12"/>
      <c r="AAD103" s="12"/>
      <c r="AAE103" s="12"/>
      <c r="AAF103" s="12"/>
      <c r="AAG103" s="12"/>
      <c r="AAH103" s="12"/>
      <c r="AAI103" s="12"/>
      <c r="AAJ103" s="12"/>
      <c r="AAK103" s="12"/>
      <c r="AAL103" s="12"/>
      <c r="AAM103" s="12"/>
      <c r="AAN103" s="12"/>
      <c r="AAO103" s="12"/>
      <c r="AAP103" s="12"/>
      <c r="AAQ103" s="12"/>
      <c r="AAR103" s="12"/>
      <c r="AAS103" s="12"/>
      <c r="AAT103" s="12"/>
      <c r="AAU103" s="12"/>
      <c r="AAV103" s="12"/>
      <c r="AAW103" s="12"/>
      <c r="AAX103" s="12"/>
      <c r="AAY103" s="12"/>
      <c r="AAZ103" s="12"/>
      <c r="ABA103" s="12"/>
      <c r="ABB103" s="12"/>
      <c r="ABC103" s="12"/>
      <c r="ABD103" s="12"/>
      <c r="ABE103" s="12"/>
      <c r="ABF103" s="12"/>
      <c r="ABG103" s="12"/>
      <c r="ABH103" s="12"/>
      <c r="ABI103" s="12"/>
      <c r="ABJ103" s="12"/>
      <c r="ABK103" s="12"/>
      <c r="ABL103" s="12"/>
      <c r="ABM103" s="12"/>
      <c r="ABN103" s="12"/>
      <c r="ABO103" s="12"/>
      <c r="ABP103" s="12"/>
      <c r="ABQ103" s="12"/>
      <c r="ABR103" s="12"/>
      <c r="ABS103" s="12"/>
      <c r="ABT103" s="12"/>
      <c r="ABU103" s="12"/>
      <c r="ABV103" s="12"/>
      <c r="ABW103" s="12"/>
      <c r="ABX103" s="12"/>
      <c r="ABY103" s="12"/>
      <c r="ABZ103" s="12"/>
      <c r="ACA103" s="12"/>
      <c r="ACB103" s="12"/>
      <c r="ACC103" s="12"/>
      <c r="ACD103" s="12"/>
      <c r="ACE103" s="12"/>
      <c r="ACF103" s="12"/>
      <c r="ACG103" s="12"/>
      <c r="ACH103" s="12"/>
      <c r="ACI103" s="12"/>
      <c r="ACJ103" s="12"/>
      <c r="ACK103" s="12"/>
      <c r="ACL103" s="12"/>
      <c r="ACM103" s="12"/>
      <c r="ACN103" s="12"/>
      <c r="ACO103" s="12"/>
      <c r="ACP103" s="12"/>
      <c r="ACQ103" s="12"/>
      <c r="ACR103" s="12"/>
      <c r="ACS103" s="12"/>
      <c r="ACT103" s="12"/>
      <c r="ACU103" s="12"/>
      <c r="ACV103" s="12"/>
      <c r="ACW103" s="12"/>
      <c r="ACX103" s="12"/>
      <c r="ACY103" s="12"/>
      <c r="ACZ103" s="12"/>
      <c r="ADA103" s="12"/>
      <c r="ADB103" s="12"/>
      <c r="ADC103" s="12"/>
      <c r="ADD103" s="12"/>
      <c r="ADE103" s="12"/>
      <c r="ADF103" s="12"/>
      <c r="ADG103" s="12"/>
      <c r="ADH103" s="12"/>
      <c r="ADI103" s="12"/>
      <c r="ADJ103" s="12"/>
      <c r="ADK103" s="12"/>
      <c r="ADL103" s="12"/>
      <c r="ADM103" s="12"/>
      <c r="ADN103" s="12"/>
      <c r="ADO103" s="12"/>
      <c r="ADP103" s="12"/>
      <c r="ADQ103" s="12"/>
      <c r="ADR103" s="12"/>
      <c r="ADS103" s="12"/>
      <c r="ADT103" s="12"/>
      <c r="ADU103" s="12"/>
      <c r="ADV103" s="12"/>
      <c r="ADW103" s="12"/>
      <c r="ADX103" s="12"/>
      <c r="ADY103" s="12"/>
      <c r="ADZ103" s="12"/>
      <c r="AEA103" s="12"/>
      <c r="AEB103" s="12"/>
      <c r="AEC103" s="12"/>
      <c r="AED103" s="12"/>
      <c r="AEE103" s="12"/>
      <c r="AEF103" s="12"/>
      <c r="AEG103" s="12"/>
      <c r="AEH103" s="12"/>
      <c r="AEI103" s="12"/>
      <c r="AEJ103" s="12"/>
      <c r="AEK103" s="12"/>
      <c r="AEL103" s="12"/>
      <c r="AEM103" s="12"/>
      <c r="AEN103" s="12"/>
      <c r="AEO103" s="12"/>
      <c r="AEP103" s="12"/>
      <c r="AEQ103" s="12"/>
      <c r="AER103" s="12"/>
      <c r="AES103" s="12"/>
      <c r="AET103" s="12"/>
      <c r="AEU103" s="12"/>
      <c r="AEV103" s="12"/>
      <c r="AEW103" s="12"/>
      <c r="AEX103" s="12"/>
      <c r="AEY103" s="12"/>
      <c r="AEZ103" s="12"/>
      <c r="AFA103" s="12"/>
      <c r="AFB103" s="12"/>
      <c r="AFC103" s="12"/>
      <c r="AFD103" s="12"/>
      <c r="AFE103" s="12"/>
      <c r="AFF103" s="12"/>
      <c r="AFG103" s="12"/>
      <c r="AFH103" s="12"/>
      <c r="AFI103" s="12"/>
      <c r="AFJ103" s="12"/>
      <c r="AFK103" s="12"/>
      <c r="AFL103" s="12"/>
      <c r="AFM103" s="12"/>
      <c r="AFN103" s="12"/>
      <c r="AFO103" s="12"/>
      <c r="AFP103" s="12"/>
      <c r="AFQ103" s="12"/>
      <c r="AFR103" s="12"/>
      <c r="AFS103" s="12"/>
      <c r="AFT103" s="12"/>
      <c r="AFU103" s="12"/>
      <c r="AFV103" s="12"/>
      <c r="AFW103" s="12"/>
      <c r="AFX103" s="12"/>
      <c r="AFY103" s="12"/>
      <c r="AFZ103" s="12"/>
      <c r="AGA103" s="12"/>
      <c r="AGB103" s="12"/>
      <c r="AGC103" s="12"/>
      <c r="AGD103" s="12"/>
      <c r="AGE103" s="12"/>
      <c r="AGF103" s="12"/>
      <c r="AGG103" s="12"/>
      <c r="AGH103" s="12"/>
      <c r="AGI103" s="12"/>
      <c r="AGJ103" s="12"/>
      <c r="AGK103" s="12"/>
      <c r="AGL103" s="12"/>
      <c r="AGM103" s="12"/>
      <c r="AGN103" s="12"/>
      <c r="AGO103" s="12"/>
      <c r="AGP103" s="12"/>
      <c r="AGQ103" s="12"/>
      <c r="AGR103" s="12"/>
      <c r="AGS103" s="12"/>
      <c r="AGT103" s="12"/>
      <c r="AGU103" s="12"/>
      <c r="AGV103" s="12"/>
      <c r="AGW103" s="12"/>
      <c r="AGX103" s="12"/>
      <c r="AGY103" s="12"/>
      <c r="AGZ103" s="12"/>
      <c r="AHA103" s="12"/>
      <c r="AHB103" s="12"/>
      <c r="AHC103" s="12"/>
      <c r="AHD103" s="12"/>
      <c r="AHE103" s="12"/>
      <c r="AHF103" s="12"/>
      <c r="AHG103" s="12"/>
      <c r="AHH103" s="12"/>
      <c r="AHI103" s="12"/>
      <c r="AHJ103" s="12"/>
      <c r="AHK103" s="12"/>
      <c r="AHL103" s="12"/>
      <c r="AHM103" s="12"/>
      <c r="AHN103" s="12"/>
      <c r="AHO103" s="12"/>
      <c r="AHP103" s="12"/>
      <c r="AHQ103" s="12"/>
      <c r="AHR103" s="12"/>
      <c r="AHS103" s="12"/>
      <c r="AHT103" s="12"/>
      <c r="AHU103" s="12"/>
      <c r="AHV103" s="12"/>
      <c r="AHW103" s="12"/>
      <c r="AHX103" s="12"/>
      <c r="AHY103" s="12"/>
      <c r="AHZ103" s="12"/>
      <c r="AIA103" s="12"/>
      <c r="AIB103" s="12"/>
      <c r="AIC103" s="12"/>
      <c r="AID103" s="12"/>
      <c r="AIE103" s="12"/>
      <c r="AIF103" s="12"/>
      <c r="AIG103" s="12"/>
      <c r="AIH103" s="12"/>
      <c r="AII103" s="12"/>
      <c r="AIJ103" s="12"/>
      <c r="AIK103" s="12"/>
      <c r="AIL103" s="12"/>
      <c r="AIM103" s="12"/>
      <c r="AIN103" s="12"/>
      <c r="AIO103" s="12"/>
      <c r="AIP103" s="12"/>
      <c r="AIQ103" s="12"/>
      <c r="AIR103" s="12"/>
      <c r="AIS103" s="12"/>
      <c r="AIT103" s="12"/>
      <c r="AIU103" s="12"/>
      <c r="AIV103" s="12"/>
      <c r="AIW103" s="12"/>
      <c r="AIX103" s="12"/>
      <c r="AIY103" s="12"/>
      <c r="AIZ103" s="12"/>
      <c r="AJA103" s="12"/>
      <c r="AJB103" s="12"/>
      <c r="AJC103" s="12"/>
      <c r="AJD103" s="12"/>
      <c r="AJE103" s="12"/>
      <c r="AJF103" s="12"/>
      <c r="AJG103" s="12"/>
      <c r="AJH103" s="12"/>
      <c r="AJI103" s="12"/>
      <c r="AJJ103" s="12"/>
      <c r="AJK103" s="12"/>
      <c r="AJL103" s="12"/>
      <c r="AJM103" s="12"/>
      <c r="AJN103" s="12"/>
      <c r="AJO103" s="12"/>
      <c r="AJP103" s="12"/>
      <c r="AJQ103" s="12"/>
      <c r="AJR103" s="12"/>
      <c r="AJS103" s="12"/>
      <c r="AJT103" s="12"/>
      <c r="AJU103" s="12"/>
      <c r="AJV103" s="12"/>
      <c r="AJW103" s="12"/>
      <c r="AJX103" s="12"/>
      <c r="AJY103" s="12"/>
      <c r="AJZ103" s="12"/>
      <c r="AKA103" s="12"/>
      <c r="AKB103" s="12"/>
      <c r="AKC103" s="12"/>
      <c r="AKD103" s="12"/>
      <c r="AKE103" s="12"/>
      <c r="AKF103" s="12"/>
      <c r="AKG103" s="12"/>
      <c r="AKH103" s="12"/>
      <c r="AKI103" s="12"/>
      <c r="AKJ103" s="12"/>
      <c r="AKK103" s="12"/>
      <c r="AKL103" s="12"/>
      <c r="AKM103" s="12"/>
      <c r="AKN103" s="12"/>
      <c r="AKO103" s="12"/>
      <c r="AKP103" s="12"/>
      <c r="AKQ103" s="12"/>
      <c r="AKR103" s="12"/>
      <c r="AKS103" s="12"/>
      <c r="AKT103" s="12"/>
      <c r="AKU103" s="12"/>
      <c r="AKV103" s="12"/>
      <c r="AKW103" s="12"/>
      <c r="AKX103" s="12"/>
      <c r="AKY103" s="12"/>
      <c r="AKZ103" s="12"/>
      <c r="ALA103" s="12"/>
      <c r="ALB103" s="12"/>
      <c r="ALC103" s="12"/>
      <c r="ALD103" s="12"/>
      <c r="ALE103" s="12"/>
      <c r="ALF103" s="12"/>
      <c r="ALG103" s="12"/>
      <c r="ALH103" s="12"/>
      <c r="ALI103" s="12"/>
      <c r="ALJ103" s="12"/>
      <c r="ALK103" s="12"/>
      <c r="ALL103" s="12"/>
      <c r="ALM103" s="12"/>
      <c r="ALN103" s="12"/>
      <c r="ALO103" s="12"/>
      <c r="ALP103" s="12"/>
      <c r="ALQ103" s="12"/>
      <c r="ALR103" s="12"/>
      <c r="ALS103" s="12"/>
      <c r="ALT103" s="12"/>
      <c r="ALU103" s="12"/>
      <c r="ALV103" s="12"/>
      <c r="ALW103" s="12"/>
      <c r="ALX103" s="12"/>
      <c r="ALY103" s="12"/>
      <c r="ALZ103" s="12"/>
      <c r="AMA103" s="12"/>
      <c r="AMB103" s="12"/>
      <c r="AMC103" s="12"/>
      <c r="AMD103" s="12"/>
      <c r="AME103" s="12"/>
      <c r="AMF103" s="12"/>
      <c r="AMG103" s="12"/>
      <c r="AMH103" s="12"/>
      <c r="AMI103" s="12"/>
      <c r="AMJ103" s="12"/>
      <c r="AMK103" s="12"/>
      <c r="AML103" s="12"/>
      <c r="AMM103" s="12"/>
      <c r="AMN103" s="12"/>
      <c r="AMO103" s="12"/>
      <c r="AMP103" s="12"/>
      <c r="AMQ103" s="12"/>
      <c r="AMR103" s="12"/>
      <c r="AMS103" s="12"/>
      <c r="AMT103" s="12"/>
      <c r="AMU103" s="12"/>
      <c r="AMV103" s="12"/>
      <c r="AMW103" s="12"/>
      <c r="AMX103" s="12"/>
      <c r="AMY103" s="12"/>
      <c r="AMZ103" s="12"/>
      <c r="ANA103" s="12"/>
      <c r="ANB103" s="12"/>
      <c r="ANC103" s="12"/>
      <c r="AND103" s="12"/>
      <c r="ANE103" s="12"/>
      <c r="ANF103" s="12"/>
      <c r="ANG103" s="12"/>
      <c r="ANH103" s="12"/>
      <c r="ANI103" s="12"/>
      <c r="ANJ103" s="12"/>
      <c r="ANK103" s="12"/>
      <c r="ANL103" s="12"/>
      <c r="ANM103" s="12"/>
      <c r="ANN103" s="12"/>
      <c r="ANO103" s="12"/>
      <c r="ANP103" s="12"/>
      <c r="ANQ103" s="12"/>
      <c r="ANR103" s="12"/>
      <c r="ANS103" s="12"/>
      <c r="ANT103" s="12"/>
      <c r="ANU103" s="12"/>
      <c r="ANV103" s="12"/>
      <c r="ANW103" s="12"/>
      <c r="ANX103" s="12"/>
      <c r="ANY103" s="12"/>
      <c r="ANZ103" s="12"/>
      <c r="AOA103" s="12"/>
      <c r="AOB103" s="12"/>
      <c r="AOC103" s="12"/>
      <c r="AOD103" s="12"/>
      <c r="AOE103" s="12"/>
      <c r="AOF103" s="12"/>
      <c r="AOG103" s="12"/>
      <c r="AOH103" s="12"/>
      <c r="AOI103" s="12"/>
      <c r="AOJ103" s="12"/>
      <c r="AOK103" s="12"/>
      <c r="AOL103" s="12"/>
      <c r="AOM103" s="12"/>
      <c r="AON103" s="12"/>
      <c r="AOO103" s="12"/>
      <c r="AOP103" s="12"/>
    </row>
    <row r="104" spans="1:1082" x14ac:dyDescent="0.2">
      <c r="A104" s="83" t="s">
        <v>496</v>
      </c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  <c r="N104" s="83"/>
      <c r="O104" s="83"/>
      <c r="P104" s="83"/>
      <c r="Q104" s="83"/>
      <c r="R104" s="83"/>
      <c r="S104" s="83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  <c r="AU104" s="12"/>
      <c r="AV104" s="12"/>
      <c r="AW104" s="12"/>
      <c r="AX104" s="12"/>
      <c r="AY104" s="12"/>
      <c r="AZ104" s="12"/>
      <c r="BA104" s="12"/>
      <c r="BB104" s="12"/>
      <c r="BC104" s="12"/>
      <c r="BD104" s="12"/>
      <c r="BE104" s="12"/>
      <c r="BF104" s="12"/>
      <c r="BG104" s="12"/>
      <c r="BH104" s="12"/>
      <c r="BI104" s="12"/>
      <c r="BJ104" s="12"/>
      <c r="BK104" s="12"/>
      <c r="BL104" s="12"/>
      <c r="BM104" s="12"/>
      <c r="BN104" s="12"/>
      <c r="BO104" s="12"/>
      <c r="BP104" s="12"/>
      <c r="BQ104" s="12"/>
      <c r="BR104" s="12"/>
      <c r="BS104" s="12"/>
      <c r="BT104" s="12"/>
      <c r="BU104" s="12"/>
      <c r="BV104" s="12"/>
      <c r="BW104" s="12"/>
      <c r="BX104" s="12"/>
      <c r="BY104" s="12"/>
      <c r="BZ104" s="12"/>
      <c r="CA104" s="12"/>
      <c r="CB104" s="12"/>
      <c r="CC104" s="12"/>
      <c r="CD104" s="12"/>
      <c r="CE104" s="12"/>
      <c r="CF104" s="12"/>
      <c r="CG104" s="12"/>
      <c r="CH104" s="12"/>
      <c r="CI104" s="12"/>
      <c r="CJ104" s="12"/>
      <c r="CK104" s="12"/>
      <c r="CL104" s="12"/>
      <c r="CM104" s="12"/>
      <c r="CN104" s="12"/>
      <c r="CO104" s="12"/>
      <c r="CP104" s="12"/>
      <c r="CQ104" s="12"/>
      <c r="CR104" s="12"/>
      <c r="CS104" s="12"/>
      <c r="CT104" s="12"/>
      <c r="CU104" s="12"/>
      <c r="CV104" s="12"/>
      <c r="CW104" s="12"/>
      <c r="CX104" s="12"/>
      <c r="CY104" s="12"/>
      <c r="CZ104" s="12"/>
      <c r="DA104" s="12"/>
      <c r="DB104" s="12"/>
      <c r="DC104" s="12"/>
      <c r="DD104" s="12"/>
      <c r="DE104" s="12"/>
      <c r="DF104" s="12"/>
      <c r="DG104" s="12"/>
      <c r="DH104" s="12"/>
      <c r="DI104" s="12"/>
      <c r="DJ104" s="12"/>
      <c r="DK104" s="12"/>
      <c r="DL104" s="12"/>
      <c r="DM104" s="12"/>
      <c r="DN104" s="12"/>
      <c r="DO104" s="12"/>
      <c r="DP104" s="12"/>
      <c r="DQ104" s="12"/>
      <c r="DR104" s="12"/>
      <c r="DS104" s="12"/>
      <c r="DT104" s="12"/>
      <c r="DU104" s="12"/>
      <c r="DV104" s="12"/>
      <c r="DW104" s="12"/>
      <c r="DX104" s="12"/>
      <c r="DY104" s="12"/>
      <c r="DZ104" s="12"/>
      <c r="EA104" s="12"/>
      <c r="EB104" s="12"/>
      <c r="EC104" s="12"/>
      <c r="ED104" s="12"/>
      <c r="EE104" s="12"/>
      <c r="EF104" s="12"/>
      <c r="EG104" s="12"/>
      <c r="EH104" s="12"/>
      <c r="EI104" s="12"/>
      <c r="EJ104" s="12"/>
      <c r="EK104" s="12"/>
      <c r="EL104" s="12"/>
      <c r="EM104" s="12"/>
      <c r="EN104" s="12"/>
      <c r="EO104" s="12"/>
      <c r="EP104" s="12"/>
      <c r="EQ104" s="12"/>
      <c r="ER104" s="12"/>
      <c r="ES104" s="12"/>
      <c r="ET104" s="12"/>
      <c r="EU104" s="12"/>
      <c r="EV104" s="12"/>
      <c r="EW104" s="12"/>
      <c r="EX104" s="12"/>
      <c r="EY104" s="12"/>
      <c r="EZ104" s="12"/>
      <c r="FA104" s="12"/>
      <c r="FB104" s="12"/>
      <c r="FC104" s="12"/>
      <c r="FD104" s="12"/>
      <c r="FE104" s="12"/>
      <c r="FF104" s="12"/>
      <c r="FG104" s="12"/>
      <c r="FH104" s="12"/>
      <c r="FI104" s="12"/>
      <c r="FJ104" s="12"/>
      <c r="FK104" s="12"/>
      <c r="FL104" s="12"/>
      <c r="FM104" s="12"/>
      <c r="FN104" s="12"/>
      <c r="FO104" s="12"/>
      <c r="FP104" s="12"/>
      <c r="FQ104" s="12"/>
      <c r="FR104" s="12"/>
      <c r="FS104" s="12"/>
      <c r="FT104" s="12"/>
      <c r="FU104" s="12"/>
      <c r="FV104" s="12"/>
      <c r="FW104" s="12"/>
      <c r="FX104" s="12"/>
      <c r="FY104" s="12"/>
      <c r="FZ104" s="12"/>
      <c r="GA104" s="12"/>
      <c r="GB104" s="12"/>
      <c r="GC104" s="12"/>
      <c r="GD104" s="12"/>
      <c r="GE104" s="12"/>
      <c r="GF104" s="12"/>
      <c r="GG104" s="12"/>
      <c r="GH104" s="12"/>
      <c r="GI104" s="12"/>
      <c r="GJ104" s="12"/>
      <c r="GK104" s="12"/>
      <c r="GL104" s="12"/>
      <c r="GM104" s="12"/>
      <c r="GN104" s="12"/>
      <c r="GO104" s="12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  <c r="IU104" s="12"/>
      <c r="IV104" s="12"/>
      <c r="IW104" s="12"/>
      <c r="IX104" s="12"/>
      <c r="IY104" s="12"/>
      <c r="IZ104" s="12"/>
      <c r="JA104" s="12"/>
      <c r="JB104" s="12"/>
      <c r="JC104" s="12"/>
      <c r="JD104" s="12"/>
      <c r="JE104" s="12"/>
      <c r="JF104" s="12"/>
      <c r="JG104" s="12"/>
      <c r="JH104" s="12"/>
      <c r="JI104" s="12"/>
      <c r="JJ104" s="12"/>
      <c r="JK104" s="12"/>
      <c r="JL104" s="12"/>
      <c r="JM104" s="12"/>
      <c r="JN104" s="12"/>
      <c r="JO104" s="12"/>
      <c r="JP104" s="12"/>
      <c r="JQ104" s="12"/>
      <c r="JR104" s="12"/>
      <c r="JS104" s="12"/>
      <c r="JT104" s="12"/>
      <c r="JU104" s="12"/>
      <c r="JV104" s="12"/>
      <c r="JW104" s="12"/>
      <c r="JX104" s="12"/>
      <c r="JY104" s="12"/>
      <c r="JZ104" s="12"/>
      <c r="KA104" s="12"/>
      <c r="KB104" s="12"/>
      <c r="KC104" s="12"/>
      <c r="KD104" s="12"/>
      <c r="KE104" s="12"/>
      <c r="KF104" s="12"/>
      <c r="KG104" s="12"/>
      <c r="KH104" s="12"/>
      <c r="KI104" s="12"/>
      <c r="KJ104" s="12"/>
      <c r="KK104" s="12"/>
      <c r="KL104" s="12"/>
      <c r="KM104" s="12"/>
      <c r="KN104" s="12"/>
      <c r="KO104" s="12"/>
      <c r="KP104" s="12"/>
      <c r="KQ104" s="12"/>
      <c r="KR104" s="12"/>
      <c r="KS104" s="12"/>
      <c r="KT104" s="12"/>
      <c r="KU104" s="12"/>
      <c r="KV104" s="12"/>
      <c r="KW104" s="12"/>
      <c r="KX104" s="12"/>
      <c r="KY104" s="12"/>
      <c r="KZ104" s="12"/>
      <c r="LA104" s="12"/>
      <c r="LB104" s="12"/>
      <c r="LC104" s="12"/>
      <c r="LD104" s="12"/>
      <c r="LE104" s="12"/>
      <c r="LF104" s="12"/>
      <c r="LG104" s="12"/>
      <c r="LH104" s="12"/>
      <c r="LI104" s="12"/>
      <c r="LJ104" s="12"/>
      <c r="LK104" s="12"/>
      <c r="LL104" s="12"/>
      <c r="LM104" s="12"/>
      <c r="LN104" s="12"/>
      <c r="LO104" s="12"/>
      <c r="LP104" s="12"/>
      <c r="LQ104" s="12"/>
      <c r="LR104" s="12"/>
      <c r="LS104" s="12"/>
      <c r="LT104" s="12"/>
      <c r="LU104" s="12"/>
      <c r="LV104" s="12"/>
      <c r="LW104" s="12"/>
      <c r="LX104" s="12"/>
      <c r="LY104" s="12"/>
      <c r="LZ104" s="12"/>
      <c r="MA104" s="12"/>
      <c r="MB104" s="12"/>
      <c r="MC104" s="12"/>
      <c r="MD104" s="12"/>
      <c r="ME104" s="12"/>
      <c r="MF104" s="12"/>
      <c r="MG104" s="12"/>
      <c r="MH104" s="12"/>
      <c r="MI104" s="12"/>
      <c r="MJ104" s="12"/>
      <c r="MK104" s="12"/>
      <c r="ML104" s="12"/>
      <c r="MM104" s="12"/>
      <c r="MN104" s="12"/>
      <c r="MO104" s="12"/>
      <c r="MP104" s="12"/>
      <c r="MQ104" s="12"/>
      <c r="MR104" s="12"/>
      <c r="MS104" s="12"/>
      <c r="MT104" s="12"/>
      <c r="MU104" s="12"/>
      <c r="MV104" s="12"/>
      <c r="MW104" s="12"/>
      <c r="MX104" s="12"/>
      <c r="MY104" s="12"/>
      <c r="MZ104" s="12"/>
      <c r="NA104" s="12"/>
      <c r="NB104" s="12"/>
      <c r="NC104" s="12"/>
      <c r="ND104" s="12"/>
      <c r="NE104" s="12"/>
      <c r="NF104" s="12"/>
      <c r="NG104" s="12"/>
      <c r="NH104" s="12"/>
      <c r="NI104" s="12"/>
      <c r="NJ104" s="12"/>
      <c r="NK104" s="12"/>
      <c r="NL104" s="12"/>
      <c r="NM104" s="12"/>
      <c r="NN104" s="12"/>
      <c r="NO104" s="12"/>
      <c r="NP104" s="12"/>
      <c r="NQ104" s="12"/>
      <c r="NR104" s="12"/>
      <c r="NS104" s="12"/>
      <c r="NT104" s="12"/>
      <c r="NU104" s="12"/>
      <c r="NV104" s="12"/>
      <c r="NW104" s="12"/>
      <c r="NX104" s="12"/>
      <c r="NY104" s="12"/>
      <c r="NZ104" s="12"/>
      <c r="OA104" s="12"/>
      <c r="OB104" s="12"/>
      <c r="OC104" s="12"/>
      <c r="OD104" s="12"/>
      <c r="OE104" s="12"/>
      <c r="OF104" s="12"/>
      <c r="OG104" s="12"/>
      <c r="OH104" s="12"/>
      <c r="OI104" s="12"/>
      <c r="OJ104" s="12"/>
      <c r="OK104" s="12"/>
      <c r="OL104" s="12"/>
      <c r="OM104" s="12"/>
      <c r="ON104" s="12"/>
      <c r="OO104" s="12"/>
      <c r="OP104" s="12"/>
      <c r="OQ104" s="12"/>
      <c r="OR104" s="12"/>
      <c r="OS104" s="12"/>
      <c r="OT104" s="12"/>
      <c r="OU104" s="12"/>
      <c r="OV104" s="12"/>
      <c r="OW104" s="12"/>
      <c r="OX104" s="12"/>
      <c r="OY104" s="12"/>
      <c r="OZ104" s="12"/>
      <c r="PA104" s="12"/>
      <c r="PB104" s="12"/>
      <c r="PC104" s="12"/>
      <c r="PD104" s="12"/>
      <c r="PE104" s="12"/>
      <c r="PF104" s="12"/>
      <c r="PG104" s="12"/>
      <c r="PH104" s="12"/>
      <c r="PI104" s="12"/>
      <c r="PJ104" s="12"/>
      <c r="PK104" s="12"/>
      <c r="PL104" s="12"/>
      <c r="PM104" s="12"/>
      <c r="PN104" s="12"/>
      <c r="PO104" s="12"/>
      <c r="PP104" s="12"/>
      <c r="PQ104" s="12"/>
      <c r="PR104" s="12"/>
      <c r="PS104" s="12"/>
      <c r="PT104" s="12"/>
      <c r="PU104" s="12"/>
      <c r="PV104" s="12"/>
      <c r="PW104" s="12"/>
      <c r="PX104" s="12"/>
      <c r="PY104" s="12"/>
      <c r="PZ104" s="12"/>
      <c r="QA104" s="12"/>
      <c r="QB104" s="12"/>
      <c r="QC104" s="12"/>
      <c r="QD104" s="12"/>
      <c r="QE104" s="12"/>
      <c r="QF104" s="12"/>
      <c r="QG104" s="12"/>
      <c r="QH104" s="12"/>
      <c r="QI104" s="12"/>
      <c r="QJ104" s="12"/>
      <c r="QK104" s="12"/>
      <c r="QL104" s="12"/>
      <c r="QM104" s="12"/>
      <c r="QN104" s="12"/>
      <c r="QO104" s="12"/>
      <c r="QP104" s="12"/>
      <c r="QQ104" s="12"/>
      <c r="QR104" s="12"/>
      <c r="QS104" s="12"/>
      <c r="QT104" s="12"/>
      <c r="QU104" s="12"/>
      <c r="QV104" s="12"/>
      <c r="QW104" s="12"/>
      <c r="QX104" s="12"/>
      <c r="QY104" s="12"/>
      <c r="QZ104" s="12"/>
      <c r="RA104" s="12"/>
      <c r="RB104" s="12"/>
      <c r="RC104" s="12"/>
      <c r="RD104" s="12"/>
      <c r="RE104" s="12"/>
      <c r="RF104" s="12"/>
      <c r="RG104" s="12"/>
      <c r="RH104" s="12"/>
      <c r="RI104" s="12"/>
      <c r="RJ104" s="12"/>
      <c r="RK104" s="12"/>
      <c r="RL104" s="12"/>
      <c r="RM104" s="12"/>
      <c r="RN104" s="12"/>
      <c r="RO104" s="12"/>
      <c r="RP104" s="12"/>
      <c r="RQ104" s="12"/>
      <c r="RR104" s="12"/>
      <c r="RS104" s="12"/>
      <c r="RT104" s="12"/>
      <c r="RU104" s="12"/>
      <c r="RV104" s="12"/>
      <c r="RW104" s="12"/>
      <c r="RX104" s="12"/>
      <c r="RY104" s="12"/>
      <c r="RZ104" s="12"/>
      <c r="SA104" s="12"/>
      <c r="SB104" s="12"/>
      <c r="SC104" s="12"/>
      <c r="SD104" s="12"/>
      <c r="SE104" s="12"/>
      <c r="SF104" s="12"/>
      <c r="SG104" s="12"/>
      <c r="SH104" s="12"/>
      <c r="SI104" s="12"/>
      <c r="SJ104" s="12"/>
      <c r="SK104" s="12"/>
      <c r="SL104" s="12"/>
      <c r="SM104" s="12"/>
      <c r="SN104" s="12"/>
      <c r="SO104" s="12"/>
      <c r="SP104" s="12"/>
      <c r="SQ104" s="12"/>
      <c r="SR104" s="12"/>
      <c r="SS104" s="12"/>
      <c r="ST104" s="12"/>
      <c r="SU104" s="12"/>
      <c r="SV104" s="12"/>
      <c r="SW104" s="12"/>
      <c r="SX104" s="12"/>
      <c r="SY104" s="12"/>
      <c r="SZ104" s="12"/>
      <c r="TA104" s="12"/>
      <c r="TB104" s="12"/>
      <c r="TC104" s="12"/>
      <c r="TD104" s="12"/>
      <c r="TE104" s="12"/>
      <c r="TF104" s="12"/>
      <c r="TG104" s="12"/>
      <c r="TH104" s="12"/>
      <c r="TI104" s="12"/>
      <c r="TJ104" s="12"/>
      <c r="TK104" s="12"/>
      <c r="TL104" s="12"/>
      <c r="TM104" s="12"/>
      <c r="TN104" s="12"/>
      <c r="TO104" s="12"/>
      <c r="TP104" s="12"/>
      <c r="TQ104" s="12"/>
      <c r="TR104" s="12"/>
      <c r="TS104" s="12"/>
      <c r="TT104" s="12"/>
      <c r="TU104" s="12"/>
      <c r="TV104" s="12"/>
      <c r="TW104" s="12"/>
      <c r="TX104" s="12"/>
      <c r="TY104" s="12"/>
      <c r="TZ104" s="12"/>
      <c r="UA104" s="12"/>
      <c r="UB104" s="12"/>
      <c r="UC104" s="12"/>
      <c r="UD104" s="12"/>
      <c r="UE104" s="12"/>
      <c r="UF104" s="12"/>
      <c r="UG104" s="12"/>
      <c r="UH104" s="12"/>
      <c r="UI104" s="12"/>
      <c r="UJ104" s="12"/>
      <c r="UK104" s="12"/>
      <c r="UL104" s="12"/>
      <c r="UM104" s="12"/>
      <c r="UN104" s="12"/>
      <c r="UO104" s="12"/>
      <c r="UP104" s="12"/>
      <c r="UQ104" s="12"/>
      <c r="UR104" s="12"/>
      <c r="US104" s="12"/>
      <c r="UT104" s="12"/>
      <c r="UU104" s="12"/>
      <c r="UV104" s="12"/>
      <c r="UW104" s="12"/>
      <c r="UX104" s="12"/>
      <c r="UY104" s="12"/>
      <c r="UZ104" s="12"/>
      <c r="VA104" s="12"/>
      <c r="VB104" s="12"/>
      <c r="VC104" s="12"/>
      <c r="VD104" s="12"/>
      <c r="VE104" s="12"/>
      <c r="VF104" s="12"/>
      <c r="VG104" s="12"/>
      <c r="VH104" s="12"/>
      <c r="VI104" s="12"/>
      <c r="VJ104" s="12"/>
      <c r="VK104" s="12"/>
      <c r="VL104" s="12"/>
      <c r="VM104" s="12"/>
      <c r="VN104" s="12"/>
      <c r="VO104" s="12"/>
      <c r="VP104" s="12"/>
      <c r="VQ104" s="12"/>
      <c r="VR104" s="12"/>
      <c r="VS104" s="12"/>
      <c r="VT104" s="12"/>
      <c r="VU104" s="12"/>
      <c r="VV104" s="12"/>
      <c r="VW104" s="12"/>
      <c r="VX104" s="12"/>
      <c r="VY104" s="12"/>
      <c r="VZ104" s="12"/>
      <c r="WA104" s="12"/>
      <c r="WB104" s="12"/>
      <c r="WC104" s="12"/>
      <c r="WD104" s="12"/>
      <c r="WE104" s="12"/>
      <c r="WF104" s="12"/>
      <c r="WG104" s="12"/>
      <c r="WH104" s="12"/>
      <c r="WI104" s="12"/>
      <c r="WJ104" s="12"/>
      <c r="WK104" s="12"/>
      <c r="WL104" s="12"/>
      <c r="WM104" s="12"/>
      <c r="WN104" s="12"/>
      <c r="WO104" s="12"/>
      <c r="WP104" s="12"/>
      <c r="WQ104" s="12"/>
      <c r="WR104" s="12"/>
      <c r="WS104" s="12"/>
      <c r="WT104" s="12"/>
      <c r="WU104" s="12"/>
      <c r="WV104" s="12"/>
      <c r="WW104" s="12"/>
      <c r="WX104" s="12"/>
      <c r="WY104" s="12"/>
      <c r="WZ104" s="12"/>
      <c r="XA104" s="12"/>
      <c r="XB104" s="12"/>
      <c r="XC104" s="12"/>
      <c r="XD104" s="12"/>
      <c r="XE104" s="12"/>
      <c r="XF104" s="12"/>
      <c r="XG104" s="12"/>
      <c r="XH104" s="12"/>
      <c r="XI104" s="12"/>
      <c r="XJ104" s="12"/>
      <c r="XK104" s="12"/>
      <c r="XL104" s="12"/>
      <c r="XM104" s="12"/>
      <c r="XN104" s="12"/>
      <c r="XO104" s="12"/>
      <c r="XP104" s="12"/>
      <c r="XQ104" s="12"/>
      <c r="XR104" s="12"/>
      <c r="XS104" s="12"/>
      <c r="XT104" s="12"/>
      <c r="XU104" s="12"/>
      <c r="XV104" s="12"/>
      <c r="XW104" s="12"/>
      <c r="XX104" s="12"/>
      <c r="XY104" s="12"/>
      <c r="XZ104" s="12"/>
      <c r="YA104" s="12"/>
      <c r="YB104" s="12"/>
      <c r="YC104" s="12"/>
      <c r="YD104" s="12"/>
      <c r="YE104" s="12"/>
      <c r="YF104" s="12"/>
      <c r="YG104" s="12"/>
      <c r="YH104" s="12"/>
      <c r="YI104" s="12"/>
      <c r="YJ104" s="12"/>
      <c r="YK104" s="12"/>
      <c r="YL104" s="12"/>
      <c r="YM104" s="12"/>
      <c r="YN104" s="12"/>
      <c r="YO104" s="12"/>
      <c r="YP104" s="12"/>
      <c r="YQ104" s="12"/>
      <c r="YR104" s="12"/>
      <c r="YS104" s="12"/>
      <c r="YT104" s="12"/>
      <c r="YU104" s="12"/>
      <c r="YV104" s="12"/>
      <c r="YW104" s="12"/>
      <c r="YX104" s="12"/>
      <c r="YY104" s="12"/>
      <c r="YZ104" s="12"/>
      <c r="ZA104" s="12"/>
      <c r="ZB104" s="12"/>
      <c r="ZC104" s="12"/>
      <c r="ZD104" s="12"/>
      <c r="ZE104" s="12"/>
      <c r="ZF104" s="12"/>
      <c r="ZG104" s="12"/>
      <c r="ZH104" s="12"/>
      <c r="ZI104" s="12"/>
      <c r="ZJ104" s="12"/>
      <c r="ZK104" s="12"/>
      <c r="ZL104" s="12"/>
      <c r="ZM104" s="12"/>
      <c r="ZN104" s="12"/>
      <c r="ZO104" s="12"/>
      <c r="ZP104" s="12"/>
      <c r="ZQ104" s="12"/>
      <c r="ZR104" s="12"/>
      <c r="ZS104" s="12"/>
      <c r="ZT104" s="12"/>
      <c r="ZU104" s="12"/>
      <c r="ZV104" s="12"/>
      <c r="ZW104" s="12"/>
      <c r="ZX104" s="12"/>
      <c r="ZY104" s="12"/>
      <c r="ZZ104" s="12"/>
      <c r="AAA104" s="12"/>
      <c r="AAB104" s="12"/>
      <c r="AAC104" s="12"/>
      <c r="AAD104" s="12"/>
      <c r="AAE104" s="12"/>
      <c r="AAF104" s="12"/>
      <c r="AAG104" s="12"/>
      <c r="AAH104" s="12"/>
      <c r="AAI104" s="12"/>
      <c r="AAJ104" s="12"/>
      <c r="AAK104" s="12"/>
      <c r="AAL104" s="12"/>
      <c r="AAM104" s="12"/>
      <c r="AAN104" s="12"/>
      <c r="AAO104" s="12"/>
      <c r="AAP104" s="12"/>
      <c r="AAQ104" s="12"/>
      <c r="AAR104" s="12"/>
      <c r="AAS104" s="12"/>
      <c r="AAT104" s="12"/>
      <c r="AAU104" s="12"/>
      <c r="AAV104" s="12"/>
      <c r="AAW104" s="12"/>
      <c r="AAX104" s="12"/>
      <c r="AAY104" s="12"/>
      <c r="AAZ104" s="12"/>
      <c r="ABA104" s="12"/>
      <c r="ABB104" s="12"/>
      <c r="ABC104" s="12"/>
      <c r="ABD104" s="12"/>
      <c r="ABE104" s="12"/>
      <c r="ABF104" s="12"/>
      <c r="ABG104" s="12"/>
      <c r="ABH104" s="12"/>
      <c r="ABI104" s="12"/>
      <c r="ABJ104" s="12"/>
      <c r="ABK104" s="12"/>
      <c r="ABL104" s="12"/>
      <c r="ABM104" s="12"/>
      <c r="ABN104" s="12"/>
      <c r="ABO104" s="12"/>
      <c r="ABP104" s="12"/>
      <c r="ABQ104" s="12"/>
      <c r="ABR104" s="12"/>
      <c r="ABS104" s="12"/>
      <c r="ABT104" s="12"/>
      <c r="ABU104" s="12"/>
      <c r="ABV104" s="12"/>
      <c r="ABW104" s="12"/>
      <c r="ABX104" s="12"/>
      <c r="ABY104" s="12"/>
      <c r="ABZ104" s="12"/>
      <c r="ACA104" s="12"/>
      <c r="ACB104" s="12"/>
      <c r="ACC104" s="12"/>
      <c r="ACD104" s="12"/>
      <c r="ACE104" s="12"/>
      <c r="ACF104" s="12"/>
      <c r="ACG104" s="12"/>
      <c r="ACH104" s="12"/>
      <c r="ACI104" s="12"/>
      <c r="ACJ104" s="12"/>
      <c r="ACK104" s="12"/>
      <c r="ACL104" s="12"/>
      <c r="ACM104" s="12"/>
      <c r="ACN104" s="12"/>
      <c r="ACO104" s="12"/>
      <c r="ACP104" s="12"/>
      <c r="ACQ104" s="12"/>
      <c r="ACR104" s="12"/>
      <c r="ACS104" s="12"/>
      <c r="ACT104" s="12"/>
      <c r="ACU104" s="12"/>
      <c r="ACV104" s="12"/>
      <c r="ACW104" s="12"/>
      <c r="ACX104" s="12"/>
      <c r="ACY104" s="12"/>
      <c r="ACZ104" s="12"/>
      <c r="ADA104" s="12"/>
      <c r="ADB104" s="12"/>
      <c r="ADC104" s="12"/>
      <c r="ADD104" s="12"/>
      <c r="ADE104" s="12"/>
      <c r="ADF104" s="12"/>
      <c r="ADG104" s="12"/>
      <c r="ADH104" s="12"/>
      <c r="ADI104" s="12"/>
      <c r="ADJ104" s="12"/>
      <c r="ADK104" s="12"/>
      <c r="ADL104" s="12"/>
      <c r="ADM104" s="12"/>
      <c r="ADN104" s="12"/>
      <c r="ADO104" s="12"/>
      <c r="ADP104" s="12"/>
      <c r="ADQ104" s="12"/>
      <c r="ADR104" s="12"/>
      <c r="ADS104" s="12"/>
      <c r="ADT104" s="12"/>
      <c r="ADU104" s="12"/>
      <c r="ADV104" s="12"/>
      <c r="ADW104" s="12"/>
      <c r="ADX104" s="12"/>
      <c r="ADY104" s="12"/>
      <c r="ADZ104" s="12"/>
      <c r="AEA104" s="12"/>
      <c r="AEB104" s="12"/>
      <c r="AEC104" s="12"/>
      <c r="AED104" s="12"/>
      <c r="AEE104" s="12"/>
      <c r="AEF104" s="12"/>
      <c r="AEG104" s="12"/>
      <c r="AEH104" s="12"/>
      <c r="AEI104" s="12"/>
      <c r="AEJ104" s="12"/>
      <c r="AEK104" s="12"/>
      <c r="AEL104" s="12"/>
      <c r="AEM104" s="12"/>
      <c r="AEN104" s="12"/>
      <c r="AEO104" s="12"/>
      <c r="AEP104" s="12"/>
      <c r="AEQ104" s="12"/>
      <c r="AER104" s="12"/>
      <c r="AES104" s="12"/>
      <c r="AET104" s="12"/>
      <c r="AEU104" s="12"/>
      <c r="AEV104" s="12"/>
      <c r="AEW104" s="12"/>
      <c r="AEX104" s="12"/>
      <c r="AEY104" s="12"/>
      <c r="AEZ104" s="12"/>
      <c r="AFA104" s="12"/>
      <c r="AFB104" s="12"/>
      <c r="AFC104" s="12"/>
      <c r="AFD104" s="12"/>
      <c r="AFE104" s="12"/>
      <c r="AFF104" s="12"/>
      <c r="AFG104" s="12"/>
      <c r="AFH104" s="12"/>
      <c r="AFI104" s="12"/>
      <c r="AFJ104" s="12"/>
      <c r="AFK104" s="12"/>
      <c r="AFL104" s="12"/>
      <c r="AFM104" s="12"/>
      <c r="AFN104" s="12"/>
      <c r="AFO104" s="12"/>
      <c r="AFP104" s="12"/>
      <c r="AFQ104" s="12"/>
      <c r="AFR104" s="12"/>
      <c r="AFS104" s="12"/>
      <c r="AFT104" s="12"/>
      <c r="AFU104" s="12"/>
      <c r="AFV104" s="12"/>
      <c r="AFW104" s="12"/>
      <c r="AFX104" s="12"/>
      <c r="AFY104" s="12"/>
      <c r="AFZ104" s="12"/>
      <c r="AGA104" s="12"/>
      <c r="AGB104" s="12"/>
      <c r="AGC104" s="12"/>
      <c r="AGD104" s="12"/>
      <c r="AGE104" s="12"/>
      <c r="AGF104" s="12"/>
      <c r="AGG104" s="12"/>
      <c r="AGH104" s="12"/>
      <c r="AGI104" s="12"/>
      <c r="AGJ104" s="12"/>
      <c r="AGK104" s="12"/>
      <c r="AGL104" s="12"/>
      <c r="AGM104" s="12"/>
      <c r="AGN104" s="12"/>
      <c r="AGO104" s="12"/>
      <c r="AGP104" s="12"/>
      <c r="AGQ104" s="12"/>
      <c r="AGR104" s="12"/>
      <c r="AGS104" s="12"/>
      <c r="AGT104" s="12"/>
      <c r="AGU104" s="12"/>
      <c r="AGV104" s="12"/>
      <c r="AGW104" s="12"/>
      <c r="AGX104" s="12"/>
      <c r="AGY104" s="12"/>
      <c r="AGZ104" s="12"/>
      <c r="AHA104" s="12"/>
      <c r="AHB104" s="12"/>
      <c r="AHC104" s="12"/>
      <c r="AHD104" s="12"/>
      <c r="AHE104" s="12"/>
      <c r="AHF104" s="12"/>
      <c r="AHG104" s="12"/>
      <c r="AHH104" s="12"/>
      <c r="AHI104" s="12"/>
      <c r="AHJ104" s="12"/>
      <c r="AHK104" s="12"/>
      <c r="AHL104" s="12"/>
      <c r="AHM104" s="12"/>
      <c r="AHN104" s="12"/>
      <c r="AHO104" s="12"/>
      <c r="AHP104" s="12"/>
      <c r="AHQ104" s="12"/>
      <c r="AHR104" s="12"/>
      <c r="AHS104" s="12"/>
      <c r="AHT104" s="12"/>
      <c r="AHU104" s="12"/>
      <c r="AHV104" s="12"/>
      <c r="AHW104" s="12"/>
      <c r="AHX104" s="12"/>
      <c r="AHY104" s="12"/>
      <c r="AHZ104" s="12"/>
      <c r="AIA104" s="12"/>
      <c r="AIB104" s="12"/>
      <c r="AIC104" s="12"/>
      <c r="AID104" s="12"/>
      <c r="AIE104" s="12"/>
      <c r="AIF104" s="12"/>
      <c r="AIG104" s="12"/>
      <c r="AIH104" s="12"/>
      <c r="AII104" s="12"/>
      <c r="AIJ104" s="12"/>
      <c r="AIK104" s="12"/>
      <c r="AIL104" s="12"/>
      <c r="AIM104" s="12"/>
      <c r="AIN104" s="12"/>
      <c r="AIO104" s="12"/>
      <c r="AIP104" s="12"/>
      <c r="AIQ104" s="12"/>
      <c r="AIR104" s="12"/>
      <c r="AIS104" s="12"/>
      <c r="AIT104" s="12"/>
      <c r="AIU104" s="12"/>
      <c r="AIV104" s="12"/>
      <c r="AIW104" s="12"/>
      <c r="AIX104" s="12"/>
      <c r="AIY104" s="12"/>
      <c r="AIZ104" s="12"/>
      <c r="AJA104" s="12"/>
      <c r="AJB104" s="12"/>
      <c r="AJC104" s="12"/>
      <c r="AJD104" s="12"/>
      <c r="AJE104" s="12"/>
      <c r="AJF104" s="12"/>
      <c r="AJG104" s="12"/>
      <c r="AJH104" s="12"/>
      <c r="AJI104" s="12"/>
      <c r="AJJ104" s="12"/>
      <c r="AJK104" s="12"/>
      <c r="AJL104" s="12"/>
      <c r="AJM104" s="12"/>
      <c r="AJN104" s="12"/>
      <c r="AJO104" s="12"/>
      <c r="AJP104" s="12"/>
      <c r="AJQ104" s="12"/>
      <c r="AJR104" s="12"/>
      <c r="AJS104" s="12"/>
      <c r="AJT104" s="12"/>
      <c r="AJU104" s="12"/>
      <c r="AJV104" s="12"/>
      <c r="AJW104" s="12"/>
      <c r="AJX104" s="12"/>
      <c r="AJY104" s="12"/>
      <c r="AJZ104" s="12"/>
      <c r="AKA104" s="12"/>
      <c r="AKB104" s="12"/>
      <c r="AKC104" s="12"/>
      <c r="AKD104" s="12"/>
      <c r="AKE104" s="12"/>
      <c r="AKF104" s="12"/>
      <c r="AKG104" s="12"/>
      <c r="AKH104" s="12"/>
      <c r="AKI104" s="12"/>
      <c r="AKJ104" s="12"/>
      <c r="AKK104" s="12"/>
      <c r="AKL104" s="12"/>
      <c r="AKM104" s="12"/>
      <c r="AKN104" s="12"/>
      <c r="AKO104" s="12"/>
      <c r="AKP104" s="12"/>
      <c r="AKQ104" s="12"/>
      <c r="AKR104" s="12"/>
      <c r="AKS104" s="12"/>
      <c r="AKT104" s="12"/>
      <c r="AKU104" s="12"/>
      <c r="AKV104" s="12"/>
      <c r="AKW104" s="12"/>
      <c r="AKX104" s="12"/>
      <c r="AKY104" s="12"/>
      <c r="AKZ104" s="12"/>
      <c r="ALA104" s="12"/>
      <c r="ALB104" s="12"/>
      <c r="ALC104" s="12"/>
      <c r="ALD104" s="12"/>
      <c r="ALE104" s="12"/>
      <c r="ALF104" s="12"/>
      <c r="ALG104" s="12"/>
      <c r="ALH104" s="12"/>
      <c r="ALI104" s="12"/>
      <c r="ALJ104" s="12"/>
      <c r="ALK104" s="12"/>
      <c r="ALL104" s="12"/>
      <c r="ALM104" s="12"/>
      <c r="ALN104" s="12"/>
      <c r="ALO104" s="12"/>
      <c r="ALP104" s="12"/>
      <c r="ALQ104" s="12"/>
      <c r="ALR104" s="12"/>
      <c r="ALS104" s="12"/>
      <c r="ALT104" s="12"/>
      <c r="ALU104" s="12"/>
      <c r="ALV104" s="12"/>
      <c r="ALW104" s="12"/>
      <c r="ALX104" s="12"/>
      <c r="ALY104" s="12"/>
      <c r="ALZ104" s="12"/>
      <c r="AMA104" s="12"/>
      <c r="AMB104" s="12"/>
      <c r="AMC104" s="12"/>
      <c r="AMD104" s="12"/>
      <c r="AME104" s="12"/>
      <c r="AMF104" s="12"/>
      <c r="AMG104" s="12"/>
      <c r="AMH104" s="12"/>
      <c r="AMI104" s="12"/>
      <c r="AMJ104" s="12"/>
      <c r="AMK104" s="12"/>
      <c r="AML104" s="12"/>
      <c r="AMM104" s="12"/>
      <c r="AMN104" s="12"/>
      <c r="AMO104" s="12"/>
      <c r="AMP104" s="12"/>
      <c r="AMQ104" s="12"/>
      <c r="AMR104" s="12"/>
      <c r="AMS104" s="12"/>
      <c r="AMT104" s="12"/>
      <c r="AMU104" s="12"/>
      <c r="AMV104" s="12"/>
      <c r="AMW104" s="12"/>
      <c r="AMX104" s="12"/>
      <c r="AMY104" s="12"/>
      <c r="AMZ104" s="12"/>
      <c r="ANA104" s="12"/>
      <c r="ANB104" s="12"/>
      <c r="ANC104" s="12"/>
      <c r="AND104" s="12"/>
      <c r="ANE104" s="12"/>
      <c r="ANF104" s="12"/>
      <c r="ANG104" s="12"/>
      <c r="ANH104" s="12"/>
      <c r="ANI104" s="12"/>
      <c r="ANJ104" s="12"/>
      <c r="ANK104" s="12"/>
      <c r="ANL104" s="12"/>
      <c r="ANM104" s="12"/>
      <c r="ANN104" s="12"/>
      <c r="ANO104" s="12"/>
      <c r="ANP104" s="12"/>
      <c r="ANQ104" s="12"/>
      <c r="ANR104" s="12"/>
      <c r="ANS104" s="12"/>
      <c r="ANT104" s="12"/>
      <c r="ANU104" s="12"/>
      <c r="ANV104" s="12"/>
      <c r="ANW104" s="12"/>
      <c r="ANX104" s="12"/>
      <c r="ANY104" s="12"/>
      <c r="ANZ104" s="12"/>
      <c r="AOA104" s="12"/>
      <c r="AOB104" s="12"/>
      <c r="AOC104" s="12"/>
      <c r="AOD104" s="12"/>
      <c r="AOE104" s="12"/>
      <c r="AOF104" s="12"/>
      <c r="AOG104" s="12"/>
      <c r="AOH104" s="12"/>
      <c r="AOI104" s="12"/>
      <c r="AOJ104" s="12"/>
      <c r="AOK104" s="12"/>
      <c r="AOL104" s="12"/>
      <c r="AOM104" s="12"/>
      <c r="AON104" s="12"/>
      <c r="AOO104" s="12"/>
      <c r="AOP104" s="12"/>
    </row>
    <row r="105" spans="1:1082" x14ac:dyDescent="0.2">
      <c r="A105" s="63">
        <v>40</v>
      </c>
      <c r="B105" s="44" t="str">
        <f>LEFT(E105,6)</f>
        <v>LEM_18</v>
      </c>
      <c r="C105" s="44" t="s">
        <v>351</v>
      </c>
      <c r="D105" s="15" t="s">
        <v>480</v>
      </c>
      <c r="E105" s="13" t="s">
        <v>445</v>
      </c>
      <c r="H105" s="13">
        <v>0</v>
      </c>
      <c r="I105" s="13">
        <v>33.423000000000002</v>
      </c>
      <c r="J105" s="13">
        <v>1.9E-2</v>
      </c>
      <c r="K105" s="13">
        <v>0.11600000000000001</v>
      </c>
      <c r="N105" s="13">
        <v>8.9610000000000003</v>
      </c>
      <c r="O105" s="13">
        <v>0</v>
      </c>
      <c r="P105" s="13">
        <v>0</v>
      </c>
      <c r="Q105" s="12">
        <v>55.761000000000003</v>
      </c>
      <c r="R105" s="45">
        <v>98.28</v>
      </c>
      <c r="S105" s="34">
        <v>15.600171368929214</v>
      </c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  <c r="AU105" s="12"/>
      <c r="AV105" s="12"/>
      <c r="AW105" s="12"/>
      <c r="AX105" s="12"/>
      <c r="AY105" s="12"/>
      <c r="AZ105" s="12"/>
      <c r="BA105" s="12"/>
      <c r="BB105" s="12"/>
      <c r="BC105" s="12"/>
      <c r="BD105" s="12"/>
      <c r="BE105" s="12"/>
      <c r="BF105" s="12"/>
      <c r="BG105" s="12"/>
      <c r="BH105" s="12"/>
      <c r="BI105" s="12"/>
      <c r="BJ105" s="12"/>
      <c r="BK105" s="12"/>
      <c r="BL105" s="12"/>
      <c r="BM105" s="12"/>
      <c r="BN105" s="12"/>
      <c r="BO105" s="12"/>
      <c r="BP105" s="12"/>
      <c r="BQ105" s="12"/>
      <c r="BR105" s="12"/>
      <c r="BS105" s="12"/>
      <c r="BT105" s="12"/>
      <c r="BU105" s="12"/>
      <c r="BV105" s="12"/>
      <c r="BW105" s="12"/>
      <c r="BX105" s="12"/>
      <c r="BY105" s="12"/>
      <c r="BZ105" s="12"/>
      <c r="CA105" s="12"/>
      <c r="CB105" s="12"/>
      <c r="CC105" s="12"/>
      <c r="CD105" s="12"/>
      <c r="CE105" s="12"/>
      <c r="CF105" s="12"/>
      <c r="CG105" s="12"/>
      <c r="CH105" s="12"/>
      <c r="CI105" s="12"/>
      <c r="CJ105" s="12"/>
      <c r="CK105" s="12"/>
      <c r="CL105" s="12"/>
      <c r="CM105" s="12"/>
      <c r="CN105" s="12"/>
      <c r="CO105" s="12"/>
      <c r="CP105" s="12"/>
      <c r="CQ105" s="12"/>
      <c r="CR105" s="12"/>
      <c r="CS105" s="12"/>
      <c r="CT105" s="12"/>
      <c r="CU105" s="12"/>
      <c r="CV105" s="12"/>
      <c r="CW105" s="12"/>
      <c r="CX105" s="12"/>
      <c r="CY105" s="12"/>
      <c r="CZ105" s="12"/>
      <c r="DA105" s="12"/>
      <c r="DB105" s="12"/>
      <c r="DC105" s="12"/>
      <c r="DD105" s="12"/>
      <c r="DE105" s="12"/>
      <c r="DF105" s="12"/>
      <c r="DG105" s="12"/>
      <c r="DH105" s="12"/>
      <c r="DI105" s="12"/>
      <c r="DJ105" s="12"/>
      <c r="DK105" s="12"/>
      <c r="DL105" s="12"/>
      <c r="DM105" s="12"/>
      <c r="DN105" s="12"/>
      <c r="DO105" s="12"/>
      <c r="DP105" s="12"/>
      <c r="DQ105" s="12"/>
      <c r="DR105" s="12"/>
      <c r="DS105" s="12"/>
      <c r="DT105" s="12"/>
      <c r="DU105" s="12"/>
      <c r="DV105" s="12"/>
      <c r="DW105" s="12"/>
      <c r="DX105" s="12"/>
      <c r="DY105" s="12"/>
      <c r="DZ105" s="12"/>
      <c r="EA105" s="12"/>
      <c r="EB105" s="12"/>
      <c r="EC105" s="12"/>
      <c r="ED105" s="12"/>
      <c r="EE105" s="12"/>
      <c r="EF105" s="12"/>
      <c r="EG105" s="12"/>
      <c r="EH105" s="12"/>
      <c r="EI105" s="12"/>
      <c r="EJ105" s="12"/>
      <c r="EK105" s="12"/>
      <c r="EL105" s="12"/>
      <c r="EM105" s="12"/>
      <c r="EN105" s="12"/>
      <c r="EO105" s="12"/>
      <c r="EP105" s="12"/>
      <c r="EQ105" s="12"/>
      <c r="ER105" s="12"/>
      <c r="ES105" s="12"/>
      <c r="ET105" s="12"/>
      <c r="EU105" s="12"/>
      <c r="EV105" s="12"/>
      <c r="EW105" s="12"/>
      <c r="EX105" s="12"/>
      <c r="EY105" s="12"/>
      <c r="EZ105" s="12"/>
      <c r="FA105" s="12"/>
      <c r="FB105" s="12"/>
      <c r="FC105" s="12"/>
      <c r="FD105" s="12"/>
      <c r="FE105" s="12"/>
      <c r="FF105" s="12"/>
      <c r="FG105" s="12"/>
      <c r="FH105" s="12"/>
      <c r="FI105" s="12"/>
      <c r="FJ105" s="12"/>
      <c r="FK105" s="12"/>
      <c r="FL105" s="12"/>
      <c r="FM105" s="12"/>
      <c r="FN105" s="12"/>
      <c r="FO105" s="12"/>
      <c r="FP105" s="12"/>
      <c r="FQ105" s="12"/>
      <c r="FR105" s="12"/>
      <c r="FS105" s="12"/>
      <c r="FT105" s="12"/>
      <c r="FU105" s="12"/>
      <c r="FV105" s="12"/>
      <c r="FW105" s="12"/>
      <c r="FX105" s="12"/>
      <c r="FY105" s="12"/>
      <c r="FZ105" s="12"/>
      <c r="GA105" s="12"/>
      <c r="GB105" s="12"/>
      <c r="GC105" s="12"/>
      <c r="GD105" s="12"/>
      <c r="GE105" s="12"/>
      <c r="GF105" s="12"/>
      <c r="GG105" s="12"/>
      <c r="GH105" s="12"/>
      <c r="GI105" s="12"/>
      <c r="GJ105" s="12"/>
      <c r="GK105" s="12"/>
      <c r="GL105" s="12"/>
      <c r="GM105" s="12"/>
      <c r="GN105" s="12"/>
      <c r="GO105" s="12"/>
      <c r="GP105" s="12"/>
      <c r="GQ105" s="12"/>
      <c r="GR105" s="12"/>
      <c r="GS105" s="12"/>
      <c r="GT105" s="12"/>
      <c r="GU105" s="12"/>
      <c r="GV105" s="12"/>
      <c r="GW105" s="12"/>
      <c r="GX105" s="12"/>
      <c r="GY105" s="12"/>
      <c r="GZ105" s="12"/>
      <c r="HA105" s="12"/>
      <c r="HB105" s="12"/>
      <c r="HC105" s="12"/>
      <c r="HD105" s="12"/>
      <c r="HE105" s="12"/>
      <c r="HF105" s="12"/>
      <c r="HG105" s="12"/>
      <c r="HH105" s="12"/>
      <c r="HI105" s="12"/>
      <c r="HJ105" s="12"/>
      <c r="HK105" s="12"/>
      <c r="HL105" s="12"/>
      <c r="HM105" s="12"/>
      <c r="HN105" s="12"/>
      <c r="HO105" s="12"/>
      <c r="HP105" s="12"/>
      <c r="HQ105" s="12"/>
      <c r="HR105" s="12"/>
      <c r="HS105" s="12"/>
      <c r="HT105" s="12"/>
      <c r="HU105" s="12"/>
      <c r="HV105" s="12"/>
      <c r="HW105" s="12"/>
      <c r="HX105" s="12"/>
      <c r="HY105" s="12"/>
      <c r="HZ105" s="12"/>
      <c r="IA105" s="12"/>
      <c r="IB105" s="12"/>
      <c r="IC105" s="12"/>
      <c r="ID105" s="12"/>
      <c r="IE105" s="12"/>
      <c r="IF105" s="12"/>
      <c r="IG105" s="12"/>
      <c r="IH105" s="12"/>
      <c r="II105" s="12"/>
      <c r="IJ105" s="12"/>
      <c r="IK105" s="12"/>
      <c r="IL105" s="12"/>
      <c r="IM105" s="12"/>
      <c r="IN105" s="12"/>
      <c r="IO105" s="12"/>
      <c r="IP105" s="12"/>
      <c r="IQ105" s="12"/>
      <c r="IR105" s="12"/>
      <c r="IS105" s="12"/>
      <c r="IT105" s="12"/>
      <c r="IU105" s="12"/>
      <c r="IV105" s="12"/>
      <c r="IW105" s="12"/>
      <c r="IX105" s="12"/>
      <c r="IY105" s="12"/>
      <c r="IZ105" s="12"/>
      <c r="JA105" s="12"/>
      <c r="JB105" s="12"/>
      <c r="JC105" s="12"/>
      <c r="JD105" s="12"/>
      <c r="JE105" s="12"/>
      <c r="JF105" s="12"/>
      <c r="JG105" s="12"/>
      <c r="JH105" s="12"/>
      <c r="JI105" s="12"/>
      <c r="JJ105" s="12"/>
      <c r="JK105" s="12"/>
      <c r="JL105" s="12"/>
      <c r="JM105" s="12"/>
      <c r="JN105" s="12"/>
      <c r="JO105" s="12"/>
      <c r="JP105" s="12"/>
      <c r="JQ105" s="12"/>
      <c r="JR105" s="12"/>
      <c r="JS105" s="12"/>
      <c r="JT105" s="12"/>
      <c r="JU105" s="12"/>
      <c r="JV105" s="12"/>
      <c r="JW105" s="12"/>
      <c r="JX105" s="12"/>
      <c r="JY105" s="12"/>
      <c r="JZ105" s="12"/>
      <c r="KA105" s="12"/>
      <c r="KB105" s="12"/>
      <c r="KC105" s="12"/>
      <c r="KD105" s="12"/>
      <c r="KE105" s="12"/>
      <c r="KF105" s="12"/>
      <c r="KG105" s="12"/>
      <c r="KH105" s="12"/>
      <c r="KI105" s="12"/>
      <c r="KJ105" s="12"/>
      <c r="KK105" s="12"/>
      <c r="KL105" s="12"/>
      <c r="KM105" s="12"/>
      <c r="KN105" s="12"/>
      <c r="KO105" s="12"/>
      <c r="KP105" s="12"/>
      <c r="KQ105" s="12"/>
      <c r="KR105" s="12"/>
      <c r="KS105" s="12"/>
      <c r="KT105" s="12"/>
      <c r="KU105" s="12"/>
      <c r="KV105" s="12"/>
      <c r="KW105" s="12"/>
      <c r="KX105" s="12"/>
      <c r="KY105" s="12"/>
      <c r="KZ105" s="12"/>
      <c r="LA105" s="12"/>
      <c r="LB105" s="12"/>
      <c r="LC105" s="12"/>
      <c r="LD105" s="12"/>
      <c r="LE105" s="12"/>
      <c r="LF105" s="12"/>
      <c r="LG105" s="12"/>
      <c r="LH105" s="12"/>
      <c r="LI105" s="12"/>
      <c r="LJ105" s="12"/>
      <c r="LK105" s="12"/>
      <c r="LL105" s="12"/>
      <c r="LM105" s="12"/>
      <c r="LN105" s="12"/>
      <c r="LO105" s="12"/>
      <c r="LP105" s="12"/>
      <c r="LQ105" s="12"/>
      <c r="LR105" s="12"/>
      <c r="LS105" s="12"/>
      <c r="LT105" s="12"/>
      <c r="LU105" s="12"/>
      <c r="LV105" s="12"/>
      <c r="LW105" s="12"/>
      <c r="LX105" s="12"/>
      <c r="LY105" s="12"/>
      <c r="LZ105" s="12"/>
      <c r="MA105" s="12"/>
      <c r="MB105" s="12"/>
      <c r="MC105" s="12"/>
      <c r="MD105" s="12"/>
      <c r="ME105" s="12"/>
      <c r="MF105" s="12"/>
      <c r="MG105" s="12"/>
      <c r="MH105" s="12"/>
      <c r="MI105" s="12"/>
      <c r="MJ105" s="12"/>
      <c r="MK105" s="12"/>
      <c r="ML105" s="12"/>
      <c r="MM105" s="12"/>
      <c r="MN105" s="12"/>
      <c r="MO105" s="12"/>
      <c r="MP105" s="12"/>
      <c r="MQ105" s="12"/>
      <c r="MR105" s="12"/>
      <c r="MS105" s="12"/>
      <c r="MT105" s="12"/>
      <c r="MU105" s="12"/>
      <c r="MV105" s="12"/>
      <c r="MW105" s="12"/>
      <c r="MX105" s="12"/>
      <c r="MY105" s="12"/>
      <c r="MZ105" s="12"/>
      <c r="NA105" s="12"/>
      <c r="NB105" s="12"/>
      <c r="NC105" s="12"/>
      <c r="ND105" s="12"/>
      <c r="NE105" s="12"/>
      <c r="NF105" s="12"/>
      <c r="NG105" s="12"/>
      <c r="NH105" s="12"/>
      <c r="NI105" s="12"/>
      <c r="NJ105" s="12"/>
      <c r="NK105" s="12"/>
      <c r="NL105" s="12"/>
      <c r="NM105" s="12"/>
      <c r="NN105" s="12"/>
      <c r="NO105" s="12"/>
      <c r="NP105" s="12"/>
      <c r="NQ105" s="12"/>
      <c r="NR105" s="12"/>
      <c r="NS105" s="12"/>
      <c r="NT105" s="12"/>
      <c r="NU105" s="12"/>
      <c r="NV105" s="12"/>
      <c r="NW105" s="12"/>
      <c r="NX105" s="12"/>
      <c r="NY105" s="12"/>
      <c r="NZ105" s="12"/>
      <c r="OA105" s="12"/>
      <c r="OB105" s="12"/>
      <c r="OC105" s="12"/>
      <c r="OD105" s="12"/>
      <c r="OE105" s="12"/>
      <c r="OF105" s="12"/>
      <c r="OG105" s="12"/>
      <c r="OH105" s="12"/>
      <c r="OI105" s="12"/>
      <c r="OJ105" s="12"/>
      <c r="OK105" s="12"/>
      <c r="OL105" s="12"/>
      <c r="OM105" s="12"/>
      <c r="ON105" s="12"/>
      <c r="OO105" s="12"/>
      <c r="OP105" s="12"/>
      <c r="OQ105" s="12"/>
      <c r="OR105" s="12"/>
      <c r="OS105" s="12"/>
      <c r="OT105" s="12"/>
      <c r="OU105" s="12"/>
      <c r="OV105" s="12"/>
      <c r="OW105" s="12"/>
      <c r="OX105" s="12"/>
      <c r="OY105" s="12"/>
      <c r="OZ105" s="12"/>
      <c r="PA105" s="12"/>
      <c r="PB105" s="12"/>
      <c r="PC105" s="12"/>
      <c r="PD105" s="12"/>
      <c r="PE105" s="12"/>
      <c r="PF105" s="12"/>
      <c r="PG105" s="12"/>
      <c r="PH105" s="12"/>
      <c r="PI105" s="12"/>
      <c r="PJ105" s="12"/>
      <c r="PK105" s="12"/>
      <c r="PL105" s="12"/>
      <c r="PM105" s="12"/>
      <c r="PN105" s="12"/>
      <c r="PO105" s="12"/>
      <c r="PP105" s="12"/>
      <c r="PQ105" s="12"/>
      <c r="PR105" s="12"/>
      <c r="PS105" s="12"/>
      <c r="PT105" s="12"/>
      <c r="PU105" s="12"/>
      <c r="PV105" s="12"/>
      <c r="PW105" s="12"/>
      <c r="PX105" s="12"/>
      <c r="PY105" s="12"/>
      <c r="PZ105" s="12"/>
      <c r="QA105" s="12"/>
      <c r="QB105" s="12"/>
      <c r="QC105" s="12"/>
      <c r="QD105" s="12"/>
      <c r="QE105" s="12"/>
      <c r="QF105" s="12"/>
      <c r="QG105" s="12"/>
      <c r="QH105" s="12"/>
      <c r="QI105" s="12"/>
      <c r="QJ105" s="12"/>
      <c r="QK105" s="12"/>
      <c r="QL105" s="12"/>
      <c r="QM105" s="12"/>
      <c r="QN105" s="12"/>
      <c r="QO105" s="12"/>
      <c r="QP105" s="12"/>
      <c r="QQ105" s="12"/>
      <c r="QR105" s="12"/>
      <c r="QS105" s="12"/>
      <c r="QT105" s="12"/>
      <c r="QU105" s="12"/>
      <c r="QV105" s="12"/>
      <c r="QW105" s="12"/>
      <c r="QX105" s="12"/>
      <c r="QY105" s="12"/>
      <c r="QZ105" s="12"/>
      <c r="RA105" s="12"/>
      <c r="RB105" s="12"/>
      <c r="RC105" s="12"/>
      <c r="RD105" s="12"/>
      <c r="RE105" s="12"/>
      <c r="RF105" s="12"/>
      <c r="RG105" s="12"/>
      <c r="RH105" s="12"/>
      <c r="RI105" s="12"/>
      <c r="RJ105" s="12"/>
      <c r="RK105" s="12"/>
      <c r="RL105" s="12"/>
      <c r="RM105" s="12"/>
      <c r="RN105" s="12"/>
      <c r="RO105" s="12"/>
      <c r="RP105" s="12"/>
      <c r="RQ105" s="12"/>
      <c r="RR105" s="12"/>
      <c r="RS105" s="12"/>
      <c r="RT105" s="12"/>
      <c r="RU105" s="12"/>
      <c r="RV105" s="12"/>
      <c r="RW105" s="12"/>
      <c r="RX105" s="12"/>
      <c r="RY105" s="12"/>
      <c r="RZ105" s="12"/>
      <c r="SA105" s="12"/>
      <c r="SB105" s="12"/>
      <c r="SC105" s="12"/>
      <c r="SD105" s="12"/>
      <c r="SE105" s="12"/>
      <c r="SF105" s="12"/>
      <c r="SG105" s="12"/>
      <c r="SH105" s="12"/>
      <c r="SI105" s="12"/>
      <c r="SJ105" s="12"/>
      <c r="SK105" s="12"/>
      <c r="SL105" s="12"/>
      <c r="SM105" s="12"/>
      <c r="SN105" s="12"/>
      <c r="SO105" s="12"/>
      <c r="SP105" s="12"/>
      <c r="SQ105" s="12"/>
      <c r="SR105" s="12"/>
      <c r="SS105" s="12"/>
      <c r="ST105" s="12"/>
      <c r="SU105" s="12"/>
      <c r="SV105" s="12"/>
      <c r="SW105" s="12"/>
      <c r="SX105" s="12"/>
      <c r="SY105" s="12"/>
      <c r="SZ105" s="12"/>
      <c r="TA105" s="12"/>
      <c r="TB105" s="12"/>
      <c r="TC105" s="12"/>
      <c r="TD105" s="12"/>
      <c r="TE105" s="12"/>
      <c r="TF105" s="12"/>
      <c r="TG105" s="12"/>
      <c r="TH105" s="12"/>
      <c r="TI105" s="12"/>
      <c r="TJ105" s="12"/>
      <c r="TK105" s="12"/>
      <c r="TL105" s="12"/>
      <c r="TM105" s="12"/>
      <c r="TN105" s="12"/>
      <c r="TO105" s="12"/>
      <c r="TP105" s="12"/>
      <c r="TQ105" s="12"/>
      <c r="TR105" s="12"/>
      <c r="TS105" s="12"/>
      <c r="TT105" s="12"/>
      <c r="TU105" s="12"/>
      <c r="TV105" s="12"/>
      <c r="TW105" s="12"/>
      <c r="TX105" s="12"/>
      <c r="TY105" s="12"/>
      <c r="TZ105" s="12"/>
      <c r="UA105" s="12"/>
      <c r="UB105" s="12"/>
      <c r="UC105" s="12"/>
      <c r="UD105" s="12"/>
      <c r="UE105" s="12"/>
      <c r="UF105" s="12"/>
      <c r="UG105" s="12"/>
      <c r="UH105" s="12"/>
      <c r="UI105" s="12"/>
      <c r="UJ105" s="12"/>
      <c r="UK105" s="12"/>
      <c r="UL105" s="12"/>
      <c r="UM105" s="12"/>
      <c r="UN105" s="12"/>
      <c r="UO105" s="12"/>
      <c r="UP105" s="12"/>
      <c r="UQ105" s="12"/>
      <c r="UR105" s="12"/>
      <c r="US105" s="12"/>
      <c r="UT105" s="12"/>
      <c r="UU105" s="12"/>
      <c r="UV105" s="12"/>
      <c r="UW105" s="12"/>
      <c r="UX105" s="12"/>
      <c r="UY105" s="12"/>
      <c r="UZ105" s="12"/>
      <c r="VA105" s="12"/>
      <c r="VB105" s="12"/>
      <c r="VC105" s="12"/>
      <c r="VD105" s="12"/>
      <c r="VE105" s="12"/>
      <c r="VF105" s="12"/>
      <c r="VG105" s="12"/>
      <c r="VH105" s="12"/>
      <c r="VI105" s="12"/>
      <c r="VJ105" s="12"/>
      <c r="VK105" s="12"/>
      <c r="VL105" s="12"/>
      <c r="VM105" s="12"/>
      <c r="VN105" s="12"/>
      <c r="VO105" s="12"/>
      <c r="VP105" s="12"/>
      <c r="VQ105" s="12"/>
      <c r="VR105" s="12"/>
      <c r="VS105" s="12"/>
      <c r="VT105" s="12"/>
      <c r="VU105" s="12"/>
      <c r="VV105" s="12"/>
      <c r="VW105" s="12"/>
      <c r="VX105" s="12"/>
      <c r="VY105" s="12"/>
      <c r="VZ105" s="12"/>
      <c r="WA105" s="12"/>
      <c r="WB105" s="12"/>
      <c r="WC105" s="12"/>
      <c r="WD105" s="12"/>
      <c r="WE105" s="12"/>
      <c r="WF105" s="12"/>
      <c r="WG105" s="12"/>
      <c r="WH105" s="12"/>
      <c r="WI105" s="12"/>
      <c r="WJ105" s="12"/>
      <c r="WK105" s="12"/>
      <c r="WL105" s="12"/>
      <c r="WM105" s="12"/>
      <c r="WN105" s="12"/>
      <c r="WO105" s="12"/>
      <c r="WP105" s="12"/>
      <c r="WQ105" s="12"/>
      <c r="WR105" s="12"/>
      <c r="WS105" s="12"/>
      <c r="WT105" s="12"/>
      <c r="WU105" s="12"/>
      <c r="WV105" s="12"/>
      <c r="WW105" s="12"/>
      <c r="WX105" s="12"/>
      <c r="WY105" s="12"/>
      <c r="WZ105" s="12"/>
      <c r="XA105" s="12"/>
      <c r="XB105" s="12"/>
      <c r="XC105" s="12"/>
      <c r="XD105" s="12"/>
      <c r="XE105" s="12"/>
      <c r="XF105" s="12"/>
      <c r="XG105" s="12"/>
      <c r="XH105" s="12"/>
      <c r="XI105" s="12"/>
      <c r="XJ105" s="12"/>
      <c r="XK105" s="12"/>
      <c r="XL105" s="12"/>
      <c r="XM105" s="12"/>
      <c r="XN105" s="12"/>
      <c r="XO105" s="12"/>
      <c r="XP105" s="12"/>
      <c r="XQ105" s="12"/>
      <c r="XR105" s="12"/>
      <c r="XS105" s="12"/>
      <c r="XT105" s="12"/>
      <c r="XU105" s="12"/>
      <c r="XV105" s="12"/>
      <c r="XW105" s="12"/>
      <c r="XX105" s="12"/>
      <c r="XY105" s="12"/>
      <c r="XZ105" s="12"/>
      <c r="YA105" s="12"/>
      <c r="YB105" s="12"/>
      <c r="YC105" s="12"/>
      <c r="YD105" s="12"/>
      <c r="YE105" s="12"/>
      <c r="YF105" s="12"/>
      <c r="YG105" s="12"/>
      <c r="YH105" s="12"/>
      <c r="YI105" s="12"/>
      <c r="YJ105" s="12"/>
      <c r="YK105" s="12"/>
      <c r="YL105" s="12"/>
      <c r="YM105" s="12"/>
      <c r="YN105" s="12"/>
      <c r="YO105" s="12"/>
      <c r="YP105" s="12"/>
      <c r="YQ105" s="12"/>
      <c r="YR105" s="12"/>
      <c r="YS105" s="12"/>
      <c r="YT105" s="12"/>
      <c r="YU105" s="12"/>
      <c r="YV105" s="12"/>
      <c r="YW105" s="12"/>
      <c r="YX105" s="12"/>
      <c r="YY105" s="12"/>
      <c r="YZ105" s="12"/>
      <c r="ZA105" s="12"/>
      <c r="ZB105" s="12"/>
      <c r="ZC105" s="12"/>
      <c r="ZD105" s="12"/>
      <c r="ZE105" s="12"/>
      <c r="ZF105" s="12"/>
      <c r="ZG105" s="12"/>
      <c r="ZH105" s="12"/>
      <c r="ZI105" s="12"/>
      <c r="ZJ105" s="12"/>
      <c r="ZK105" s="12"/>
      <c r="ZL105" s="12"/>
      <c r="ZM105" s="12"/>
      <c r="ZN105" s="12"/>
      <c r="ZO105" s="12"/>
      <c r="ZP105" s="12"/>
      <c r="ZQ105" s="12"/>
      <c r="ZR105" s="12"/>
      <c r="ZS105" s="12"/>
      <c r="ZT105" s="12"/>
      <c r="ZU105" s="12"/>
      <c r="ZV105" s="12"/>
      <c r="ZW105" s="12"/>
      <c r="ZX105" s="12"/>
      <c r="ZY105" s="12"/>
      <c r="ZZ105" s="12"/>
      <c r="AAA105" s="12"/>
      <c r="AAB105" s="12"/>
      <c r="AAC105" s="12"/>
      <c r="AAD105" s="12"/>
      <c r="AAE105" s="12"/>
      <c r="AAF105" s="12"/>
      <c r="AAG105" s="12"/>
      <c r="AAH105" s="12"/>
      <c r="AAI105" s="12"/>
      <c r="AAJ105" s="12"/>
      <c r="AAK105" s="12"/>
      <c r="AAL105" s="12"/>
      <c r="AAM105" s="12"/>
      <c r="AAN105" s="12"/>
      <c r="AAO105" s="12"/>
      <c r="AAP105" s="12"/>
      <c r="AAQ105" s="12"/>
      <c r="AAR105" s="12"/>
      <c r="AAS105" s="12"/>
      <c r="AAT105" s="12"/>
      <c r="AAU105" s="12"/>
      <c r="AAV105" s="12"/>
      <c r="AAW105" s="12"/>
      <c r="AAX105" s="12"/>
      <c r="AAY105" s="12"/>
      <c r="AAZ105" s="12"/>
      <c r="ABA105" s="12"/>
      <c r="ABB105" s="12"/>
      <c r="ABC105" s="12"/>
      <c r="ABD105" s="12"/>
      <c r="ABE105" s="12"/>
      <c r="ABF105" s="12"/>
      <c r="ABG105" s="12"/>
      <c r="ABH105" s="12"/>
      <c r="ABI105" s="12"/>
      <c r="ABJ105" s="12"/>
      <c r="ABK105" s="12"/>
      <c r="ABL105" s="12"/>
      <c r="ABM105" s="12"/>
      <c r="ABN105" s="12"/>
      <c r="ABO105" s="12"/>
      <c r="ABP105" s="12"/>
      <c r="ABQ105" s="12"/>
      <c r="ABR105" s="12"/>
      <c r="ABS105" s="12"/>
      <c r="ABT105" s="12"/>
      <c r="ABU105" s="12"/>
      <c r="ABV105" s="12"/>
      <c r="ABW105" s="12"/>
      <c r="ABX105" s="12"/>
      <c r="ABY105" s="12"/>
      <c r="ABZ105" s="12"/>
      <c r="ACA105" s="12"/>
      <c r="ACB105" s="12"/>
      <c r="ACC105" s="12"/>
      <c r="ACD105" s="12"/>
      <c r="ACE105" s="12"/>
      <c r="ACF105" s="12"/>
      <c r="ACG105" s="12"/>
      <c r="ACH105" s="12"/>
      <c r="ACI105" s="12"/>
      <c r="ACJ105" s="12"/>
      <c r="ACK105" s="12"/>
      <c r="ACL105" s="12"/>
      <c r="ACM105" s="12"/>
      <c r="ACN105" s="12"/>
      <c r="ACO105" s="12"/>
      <c r="ACP105" s="12"/>
      <c r="ACQ105" s="12"/>
      <c r="ACR105" s="12"/>
      <c r="ACS105" s="12"/>
      <c r="ACT105" s="12"/>
      <c r="ACU105" s="12"/>
      <c r="ACV105" s="12"/>
      <c r="ACW105" s="12"/>
      <c r="ACX105" s="12"/>
      <c r="ACY105" s="12"/>
      <c r="ACZ105" s="12"/>
      <c r="ADA105" s="12"/>
      <c r="ADB105" s="12"/>
      <c r="ADC105" s="12"/>
      <c r="ADD105" s="12"/>
      <c r="ADE105" s="12"/>
      <c r="ADF105" s="12"/>
      <c r="ADG105" s="12"/>
      <c r="ADH105" s="12"/>
      <c r="ADI105" s="12"/>
      <c r="ADJ105" s="12"/>
      <c r="ADK105" s="12"/>
      <c r="ADL105" s="12"/>
      <c r="ADM105" s="12"/>
      <c r="ADN105" s="12"/>
      <c r="ADO105" s="12"/>
      <c r="ADP105" s="12"/>
      <c r="ADQ105" s="12"/>
      <c r="ADR105" s="12"/>
      <c r="ADS105" s="12"/>
      <c r="ADT105" s="12"/>
      <c r="ADU105" s="12"/>
      <c r="ADV105" s="12"/>
      <c r="ADW105" s="12"/>
      <c r="ADX105" s="12"/>
      <c r="ADY105" s="12"/>
      <c r="ADZ105" s="12"/>
      <c r="AEA105" s="12"/>
      <c r="AEB105" s="12"/>
      <c r="AEC105" s="12"/>
      <c r="AED105" s="12"/>
      <c r="AEE105" s="12"/>
      <c r="AEF105" s="12"/>
      <c r="AEG105" s="12"/>
      <c r="AEH105" s="12"/>
      <c r="AEI105" s="12"/>
      <c r="AEJ105" s="12"/>
      <c r="AEK105" s="12"/>
      <c r="AEL105" s="12"/>
      <c r="AEM105" s="12"/>
      <c r="AEN105" s="12"/>
      <c r="AEO105" s="12"/>
      <c r="AEP105" s="12"/>
      <c r="AEQ105" s="12"/>
      <c r="AER105" s="12"/>
      <c r="AES105" s="12"/>
      <c r="AET105" s="12"/>
      <c r="AEU105" s="12"/>
      <c r="AEV105" s="12"/>
      <c r="AEW105" s="12"/>
      <c r="AEX105" s="12"/>
      <c r="AEY105" s="12"/>
      <c r="AEZ105" s="12"/>
      <c r="AFA105" s="12"/>
      <c r="AFB105" s="12"/>
      <c r="AFC105" s="12"/>
      <c r="AFD105" s="12"/>
      <c r="AFE105" s="12"/>
      <c r="AFF105" s="12"/>
      <c r="AFG105" s="12"/>
      <c r="AFH105" s="12"/>
      <c r="AFI105" s="12"/>
      <c r="AFJ105" s="12"/>
      <c r="AFK105" s="12"/>
      <c r="AFL105" s="12"/>
      <c r="AFM105" s="12"/>
      <c r="AFN105" s="12"/>
      <c r="AFO105" s="12"/>
      <c r="AFP105" s="12"/>
      <c r="AFQ105" s="12"/>
      <c r="AFR105" s="12"/>
      <c r="AFS105" s="12"/>
      <c r="AFT105" s="12"/>
      <c r="AFU105" s="12"/>
      <c r="AFV105" s="12"/>
      <c r="AFW105" s="12"/>
      <c r="AFX105" s="12"/>
      <c r="AFY105" s="12"/>
      <c r="AFZ105" s="12"/>
      <c r="AGA105" s="12"/>
      <c r="AGB105" s="12"/>
      <c r="AGC105" s="12"/>
      <c r="AGD105" s="12"/>
      <c r="AGE105" s="12"/>
      <c r="AGF105" s="12"/>
      <c r="AGG105" s="12"/>
      <c r="AGH105" s="12"/>
      <c r="AGI105" s="12"/>
      <c r="AGJ105" s="12"/>
      <c r="AGK105" s="12"/>
      <c r="AGL105" s="12"/>
      <c r="AGM105" s="12"/>
      <c r="AGN105" s="12"/>
      <c r="AGO105" s="12"/>
      <c r="AGP105" s="12"/>
      <c r="AGQ105" s="12"/>
      <c r="AGR105" s="12"/>
      <c r="AGS105" s="12"/>
      <c r="AGT105" s="12"/>
      <c r="AGU105" s="12"/>
      <c r="AGV105" s="12"/>
      <c r="AGW105" s="12"/>
      <c r="AGX105" s="12"/>
      <c r="AGY105" s="12"/>
      <c r="AGZ105" s="12"/>
      <c r="AHA105" s="12"/>
      <c r="AHB105" s="12"/>
      <c r="AHC105" s="12"/>
      <c r="AHD105" s="12"/>
      <c r="AHE105" s="12"/>
      <c r="AHF105" s="12"/>
      <c r="AHG105" s="12"/>
      <c r="AHH105" s="12"/>
      <c r="AHI105" s="12"/>
      <c r="AHJ105" s="12"/>
      <c r="AHK105" s="12"/>
      <c r="AHL105" s="12"/>
      <c r="AHM105" s="12"/>
      <c r="AHN105" s="12"/>
      <c r="AHO105" s="12"/>
      <c r="AHP105" s="12"/>
      <c r="AHQ105" s="12"/>
      <c r="AHR105" s="12"/>
      <c r="AHS105" s="12"/>
      <c r="AHT105" s="12"/>
      <c r="AHU105" s="12"/>
      <c r="AHV105" s="12"/>
      <c r="AHW105" s="12"/>
      <c r="AHX105" s="12"/>
      <c r="AHY105" s="12"/>
      <c r="AHZ105" s="12"/>
      <c r="AIA105" s="12"/>
      <c r="AIB105" s="12"/>
      <c r="AIC105" s="12"/>
      <c r="AID105" s="12"/>
      <c r="AIE105" s="12"/>
      <c r="AIF105" s="12"/>
      <c r="AIG105" s="12"/>
      <c r="AIH105" s="12"/>
      <c r="AII105" s="12"/>
      <c r="AIJ105" s="12"/>
      <c r="AIK105" s="12"/>
      <c r="AIL105" s="12"/>
      <c r="AIM105" s="12"/>
      <c r="AIN105" s="12"/>
      <c r="AIO105" s="12"/>
      <c r="AIP105" s="12"/>
      <c r="AIQ105" s="12"/>
      <c r="AIR105" s="12"/>
      <c r="AIS105" s="12"/>
      <c r="AIT105" s="12"/>
      <c r="AIU105" s="12"/>
      <c r="AIV105" s="12"/>
      <c r="AIW105" s="12"/>
      <c r="AIX105" s="12"/>
      <c r="AIY105" s="12"/>
      <c r="AIZ105" s="12"/>
      <c r="AJA105" s="12"/>
      <c r="AJB105" s="12"/>
      <c r="AJC105" s="12"/>
      <c r="AJD105" s="12"/>
      <c r="AJE105" s="12"/>
      <c r="AJF105" s="12"/>
      <c r="AJG105" s="12"/>
      <c r="AJH105" s="12"/>
      <c r="AJI105" s="12"/>
      <c r="AJJ105" s="12"/>
      <c r="AJK105" s="12"/>
      <c r="AJL105" s="12"/>
      <c r="AJM105" s="12"/>
      <c r="AJN105" s="12"/>
      <c r="AJO105" s="12"/>
      <c r="AJP105" s="12"/>
      <c r="AJQ105" s="12"/>
      <c r="AJR105" s="12"/>
      <c r="AJS105" s="12"/>
      <c r="AJT105" s="12"/>
      <c r="AJU105" s="12"/>
      <c r="AJV105" s="12"/>
      <c r="AJW105" s="12"/>
      <c r="AJX105" s="12"/>
      <c r="AJY105" s="12"/>
      <c r="AJZ105" s="12"/>
      <c r="AKA105" s="12"/>
      <c r="AKB105" s="12"/>
      <c r="AKC105" s="12"/>
      <c r="AKD105" s="12"/>
      <c r="AKE105" s="12"/>
      <c r="AKF105" s="12"/>
      <c r="AKG105" s="12"/>
      <c r="AKH105" s="12"/>
      <c r="AKI105" s="12"/>
      <c r="AKJ105" s="12"/>
      <c r="AKK105" s="12"/>
      <c r="AKL105" s="12"/>
      <c r="AKM105" s="12"/>
      <c r="AKN105" s="12"/>
      <c r="AKO105" s="12"/>
      <c r="AKP105" s="12"/>
      <c r="AKQ105" s="12"/>
      <c r="AKR105" s="12"/>
      <c r="AKS105" s="12"/>
      <c r="AKT105" s="12"/>
      <c r="AKU105" s="12"/>
      <c r="AKV105" s="12"/>
      <c r="AKW105" s="12"/>
      <c r="AKX105" s="12"/>
      <c r="AKY105" s="12"/>
      <c r="AKZ105" s="12"/>
      <c r="ALA105" s="12"/>
      <c r="ALB105" s="12"/>
      <c r="ALC105" s="12"/>
      <c r="ALD105" s="12"/>
      <c r="ALE105" s="12"/>
      <c r="ALF105" s="12"/>
      <c r="ALG105" s="12"/>
      <c r="ALH105" s="12"/>
      <c r="ALI105" s="12"/>
      <c r="ALJ105" s="12"/>
      <c r="ALK105" s="12"/>
      <c r="ALL105" s="12"/>
      <c r="ALM105" s="12"/>
      <c r="ALN105" s="12"/>
      <c r="ALO105" s="12"/>
      <c r="ALP105" s="12"/>
      <c r="ALQ105" s="12"/>
      <c r="ALR105" s="12"/>
      <c r="ALS105" s="12"/>
      <c r="ALT105" s="12"/>
      <c r="ALU105" s="12"/>
      <c r="ALV105" s="12"/>
      <c r="ALW105" s="12"/>
      <c r="ALX105" s="12"/>
      <c r="ALY105" s="12"/>
      <c r="ALZ105" s="12"/>
      <c r="AMA105" s="12"/>
      <c r="AMB105" s="12"/>
      <c r="AMC105" s="12"/>
      <c r="AMD105" s="12"/>
      <c r="AME105" s="12"/>
      <c r="AMF105" s="12"/>
      <c r="AMG105" s="12"/>
      <c r="AMH105" s="12"/>
      <c r="AMI105" s="12"/>
      <c r="AMJ105" s="12"/>
      <c r="AMK105" s="12"/>
      <c r="AML105" s="12"/>
      <c r="AMM105" s="12"/>
      <c r="AMN105" s="12"/>
      <c r="AMO105" s="12"/>
      <c r="AMP105" s="12"/>
      <c r="AMQ105" s="12"/>
      <c r="AMR105" s="12"/>
      <c r="AMS105" s="12"/>
      <c r="AMT105" s="12"/>
      <c r="AMU105" s="12"/>
      <c r="AMV105" s="12"/>
      <c r="AMW105" s="12"/>
      <c r="AMX105" s="12"/>
      <c r="AMY105" s="12"/>
      <c r="AMZ105" s="12"/>
      <c r="ANA105" s="12"/>
      <c r="ANB105" s="12"/>
      <c r="ANC105" s="12"/>
      <c r="AND105" s="12"/>
      <c r="ANE105" s="12"/>
      <c r="ANF105" s="12"/>
      <c r="ANG105" s="12"/>
      <c r="ANH105" s="12"/>
      <c r="ANI105" s="12"/>
      <c r="ANJ105" s="12"/>
      <c r="ANK105" s="12"/>
      <c r="ANL105" s="12"/>
      <c r="ANM105" s="12"/>
      <c r="ANN105" s="12"/>
      <c r="ANO105" s="12"/>
      <c r="ANP105" s="12"/>
      <c r="ANQ105" s="12"/>
      <c r="ANR105" s="12"/>
      <c r="ANS105" s="12"/>
      <c r="ANT105" s="12"/>
      <c r="ANU105" s="12"/>
      <c r="ANV105" s="12"/>
      <c r="ANW105" s="12"/>
      <c r="ANX105" s="12"/>
      <c r="ANY105" s="12"/>
      <c r="ANZ105" s="12"/>
      <c r="AOA105" s="12"/>
      <c r="AOB105" s="12"/>
      <c r="AOC105" s="12"/>
      <c r="AOD105" s="12"/>
      <c r="AOE105" s="12"/>
      <c r="AOF105" s="12"/>
      <c r="AOG105" s="12"/>
      <c r="AOH105" s="12"/>
      <c r="AOI105" s="12"/>
      <c r="AOJ105" s="12"/>
      <c r="AOK105" s="12"/>
      <c r="AOL105" s="12"/>
      <c r="AOM105" s="12"/>
      <c r="AON105" s="12"/>
      <c r="AOO105" s="12"/>
      <c r="AOP105" s="12"/>
    </row>
    <row r="106" spans="1:1082" x14ac:dyDescent="0.2">
      <c r="A106" s="63">
        <v>51</v>
      </c>
      <c r="B106" s="44" t="str">
        <f>LEFT(E106,5)</f>
        <v>LEM_6</v>
      </c>
      <c r="C106" s="44" t="s">
        <v>351</v>
      </c>
      <c r="D106" s="15" t="s">
        <v>480</v>
      </c>
      <c r="E106" s="13" t="s">
        <v>446</v>
      </c>
      <c r="H106" s="13">
        <v>1.7999999999999999E-2</v>
      </c>
      <c r="I106" s="13">
        <v>33.271999999999998</v>
      </c>
      <c r="J106" s="13">
        <v>0.11799999999999999</v>
      </c>
      <c r="K106" s="13">
        <v>0.56299999999999994</v>
      </c>
      <c r="N106" s="13">
        <v>0.64100000000000001</v>
      </c>
      <c r="O106" s="13">
        <v>1.0999999999999999E-2</v>
      </c>
      <c r="P106" s="13">
        <v>0</v>
      </c>
      <c r="Q106" s="12">
        <v>65.540000000000006</v>
      </c>
      <c r="R106" s="45">
        <v>100.163</v>
      </c>
      <c r="S106" s="34">
        <v>1.1149698389917311</v>
      </c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  <c r="AU106" s="12"/>
      <c r="AV106" s="12"/>
      <c r="AW106" s="12"/>
      <c r="AX106" s="12"/>
      <c r="AY106" s="12"/>
      <c r="AZ106" s="12"/>
      <c r="BA106" s="12"/>
      <c r="BB106" s="12"/>
      <c r="BC106" s="12"/>
      <c r="BD106" s="12"/>
      <c r="BE106" s="12"/>
      <c r="BF106" s="12"/>
      <c r="BG106" s="12"/>
      <c r="BH106" s="12"/>
      <c r="BI106" s="12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  <c r="HX106" s="12"/>
      <c r="HY106" s="12"/>
      <c r="HZ106" s="12"/>
      <c r="IA106" s="12"/>
      <c r="IB106" s="12"/>
      <c r="IC106" s="12"/>
      <c r="ID106" s="12"/>
      <c r="IE106" s="12"/>
      <c r="IF106" s="12"/>
      <c r="IG106" s="12"/>
      <c r="IH106" s="12"/>
      <c r="II106" s="12"/>
      <c r="IJ106" s="12"/>
      <c r="IK106" s="12"/>
      <c r="IL106" s="12"/>
      <c r="IM106" s="12"/>
      <c r="IN106" s="12"/>
      <c r="IO106" s="12"/>
      <c r="IP106" s="12"/>
      <c r="IQ106" s="12"/>
      <c r="IR106" s="12"/>
      <c r="IS106" s="12"/>
      <c r="IT106" s="12"/>
      <c r="IU106" s="12"/>
      <c r="IV106" s="12"/>
      <c r="IW106" s="12"/>
      <c r="IX106" s="12"/>
      <c r="IY106" s="12"/>
      <c r="IZ106" s="12"/>
      <c r="JA106" s="12"/>
      <c r="JB106" s="12"/>
      <c r="JC106" s="12"/>
      <c r="JD106" s="12"/>
      <c r="JE106" s="12"/>
      <c r="JF106" s="12"/>
      <c r="JG106" s="12"/>
      <c r="JH106" s="12"/>
      <c r="JI106" s="12"/>
      <c r="JJ106" s="12"/>
      <c r="JK106" s="12"/>
      <c r="JL106" s="12"/>
      <c r="JM106" s="12"/>
      <c r="JN106" s="12"/>
      <c r="JO106" s="12"/>
      <c r="JP106" s="12"/>
      <c r="JQ106" s="12"/>
      <c r="JR106" s="12"/>
      <c r="JS106" s="12"/>
      <c r="JT106" s="12"/>
      <c r="JU106" s="12"/>
      <c r="JV106" s="12"/>
      <c r="JW106" s="12"/>
      <c r="JX106" s="12"/>
      <c r="JY106" s="12"/>
      <c r="JZ106" s="12"/>
      <c r="KA106" s="12"/>
      <c r="KB106" s="12"/>
      <c r="KC106" s="12"/>
      <c r="KD106" s="12"/>
      <c r="KE106" s="12"/>
      <c r="KF106" s="12"/>
      <c r="KG106" s="12"/>
      <c r="KH106" s="12"/>
      <c r="KI106" s="12"/>
      <c r="KJ106" s="12"/>
      <c r="KK106" s="12"/>
      <c r="KL106" s="12"/>
      <c r="KM106" s="12"/>
      <c r="KN106" s="12"/>
      <c r="KO106" s="12"/>
      <c r="KP106" s="12"/>
      <c r="KQ106" s="12"/>
      <c r="KR106" s="12"/>
      <c r="KS106" s="12"/>
      <c r="KT106" s="12"/>
      <c r="KU106" s="12"/>
      <c r="KV106" s="12"/>
      <c r="KW106" s="12"/>
      <c r="KX106" s="12"/>
      <c r="KY106" s="12"/>
      <c r="KZ106" s="12"/>
      <c r="LA106" s="12"/>
      <c r="LB106" s="12"/>
      <c r="LC106" s="12"/>
      <c r="LD106" s="12"/>
      <c r="LE106" s="12"/>
      <c r="LF106" s="12"/>
      <c r="LG106" s="12"/>
      <c r="LH106" s="12"/>
      <c r="LI106" s="12"/>
      <c r="LJ106" s="12"/>
      <c r="LK106" s="12"/>
      <c r="LL106" s="12"/>
      <c r="LM106" s="12"/>
      <c r="LN106" s="12"/>
      <c r="LO106" s="12"/>
      <c r="LP106" s="12"/>
      <c r="LQ106" s="12"/>
      <c r="LR106" s="12"/>
      <c r="LS106" s="12"/>
      <c r="LT106" s="12"/>
      <c r="LU106" s="12"/>
      <c r="LV106" s="12"/>
      <c r="LW106" s="12"/>
      <c r="LX106" s="12"/>
      <c r="LY106" s="12"/>
      <c r="LZ106" s="12"/>
      <c r="MA106" s="12"/>
      <c r="MB106" s="12"/>
      <c r="MC106" s="12"/>
      <c r="MD106" s="12"/>
      <c r="ME106" s="12"/>
      <c r="MF106" s="12"/>
      <c r="MG106" s="12"/>
      <c r="MH106" s="12"/>
      <c r="MI106" s="12"/>
      <c r="MJ106" s="12"/>
      <c r="MK106" s="12"/>
      <c r="ML106" s="12"/>
      <c r="MM106" s="12"/>
      <c r="MN106" s="12"/>
      <c r="MO106" s="12"/>
      <c r="MP106" s="12"/>
      <c r="MQ106" s="12"/>
      <c r="MR106" s="12"/>
      <c r="MS106" s="12"/>
      <c r="MT106" s="12"/>
      <c r="MU106" s="12"/>
      <c r="MV106" s="12"/>
      <c r="MW106" s="12"/>
      <c r="MX106" s="12"/>
      <c r="MY106" s="12"/>
      <c r="MZ106" s="12"/>
      <c r="NA106" s="12"/>
      <c r="NB106" s="12"/>
      <c r="NC106" s="12"/>
      <c r="ND106" s="12"/>
      <c r="NE106" s="12"/>
      <c r="NF106" s="12"/>
      <c r="NG106" s="12"/>
      <c r="NH106" s="12"/>
      <c r="NI106" s="12"/>
      <c r="NJ106" s="12"/>
      <c r="NK106" s="12"/>
      <c r="NL106" s="12"/>
      <c r="NM106" s="12"/>
      <c r="NN106" s="12"/>
      <c r="NO106" s="12"/>
      <c r="NP106" s="12"/>
      <c r="NQ106" s="12"/>
      <c r="NR106" s="12"/>
      <c r="NS106" s="12"/>
      <c r="NT106" s="12"/>
      <c r="NU106" s="12"/>
      <c r="NV106" s="12"/>
      <c r="NW106" s="12"/>
      <c r="NX106" s="12"/>
      <c r="NY106" s="12"/>
      <c r="NZ106" s="12"/>
      <c r="OA106" s="12"/>
      <c r="OB106" s="12"/>
      <c r="OC106" s="12"/>
      <c r="OD106" s="12"/>
      <c r="OE106" s="12"/>
      <c r="OF106" s="12"/>
      <c r="OG106" s="12"/>
      <c r="OH106" s="12"/>
      <c r="OI106" s="12"/>
      <c r="OJ106" s="12"/>
      <c r="OK106" s="12"/>
      <c r="OL106" s="12"/>
      <c r="OM106" s="12"/>
      <c r="ON106" s="12"/>
      <c r="OO106" s="12"/>
      <c r="OP106" s="12"/>
      <c r="OQ106" s="12"/>
      <c r="OR106" s="12"/>
      <c r="OS106" s="12"/>
      <c r="OT106" s="12"/>
      <c r="OU106" s="12"/>
      <c r="OV106" s="12"/>
      <c r="OW106" s="12"/>
      <c r="OX106" s="12"/>
      <c r="OY106" s="12"/>
      <c r="OZ106" s="12"/>
      <c r="PA106" s="12"/>
      <c r="PB106" s="12"/>
      <c r="PC106" s="12"/>
      <c r="PD106" s="12"/>
      <c r="PE106" s="12"/>
      <c r="PF106" s="12"/>
      <c r="PG106" s="12"/>
      <c r="PH106" s="12"/>
      <c r="PI106" s="12"/>
      <c r="PJ106" s="12"/>
      <c r="PK106" s="12"/>
      <c r="PL106" s="12"/>
      <c r="PM106" s="12"/>
      <c r="PN106" s="12"/>
      <c r="PO106" s="12"/>
      <c r="PP106" s="12"/>
      <c r="PQ106" s="12"/>
      <c r="PR106" s="12"/>
      <c r="PS106" s="12"/>
      <c r="PT106" s="12"/>
      <c r="PU106" s="12"/>
      <c r="PV106" s="12"/>
      <c r="PW106" s="12"/>
      <c r="PX106" s="12"/>
      <c r="PY106" s="12"/>
      <c r="PZ106" s="12"/>
      <c r="QA106" s="12"/>
      <c r="QB106" s="12"/>
      <c r="QC106" s="12"/>
      <c r="QD106" s="12"/>
      <c r="QE106" s="12"/>
      <c r="QF106" s="12"/>
      <c r="QG106" s="12"/>
      <c r="QH106" s="12"/>
      <c r="QI106" s="12"/>
      <c r="QJ106" s="12"/>
      <c r="QK106" s="12"/>
      <c r="QL106" s="12"/>
      <c r="QM106" s="12"/>
      <c r="QN106" s="12"/>
      <c r="QO106" s="12"/>
      <c r="QP106" s="12"/>
      <c r="QQ106" s="12"/>
      <c r="QR106" s="12"/>
      <c r="QS106" s="12"/>
      <c r="QT106" s="12"/>
      <c r="QU106" s="12"/>
      <c r="QV106" s="12"/>
      <c r="QW106" s="12"/>
      <c r="QX106" s="12"/>
      <c r="QY106" s="12"/>
      <c r="QZ106" s="12"/>
      <c r="RA106" s="12"/>
      <c r="RB106" s="12"/>
      <c r="RC106" s="12"/>
      <c r="RD106" s="12"/>
      <c r="RE106" s="12"/>
      <c r="RF106" s="12"/>
      <c r="RG106" s="12"/>
      <c r="RH106" s="12"/>
      <c r="RI106" s="12"/>
      <c r="RJ106" s="12"/>
      <c r="RK106" s="12"/>
      <c r="RL106" s="12"/>
      <c r="RM106" s="12"/>
      <c r="RN106" s="12"/>
      <c r="RO106" s="12"/>
      <c r="RP106" s="12"/>
      <c r="RQ106" s="12"/>
      <c r="RR106" s="12"/>
      <c r="RS106" s="12"/>
      <c r="RT106" s="12"/>
      <c r="RU106" s="12"/>
      <c r="RV106" s="12"/>
      <c r="RW106" s="12"/>
      <c r="RX106" s="12"/>
      <c r="RY106" s="12"/>
      <c r="RZ106" s="12"/>
      <c r="SA106" s="12"/>
      <c r="SB106" s="12"/>
      <c r="SC106" s="12"/>
      <c r="SD106" s="12"/>
      <c r="SE106" s="12"/>
      <c r="SF106" s="12"/>
      <c r="SG106" s="12"/>
      <c r="SH106" s="12"/>
      <c r="SI106" s="12"/>
      <c r="SJ106" s="12"/>
      <c r="SK106" s="12"/>
      <c r="SL106" s="12"/>
      <c r="SM106" s="12"/>
      <c r="SN106" s="12"/>
      <c r="SO106" s="12"/>
      <c r="SP106" s="12"/>
      <c r="SQ106" s="12"/>
      <c r="SR106" s="12"/>
      <c r="SS106" s="12"/>
      <c r="ST106" s="12"/>
      <c r="SU106" s="12"/>
      <c r="SV106" s="12"/>
      <c r="SW106" s="12"/>
      <c r="SX106" s="12"/>
      <c r="SY106" s="12"/>
      <c r="SZ106" s="12"/>
      <c r="TA106" s="12"/>
      <c r="TB106" s="12"/>
      <c r="TC106" s="12"/>
      <c r="TD106" s="12"/>
      <c r="TE106" s="12"/>
      <c r="TF106" s="12"/>
      <c r="TG106" s="12"/>
      <c r="TH106" s="12"/>
      <c r="TI106" s="12"/>
      <c r="TJ106" s="12"/>
      <c r="TK106" s="12"/>
      <c r="TL106" s="12"/>
      <c r="TM106" s="12"/>
      <c r="TN106" s="12"/>
      <c r="TO106" s="12"/>
      <c r="TP106" s="12"/>
      <c r="TQ106" s="12"/>
      <c r="TR106" s="12"/>
      <c r="TS106" s="12"/>
      <c r="TT106" s="12"/>
      <c r="TU106" s="12"/>
      <c r="TV106" s="12"/>
      <c r="TW106" s="12"/>
      <c r="TX106" s="12"/>
      <c r="TY106" s="12"/>
      <c r="TZ106" s="12"/>
      <c r="UA106" s="12"/>
      <c r="UB106" s="12"/>
      <c r="UC106" s="12"/>
      <c r="UD106" s="12"/>
      <c r="UE106" s="12"/>
      <c r="UF106" s="12"/>
      <c r="UG106" s="12"/>
      <c r="UH106" s="12"/>
      <c r="UI106" s="12"/>
      <c r="UJ106" s="12"/>
      <c r="UK106" s="12"/>
      <c r="UL106" s="12"/>
      <c r="UM106" s="12"/>
      <c r="UN106" s="12"/>
      <c r="UO106" s="12"/>
      <c r="UP106" s="12"/>
      <c r="UQ106" s="12"/>
      <c r="UR106" s="12"/>
      <c r="US106" s="12"/>
      <c r="UT106" s="12"/>
      <c r="UU106" s="12"/>
      <c r="UV106" s="12"/>
      <c r="UW106" s="12"/>
      <c r="UX106" s="12"/>
      <c r="UY106" s="12"/>
      <c r="UZ106" s="12"/>
      <c r="VA106" s="12"/>
      <c r="VB106" s="12"/>
      <c r="VC106" s="12"/>
      <c r="VD106" s="12"/>
      <c r="VE106" s="12"/>
      <c r="VF106" s="12"/>
      <c r="VG106" s="12"/>
      <c r="VH106" s="12"/>
      <c r="VI106" s="12"/>
      <c r="VJ106" s="12"/>
      <c r="VK106" s="12"/>
      <c r="VL106" s="12"/>
      <c r="VM106" s="12"/>
      <c r="VN106" s="12"/>
      <c r="VO106" s="12"/>
      <c r="VP106" s="12"/>
      <c r="VQ106" s="12"/>
      <c r="VR106" s="12"/>
      <c r="VS106" s="12"/>
      <c r="VT106" s="12"/>
      <c r="VU106" s="12"/>
      <c r="VV106" s="12"/>
      <c r="VW106" s="12"/>
      <c r="VX106" s="12"/>
      <c r="VY106" s="12"/>
      <c r="VZ106" s="12"/>
      <c r="WA106" s="12"/>
      <c r="WB106" s="12"/>
      <c r="WC106" s="12"/>
      <c r="WD106" s="12"/>
      <c r="WE106" s="12"/>
      <c r="WF106" s="12"/>
      <c r="WG106" s="12"/>
      <c r="WH106" s="12"/>
      <c r="WI106" s="12"/>
      <c r="WJ106" s="12"/>
      <c r="WK106" s="12"/>
      <c r="WL106" s="12"/>
      <c r="WM106" s="12"/>
      <c r="WN106" s="12"/>
      <c r="WO106" s="12"/>
      <c r="WP106" s="12"/>
      <c r="WQ106" s="12"/>
      <c r="WR106" s="12"/>
      <c r="WS106" s="12"/>
      <c r="WT106" s="12"/>
      <c r="WU106" s="12"/>
      <c r="WV106" s="12"/>
      <c r="WW106" s="12"/>
      <c r="WX106" s="12"/>
      <c r="WY106" s="12"/>
      <c r="WZ106" s="12"/>
      <c r="XA106" s="12"/>
      <c r="XB106" s="12"/>
      <c r="XC106" s="12"/>
      <c r="XD106" s="12"/>
      <c r="XE106" s="12"/>
      <c r="XF106" s="12"/>
      <c r="XG106" s="12"/>
      <c r="XH106" s="12"/>
      <c r="XI106" s="12"/>
      <c r="XJ106" s="12"/>
      <c r="XK106" s="12"/>
      <c r="XL106" s="12"/>
      <c r="XM106" s="12"/>
      <c r="XN106" s="12"/>
      <c r="XO106" s="12"/>
      <c r="XP106" s="12"/>
      <c r="XQ106" s="12"/>
      <c r="XR106" s="12"/>
      <c r="XS106" s="12"/>
      <c r="XT106" s="12"/>
      <c r="XU106" s="12"/>
      <c r="XV106" s="12"/>
      <c r="XW106" s="12"/>
      <c r="XX106" s="12"/>
      <c r="XY106" s="12"/>
      <c r="XZ106" s="12"/>
      <c r="YA106" s="12"/>
      <c r="YB106" s="12"/>
      <c r="YC106" s="12"/>
      <c r="YD106" s="12"/>
      <c r="YE106" s="12"/>
      <c r="YF106" s="12"/>
      <c r="YG106" s="12"/>
      <c r="YH106" s="12"/>
      <c r="YI106" s="12"/>
      <c r="YJ106" s="12"/>
      <c r="YK106" s="12"/>
      <c r="YL106" s="12"/>
      <c r="YM106" s="12"/>
      <c r="YN106" s="12"/>
      <c r="YO106" s="12"/>
      <c r="YP106" s="12"/>
      <c r="YQ106" s="12"/>
      <c r="YR106" s="12"/>
      <c r="YS106" s="12"/>
      <c r="YT106" s="12"/>
      <c r="YU106" s="12"/>
      <c r="YV106" s="12"/>
      <c r="YW106" s="12"/>
      <c r="YX106" s="12"/>
      <c r="YY106" s="12"/>
      <c r="YZ106" s="12"/>
      <c r="ZA106" s="12"/>
      <c r="ZB106" s="12"/>
      <c r="ZC106" s="12"/>
      <c r="ZD106" s="12"/>
      <c r="ZE106" s="12"/>
      <c r="ZF106" s="12"/>
      <c r="ZG106" s="12"/>
      <c r="ZH106" s="12"/>
      <c r="ZI106" s="12"/>
      <c r="ZJ106" s="12"/>
      <c r="ZK106" s="12"/>
      <c r="ZL106" s="12"/>
      <c r="ZM106" s="12"/>
      <c r="ZN106" s="12"/>
      <c r="ZO106" s="12"/>
      <c r="ZP106" s="12"/>
      <c r="ZQ106" s="12"/>
      <c r="ZR106" s="12"/>
      <c r="ZS106" s="12"/>
      <c r="ZT106" s="12"/>
      <c r="ZU106" s="12"/>
      <c r="ZV106" s="12"/>
      <c r="ZW106" s="12"/>
      <c r="ZX106" s="12"/>
      <c r="ZY106" s="12"/>
      <c r="ZZ106" s="12"/>
      <c r="AAA106" s="12"/>
      <c r="AAB106" s="12"/>
      <c r="AAC106" s="12"/>
      <c r="AAD106" s="12"/>
      <c r="AAE106" s="12"/>
      <c r="AAF106" s="12"/>
      <c r="AAG106" s="12"/>
      <c r="AAH106" s="12"/>
      <c r="AAI106" s="12"/>
      <c r="AAJ106" s="12"/>
      <c r="AAK106" s="12"/>
      <c r="AAL106" s="12"/>
      <c r="AAM106" s="12"/>
      <c r="AAN106" s="12"/>
      <c r="AAO106" s="12"/>
      <c r="AAP106" s="12"/>
      <c r="AAQ106" s="12"/>
      <c r="AAR106" s="12"/>
      <c r="AAS106" s="12"/>
      <c r="AAT106" s="12"/>
      <c r="AAU106" s="12"/>
      <c r="AAV106" s="12"/>
      <c r="AAW106" s="12"/>
      <c r="AAX106" s="12"/>
      <c r="AAY106" s="12"/>
      <c r="AAZ106" s="12"/>
      <c r="ABA106" s="12"/>
      <c r="ABB106" s="12"/>
      <c r="ABC106" s="12"/>
      <c r="ABD106" s="12"/>
      <c r="ABE106" s="12"/>
      <c r="ABF106" s="12"/>
      <c r="ABG106" s="12"/>
      <c r="ABH106" s="12"/>
      <c r="ABI106" s="12"/>
      <c r="ABJ106" s="12"/>
      <c r="ABK106" s="12"/>
      <c r="ABL106" s="12"/>
      <c r="ABM106" s="12"/>
      <c r="ABN106" s="12"/>
      <c r="ABO106" s="12"/>
      <c r="ABP106" s="12"/>
      <c r="ABQ106" s="12"/>
      <c r="ABR106" s="12"/>
      <c r="ABS106" s="12"/>
      <c r="ABT106" s="12"/>
      <c r="ABU106" s="12"/>
      <c r="ABV106" s="12"/>
      <c r="ABW106" s="12"/>
      <c r="ABX106" s="12"/>
      <c r="ABY106" s="12"/>
      <c r="ABZ106" s="12"/>
      <c r="ACA106" s="12"/>
      <c r="ACB106" s="12"/>
      <c r="ACC106" s="12"/>
      <c r="ACD106" s="12"/>
      <c r="ACE106" s="12"/>
      <c r="ACF106" s="12"/>
      <c r="ACG106" s="12"/>
      <c r="ACH106" s="12"/>
      <c r="ACI106" s="12"/>
      <c r="ACJ106" s="12"/>
      <c r="ACK106" s="12"/>
      <c r="ACL106" s="12"/>
      <c r="ACM106" s="12"/>
      <c r="ACN106" s="12"/>
      <c r="ACO106" s="12"/>
      <c r="ACP106" s="12"/>
      <c r="ACQ106" s="12"/>
      <c r="ACR106" s="12"/>
      <c r="ACS106" s="12"/>
      <c r="ACT106" s="12"/>
      <c r="ACU106" s="12"/>
      <c r="ACV106" s="12"/>
      <c r="ACW106" s="12"/>
      <c r="ACX106" s="12"/>
      <c r="ACY106" s="12"/>
      <c r="ACZ106" s="12"/>
      <c r="ADA106" s="12"/>
      <c r="ADB106" s="12"/>
      <c r="ADC106" s="12"/>
      <c r="ADD106" s="12"/>
      <c r="ADE106" s="12"/>
      <c r="ADF106" s="12"/>
      <c r="ADG106" s="12"/>
      <c r="ADH106" s="12"/>
      <c r="ADI106" s="12"/>
      <c r="ADJ106" s="12"/>
      <c r="ADK106" s="12"/>
      <c r="ADL106" s="12"/>
      <c r="ADM106" s="12"/>
      <c r="ADN106" s="12"/>
      <c r="ADO106" s="12"/>
      <c r="ADP106" s="12"/>
      <c r="ADQ106" s="12"/>
      <c r="ADR106" s="12"/>
      <c r="ADS106" s="12"/>
      <c r="ADT106" s="12"/>
      <c r="ADU106" s="12"/>
      <c r="ADV106" s="12"/>
      <c r="ADW106" s="12"/>
      <c r="ADX106" s="12"/>
      <c r="ADY106" s="12"/>
      <c r="ADZ106" s="12"/>
      <c r="AEA106" s="12"/>
      <c r="AEB106" s="12"/>
      <c r="AEC106" s="12"/>
      <c r="AED106" s="12"/>
      <c r="AEE106" s="12"/>
      <c r="AEF106" s="12"/>
      <c r="AEG106" s="12"/>
      <c r="AEH106" s="12"/>
      <c r="AEI106" s="12"/>
      <c r="AEJ106" s="12"/>
      <c r="AEK106" s="12"/>
      <c r="AEL106" s="12"/>
      <c r="AEM106" s="12"/>
      <c r="AEN106" s="12"/>
      <c r="AEO106" s="12"/>
      <c r="AEP106" s="12"/>
      <c r="AEQ106" s="12"/>
      <c r="AER106" s="12"/>
      <c r="AES106" s="12"/>
      <c r="AET106" s="12"/>
      <c r="AEU106" s="12"/>
      <c r="AEV106" s="12"/>
      <c r="AEW106" s="12"/>
      <c r="AEX106" s="12"/>
      <c r="AEY106" s="12"/>
      <c r="AEZ106" s="12"/>
      <c r="AFA106" s="12"/>
      <c r="AFB106" s="12"/>
      <c r="AFC106" s="12"/>
      <c r="AFD106" s="12"/>
      <c r="AFE106" s="12"/>
      <c r="AFF106" s="12"/>
      <c r="AFG106" s="12"/>
      <c r="AFH106" s="12"/>
      <c r="AFI106" s="12"/>
      <c r="AFJ106" s="12"/>
      <c r="AFK106" s="12"/>
      <c r="AFL106" s="12"/>
      <c r="AFM106" s="12"/>
      <c r="AFN106" s="12"/>
      <c r="AFO106" s="12"/>
      <c r="AFP106" s="12"/>
      <c r="AFQ106" s="12"/>
      <c r="AFR106" s="12"/>
      <c r="AFS106" s="12"/>
      <c r="AFT106" s="12"/>
      <c r="AFU106" s="12"/>
      <c r="AFV106" s="12"/>
      <c r="AFW106" s="12"/>
      <c r="AFX106" s="12"/>
      <c r="AFY106" s="12"/>
      <c r="AFZ106" s="12"/>
      <c r="AGA106" s="12"/>
      <c r="AGB106" s="12"/>
      <c r="AGC106" s="12"/>
      <c r="AGD106" s="12"/>
      <c r="AGE106" s="12"/>
      <c r="AGF106" s="12"/>
      <c r="AGG106" s="12"/>
      <c r="AGH106" s="12"/>
      <c r="AGI106" s="12"/>
      <c r="AGJ106" s="12"/>
      <c r="AGK106" s="12"/>
      <c r="AGL106" s="12"/>
      <c r="AGM106" s="12"/>
      <c r="AGN106" s="12"/>
      <c r="AGO106" s="12"/>
      <c r="AGP106" s="12"/>
      <c r="AGQ106" s="12"/>
      <c r="AGR106" s="12"/>
      <c r="AGS106" s="12"/>
      <c r="AGT106" s="12"/>
      <c r="AGU106" s="12"/>
      <c r="AGV106" s="12"/>
      <c r="AGW106" s="12"/>
      <c r="AGX106" s="12"/>
      <c r="AGY106" s="12"/>
      <c r="AGZ106" s="12"/>
      <c r="AHA106" s="12"/>
      <c r="AHB106" s="12"/>
      <c r="AHC106" s="12"/>
      <c r="AHD106" s="12"/>
      <c r="AHE106" s="12"/>
      <c r="AHF106" s="12"/>
      <c r="AHG106" s="12"/>
      <c r="AHH106" s="12"/>
      <c r="AHI106" s="12"/>
      <c r="AHJ106" s="12"/>
      <c r="AHK106" s="12"/>
      <c r="AHL106" s="12"/>
      <c r="AHM106" s="12"/>
      <c r="AHN106" s="12"/>
      <c r="AHO106" s="12"/>
      <c r="AHP106" s="12"/>
      <c r="AHQ106" s="12"/>
      <c r="AHR106" s="12"/>
      <c r="AHS106" s="12"/>
      <c r="AHT106" s="12"/>
      <c r="AHU106" s="12"/>
      <c r="AHV106" s="12"/>
      <c r="AHW106" s="12"/>
      <c r="AHX106" s="12"/>
      <c r="AHY106" s="12"/>
      <c r="AHZ106" s="12"/>
      <c r="AIA106" s="12"/>
      <c r="AIB106" s="12"/>
      <c r="AIC106" s="12"/>
      <c r="AID106" s="12"/>
      <c r="AIE106" s="12"/>
      <c r="AIF106" s="12"/>
      <c r="AIG106" s="12"/>
      <c r="AIH106" s="12"/>
      <c r="AII106" s="12"/>
      <c r="AIJ106" s="12"/>
      <c r="AIK106" s="12"/>
      <c r="AIL106" s="12"/>
      <c r="AIM106" s="12"/>
      <c r="AIN106" s="12"/>
      <c r="AIO106" s="12"/>
      <c r="AIP106" s="12"/>
      <c r="AIQ106" s="12"/>
      <c r="AIR106" s="12"/>
      <c r="AIS106" s="12"/>
      <c r="AIT106" s="12"/>
      <c r="AIU106" s="12"/>
      <c r="AIV106" s="12"/>
      <c r="AIW106" s="12"/>
      <c r="AIX106" s="12"/>
      <c r="AIY106" s="12"/>
      <c r="AIZ106" s="12"/>
      <c r="AJA106" s="12"/>
      <c r="AJB106" s="12"/>
      <c r="AJC106" s="12"/>
      <c r="AJD106" s="12"/>
      <c r="AJE106" s="12"/>
      <c r="AJF106" s="12"/>
      <c r="AJG106" s="12"/>
      <c r="AJH106" s="12"/>
      <c r="AJI106" s="12"/>
      <c r="AJJ106" s="12"/>
      <c r="AJK106" s="12"/>
      <c r="AJL106" s="12"/>
      <c r="AJM106" s="12"/>
      <c r="AJN106" s="12"/>
      <c r="AJO106" s="12"/>
      <c r="AJP106" s="12"/>
      <c r="AJQ106" s="12"/>
      <c r="AJR106" s="12"/>
      <c r="AJS106" s="12"/>
      <c r="AJT106" s="12"/>
      <c r="AJU106" s="12"/>
      <c r="AJV106" s="12"/>
      <c r="AJW106" s="12"/>
      <c r="AJX106" s="12"/>
      <c r="AJY106" s="12"/>
      <c r="AJZ106" s="12"/>
      <c r="AKA106" s="12"/>
      <c r="AKB106" s="12"/>
      <c r="AKC106" s="12"/>
      <c r="AKD106" s="12"/>
      <c r="AKE106" s="12"/>
      <c r="AKF106" s="12"/>
      <c r="AKG106" s="12"/>
      <c r="AKH106" s="12"/>
      <c r="AKI106" s="12"/>
      <c r="AKJ106" s="12"/>
      <c r="AKK106" s="12"/>
      <c r="AKL106" s="12"/>
      <c r="AKM106" s="12"/>
      <c r="AKN106" s="12"/>
      <c r="AKO106" s="12"/>
      <c r="AKP106" s="12"/>
      <c r="AKQ106" s="12"/>
      <c r="AKR106" s="12"/>
      <c r="AKS106" s="12"/>
      <c r="AKT106" s="12"/>
      <c r="AKU106" s="12"/>
      <c r="AKV106" s="12"/>
      <c r="AKW106" s="12"/>
      <c r="AKX106" s="12"/>
      <c r="AKY106" s="12"/>
      <c r="AKZ106" s="12"/>
      <c r="ALA106" s="12"/>
      <c r="ALB106" s="12"/>
      <c r="ALC106" s="12"/>
      <c r="ALD106" s="12"/>
      <c r="ALE106" s="12"/>
      <c r="ALF106" s="12"/>
      <c r="ALG106" s="12"/>
      <c r="ALH106" s="12"/>
      <c r="ALI106" s="12"/>
      <c r="ALJ106" s="12"/>
      <c r="ALK106" s="12"/>
      <c r="ALL106" s="12"/>
      <c r="ALM106" s="12"/>
      <c r="ALN106" s="12"/>
      <c r="ALO106" s="12"/>
      <c r="ALP106" s="12"/>
      <c r="ALQ106" s="12"/>
      <c r="ALR106" s="12"/>
      <c r="ALS106" s="12"/>
      <c r="ALT106" s="12"/>
      <c r="ALU106" s="12"/>
      <c r="ALV106" s="12"/>
      <c r="ALW106" s="12"/>
      <c r="ALX106" s="12"/>
      <c r="ALY106" s="12"/>
      <c r="ALZ106" s="12"/>
      <c r="AMA106" s="12"/>
      <c r="AMB106" s="12"/>
      <c r="AMC106" s="12"/>
      <c r="AMD106" s="12"/>
      <c r="AME106" s="12"/>
      <c r="AMF106" s="12"/>
      <c r="AMG106" s="12"/>
      <c r="AMH106" s="12"/>
      <c r="AMI106" s="12"/>
      <c r="AMJ106" s="12"/>
      <c r="AMK106" s="12"/>
      <c r="AML106" s="12"/>
      <c r="AMM106" s="12"/>
      <c r="AMN106" s="12"/>
      <c r="AMO106" s="12"/>
      <c r="AMP106" s="12"/>
      <c r="AMQ106" s="12"/>
      <c r="AMR106" s="12"/>
      <c r="AMS106" s="12"/>
      <c r="AMT106" s="12"/>
      <c r="AMU106" s="12"/>
      <c r="AMV106" s="12"/>
      <c r="AMW106" s="12"/>
      <c r="AMX106" s="12"/>
      <c r="AMY106" s="12"/>
      <c r="AMZ106" s="12"/>
      <c r="ANA106" s="12"/>
      <c r="ANB106" s="12"/>
      <c r="ANC106" s="12"/>
      <c r="AND106" s="12"/>
      <c r="ANE106" s="12"/>
      <c r="ANF106" s="12"/>
      <c r="ANG106" s="12"/>
      <c r="ANH106" s="12"/>
      <c r="ANI106" s="12"/>
      <c r="ANJ106" s="12"/>
      <c r="ANK106" s="12"/>
      <c r="ANL106" s="12"/>
      <c r="ANM106" s="12"/>
      <c r="ANN106" s="12"/>
      <c r="ANO106" s="12"/>
      <c r="ANP106" s="12"/>
      <c r="ANQ106" s="12"/>
      <c r="ANR106" s="12"/>
      <c r="ANS106" s="12"/>
      <c r="ANT106" s="12"/>
      <c r="ANU106" s="12"/>
      <c r="ANV106" s="12"/>
      <c r="ANW106" s="12"/>
      <c r="ANX106" s="12"/>
      <c r="ANY106" s="12"/>
      <c r="ANZ106" s="12"/>
      <c r="AOA106" s="12"/>
      <c r="AOB106" s="12"/>
      <c r="AOC106" s="12"/>
      <c r="AOD106" s="12"/>
      <c r="AOE106" s="12"/>
      <c r="AOF106" s="12"/>
      <c r="AOG106" s="12"/>
      <c r="AOH106" s="12"/>
      <c r="AOI106" s="12"/>
      <c r="AOJ106" s="12"/>
      <c r="AOK106" s="12"/>
      <c r="AOL106" s="12"/>
      <c r="AOM106" s="12"/>
      <c r="AON106" s="12"/>
      <c r="AOO106" s="12"/>
      <c r="AOP106" s="12"/>
    </row>
    <row r="107" spans="1:1082" x14ac:dyDescent="0.2">
      <c r="A107" s="63">
        <v>55</v>
      </c>
      <c r="B107" s="44" t="str">
        <f>LEFT(E107,5)</f>
        <v>LEM_6</v>
      </c>
      <c r="C107" s="44" t="s">
        <v>351</v>
      </c>
      <c r="D107" s="15" t="s">
        <v>480</v>
      </c>
      <c r="E107" s="13" t="s">
        <v>447</v>
      </c>
      <c r="H107" s="13">
        <v>0</v>
      </c>
      <c r="I107" s="13">
        <v>33.231999999999999</v>
      </c>
      <c r="J107" s="13">
        <v>2.3E-2</v>
      </c>
      <c r="K107" s="13">
        <v>0.52300000000000002</v>
      </c>
      <c r="N107" s="13">
        <v>2.9279999999999999</v>
      </c>
      <c r="O107" s="13">
        <v>0</v>
      </c>
      <c r="P107" s="13">
        <v>0</v>
      </c>
      <c r="Q107" s="12">
        <v>63.235999999999997</v>
      </c>
      <c r="R107" s="45">
        <v>99.941999999999993</v>
      </c>
      <c r="S107" s="34">
        <v>5.0873868094600105</v>
      </c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  <c r="AU107" s="12"/>
      <c r="AV107" s="12"/>
      <c r="AW107" s="12"/>
      <c r="AX107" s="12"/>
      <c r="AY107" s="12"/>
      <c r="AZ107" s="12"/>
      <c r="BA107" s="12"/>
      <c r="BB107" s="12"/>
      <c r="BC107" s="12"/>
      <c r="BD107" s="12"/>
      <c r="BE107" s="12"/>
      <c r="BF107" s="12"/>
      <c r="BG107" s="12"/>
      <c r="BH107" s="12"/>
      <c r="BI107" s="12"/>
      <c r="BJ107" s="12"/>
      <c r="BK107" s="12"/>
      <c r="BL107" s="12"/>
      <c r="BM107" s="12"/>
      <c r="BN107" s="12"/>
      <c r="BO107" s="12"/>
      <c r="BP107" s="12"/>
      <c r="BQ107" s="12"/>
      <c r="BR107" s="12"/>
      <c r="BS107" s="12"/>
      <c r="BT107" s="12"/>
      <c r="BU107" s="12"/>
      <c r="BV107" s="12"/>
      <c r="BW107" s="12"/>
      <c r="BX107" s="12"/>
      <c r="BY107" s="12"/>
      <c r="BZ107" s="12"/>
      <c r="CA107" s="12"/>
      <c r="CB107" s="12"/>
      <c r="CC107" s="12"/>
      <c r="CD107" s="12"/>
      <c r="CE107" s="12"/>
      <c r="CF107" s="12"/>
      <c r="CG107" s="12"/>
      <c r="CH107" s="12"/>
      <c r="CI107" s="12"/>
      <c r="CJ107" s="12"/>
      <c r="CK107" s="12"/>
      <c r="CL107" s="12"/>
      <c r="CM107" s="12"/>
      <c r="CN107" s="12"/>
      <c r="CO107" s="12"/>
      <c r="CP107" s="12"/>
      <c r="CQ107" s="12"/>
      <c r="CR107" s="12"/>
      <c r="CS107" s="12"/>
      <c r="CT107" s="12"/>
      <c r="CU107" s="12"/>
      <c r="CV107" s="12"/>
      <c r="CW107" s="12"/>
      <c r="CX107" s="12"/>
      <c r="CY107" s="12"/>
      <c r="CZ107" s="12"/>
      <c r="DA107" s="12"/>
      <c r="DB107" s="12"/>
      <c r="DC107" s="12"/>
      <c r="DD107" s="12"/>
      <c r="DE107" s="12"/>
      <c r="DF107" s="12"/>
      <c r="DG107" s="12"/>
      <c r="DH107" s="12"/>
      <c r="DI107" s="12"/>
      <c r="DJ107" s="12"/>
      <c r="DK107" s="12"/>
      <c r="DL107" s="12"/>
      <c r="DM107" s="12"/>
      <c r="DN107" s="12"/>
      <c r="DO107" s="12"/>
      <c r="DP107" s="12"/>
      <c r="DQ107" s="12"/>
      <c r="DR107" s="12"/>
      <c r="DS107" s="12"/>
      <c r="DT107" s="12"/>
      <c r="DU107" s="12"/>
      <c r="DV107" s="12"/>
      <c r="DW107" s="12"/>
      <c r="DX107" s="12"/>
      <c r="DY107" s="12"/>
      <c r="DZ107" s="12"/>
      <c r="EA107" s="12"/>
      <c r="EB107" s="12"/>
      <c r="EC107" s="12"/>
      <c r="ED107" s="12"/>
      <c r="EE107" s="12"/>
      <c r="EF107" s="12"/>
      <c r="EG107" s="12"/>
      <c r="EH107" s="12"/>
      <c r="EI107" s="12"/>
      <c r="EJ107" s="12"/>
      <c r="EK107" s="12"/>
      <c r="EL107" s="12"/>
      <c r="EM107" s="12"/>
      <c r="EN107" s="12"/>
      <c r="EO107" s="12"/>
      <c r="EP107" s="12"/>
      <c r="EQ107" s="12"/>
      <c r="ER107" s="12"/>
      <c r="ES107" s="12"/>
      <c r="ET107" s="12"/>
      <c r="EU107" s="12"/>
      <c r="EV107" s="12"/>
      <c r="EW107" s="12"/>
      <c r="EX107" s="12"/>
      <c r="EY107" s="12"/>
      <c r="EZ107" s="12"/>
      <c r="FA107" s="12"/>
      <c r="FB107" s="12"/>
      <c r="FC107" s="12"/>
      <c r="FD107" s="12"/>
      <c r="FE107" s="12"/>
      <c r="FF107" s="12"/>
      <c r="FG107" s="12"/>
      <c r="FH107" s="12"/>
      <c r="FI107" s="12"/>
      <c r="FJ107" s="12"/>
      <c r="FK107" s="12"/>
      <c r="FL107" s="12"/>
      <c r="FM107" s="12"/>
      <c r="FN107" s="12"/>
      <c r="FO107" s="12"/>
      <c r="FP107" s="12"/>
      <c r="FQ107" s="12"/>
      <c r="FR107" s="12"/>
      <c r="FS107" s="12"/>
      <c r="FT107" s="12"/>
      <c r="FU107" s="12"/>
      <c r="FV107" s="12"/>
      <c r="FW107" s="12"/>
      <c r="FX107" s="12"/>
      <c r="FY107" s="12"/>
      <c r="FZ107" s="12"/>
      <c r="GA107" s="12"/>
      <c r="GB107" s="12"/>
      <c r="GC107" s="12"/>
      <c r="GD107" s="12"/>
      <c r="GE107" s="12"/>
      <c r="GF107" s="12"/>
      <c r="GG107" s="12"/>
      <c r="GH107" s="12"/>
      <c r="GI107" s="12"/>
      <c r="GJ107" s="12"/>
      <c r="GK107" s="12"/>
      <c r="GL107" s="12"/>
      <c r="GM107" s="12"/>
      <c r="GN107" s="12"/>
      <c r="GO107" s="12"/>
      <c r="GP107" s="12"/>
      <c r="GQ107" s="12"/>
      <c r="GR107" s="12"/>
      <c r="GS107" s="12"/>
      <c r="GT107" s="12"/>
      <c r="GU107" s="12"/>
      <c r="GV107" s="12"/>
      <c r="GW107" s="12"/>
      <c r="GX107" s="12"/>
      <c r="GY107" s="12"/>
      <c r="GZ107" s="12"/>
      <c r="HA107" s="12"/>
      <c r="HB107" s="12"/>
      <c r="HC107" s="12"/>
      <c r="HD107" s="12"/>
      <c r="HE107" s="12"/>
      <c r="HF107" s="12"/>
      <c r="HG107" s="12"/>
      <c r="HH107" s="12"/>
      <c r="HI107" s="12"/>
      <c r="HJ107" s="12"/>
      <c r="HK107" s="12"/>
      <c r="HL107" s="12"/>
      <c r="HM107" s="12"/>
      <c r="HN107" s="12"/>
      <c r="HO107" s="12"/>
      <c r="HP107" s="12"/>
      <c r="HQ107" s="12"/>
      <c r="HR107" s="12"/>
      <c r="HS107" s="12"/>
      <c r="HT107" s="12"/>
      <c r="HU107" s="12"/>
      <c r="HV107" s="12"/>
      <c r="HW107" s="12"/>
      <c r="HX107" s="12"/>
      <c r="HY107" s="12"/>
      <c r="HZ107" s="12"/>
      <c r="IA107" s="12"/>
      <c r="IB107" s="12"/>
      <c r="IC107" s="12"/>
      <c r="ID107" s="12"/>
      <c r="IE107" s="12"/>
      <c r="IF107" s="12"/>
      <c r="IG107" s="12"/>
      <c r="IH107" s="12"/>
      <c r="II107" s="12"/>
      <c r="IJ107" s="12"/>
      <c r="IK107" s="12"/>
      <c r="IL107" s="12"/>
      <c r="IM107" s="12"/>
      <c r="IN107" s="12"/>
      <c r="IO107" s="12"/>
      <c r="IP107" s="12"/>
      <c r="IQ107" s="12"/>
      <c r="IR107" s="12"/>
      <c r="IS107" s="12"/>
      <c r="IT107" s="12"/>
      <c r="IU107" s="12"/>
      <c r="IV107" s="12"/>
      <c r="IW107" s="12"/>
      <c r="IX107" s="12"/>
      <c r="IY107" s="12"/>
      <c r="IZ107" s="12"/>
      <c r="JA107" s="12"/>
      <c r="JB107" s="12"/>
      <c r="JC107" s="12"/>
      <c r="JD107" s="12"/>
      <c r="JE107" s="12"/>
      <c r="JF107" s="12"/>
      <c r="JG107" s="12"/>
      <c r="JH107" s="12"/>
      <c r="JI107" s="12"/>
      <c r="JJ107" s="12"/>
      <c r="JK107" s="12"/>
      <c r="JL107" s="12"/>
      <c r="JM107" s="12"/>
      <c r="JN107" s="12"/>
      <c r="JO107" s="12"/>
      <c r="JP107" s="12"/>
      <c r="JQ107" s="12"/>
      <c r="JR107" s="12"/>
      <c r="JS107" s="12"/>
      <c r="JT107" s="12"/>
      <c r="JU107" s="12"/>
      <c r="JV107" s="12"/>
      <c r="JW107" s="12"/>
      <c r="JX107" s="12"/>
      <c r="JY107" s="12"/>
      <c r="JZ107" s="12"/>
      <c r="KA107" s="12"/>
      <c r="KB107" s="12"/>
      <c r="KC107" s="12"/>
      <c r="KD107" s="12"/>
      <c r="KE107" s="12"/>
      <c r="KF107" s="12"/>
      <c r="KG107" s="12"/>
      <c r="KH107" s="12"/>
      <c r="KI107" s="12"/>
      <c r="KJ107" s="12"/>
      <c r="KK107" s="12"/>
      <c r="KL107" s="12"/>
      <c r="KM107" s="12"/>
      <c r="KN107" s="12"/>
      <c r="KO107" s="12"/>
      <c r="KP107" s="12"/>
      <c r="KQ107" s="12"/>
      <c r="KR107" s="12"/>
      <c r="KS107" s="12"/>
      <c r="KT107" s="12"/>
      <c r="KU107" s="12"/>
      <c r="KV107" s="12"/>
      <c r="KW107" s="12"/>
      <c r="KX107" s="12"/>
      <c r="KY107" s="12"/>
      <c r="KZ107" s="12"/>
      <c r="LA107" s="12"/>
      <c r="LB107" s="12"/>
      <c r="LC107" s="12"/>
      <c r="LD107" s="12"/>
      <c r="LE107" s="12"/>
      <c r="LF107" s="12"/>
      <c r="LG107" s="12"/>
      <c r="LH107" s="12"/>
      <c r="LI107" s="12"/>
      <c r="LJ107" s="12"/>
      <c r="LK107" s="12"/>
      <c r="LL107" s="12"/>
      <c r="LM107" s="12"/>
      <c r="LN107" s="12"/>
      <c r="LO107" s="12"/>
      <c r="LP107" s="12"/>
      <c r="LQ107" s="12"/>
      <c r="LR107" s="12"/>
      <c r="LS107" s="12"/>
      <c r="LT107" s="12"/>
      <c r="LU107" s="12"/>
      <c r="LV107" s="12"/>
      <c r="LW107" s="12"/>
      <c r="LX107" s="12"/>
      <c r="LY107" s="12"/>
      <c r="LZ107" s="12"/>
      <c r="MA107" s="12"/>
      <c r="MB107" s="12"/>
      <c r="MC107" s="12"/>
      <c r="MD107" s="12"/>
      <c r="ME107" s="12"/>
      <c r="MF107" s="12"/>
      <c r="MG107" s="12"/>
      <c r="MH107" s="12"/>
      <c r="MI107" s="12"/>
      <c r="MJ107" s="12"/>
      <c r="MK107" s="12"/>
      <c r="ML107" s="12"/>
      <c r="MM107" s="12"/>
      <c r="MN107" s="12"/>
      <c r="MO107" s="12"/>
      <c r="MP107" s="12"/>
      <c r="MQ107" s="12"/>
      <c r="MR107" s="12"/>
      <c r="MS107" s="12"/>
      <c r="MT107" s="12"/>
      <c r="MU107" s="12"/>
      <c r="MV107" s="12"/>
      <c r="MW107" s="12"/>
      <c r="MX107" s="12"/>
      <c r="MY107" s="12"/>
      <c r="MZ107" s="12"/>
      <c r="NA107" s="12"/>
      <c r="NB107" s="12"/>
      <c r="NC107" s="12"/>
      <c r="ND107" s="12"/>
      <c r="NE107" s="12"/>
      <c r="NF107" s="12"/>
      <c r="NG107" s="12"/>
      <c r="NH107" s="12"/>
      <c r="NI107" s="12"/>
      <c r="NJ107" s="12"/>
      <c r="NK107" s="12"/>
      <c r="NL107" s="12"/>
      <c r="NM107" s="12"/>
      <c r="NN107" s="12"/>
      <c r="NO107" s="12"/>
      <c r="NP107" s="12"/>
      <c r="NQ107" s="12"/>
      <c r="NR107" s="12"/>
      <c r="NS107" s="12"/>
      <c r="NT107" s="12"/>
      <c r="NU107" s="12"/>
      <c r="NV107" s="12"/>
      <c r="NW107" s="12"/>
      <c r="NX107" s="12"/>
      <c r="NY107" s="12"/>
      <c r="NZ107" s="12"/>
      <c r="OA107" s="12"/>
      <c r="OB107" s="12"/>
      <c r="OC107" s="12"/>
      <c r="OD107" s="12"/>
      <c r="OE107" s="12"/>
      <c r="OF107" s="12"/>
      <c r="OG107" s="12"/>
      <c r="OH107" s="12"/>
      <c r="OI107" s="12"/>
      <c r="OJ107" s="12"/>
      <c r="OK107" s="12"/>
      <c r="OL107" s="12"/>
      <c r="OM107" s="12"/>
      <c r="ON107" s="12"/>
      <c r="OO107" s="12"/>
      <c r="OP107" s="12"/>
      <c r="OQ107" s="12"/>
      <c r="OR107" s="12"/>
      <c r="OS107" s="12"/>
      <c r="OT107" s="12"/>
      <c r="OU107" s="12"/>
      <c r="OV107" s="12"/>
      <c r="OW107" s="12"/>
      <c r="OX107" s="12"/>
      <c r="OY107" s="12"/>
      <c r="OZ107" s="12"/>
      <c r="PA107" s="12"/>
      <c r="PB107" s="12"/>
      <c r="PC107" s="12"/>
      <c r="PD107" s="12"/>
      <c r="PE107" s="12"/>
      <c r="PF107" s="12"/>
      <c r="PG107" s="12"/>
      <c r="PH107" s="12"/>
      <c r="PI107" s="12"/>
      <c r="PJ107" s="12"/>
      <c r="PK107" s="12"/>
      <c r="PL107" s="12"/>
      <c r="PM107" s="12"/>
      <c r="PN107" s="12"/>
      <c r="PO107" s="12"/>
      <c r="PP107" s="12"/>
      <c r="PQ107" s="12"/>
      <c r="PR107" s="12"/>
      <c r="PS107" s="12"/>
      <c r="PT107" s="12"/>
      <c r="PU107" s="12"/>
      <c r="PV107" s="12"/>
      <c r="PW107" s="12"/>
      <c r="PX107" s="12"/>
      <c r="PY107" s="12"/>
      <c r="PZ107" s="12"/>
      <c r="QA107" s="12"/>
      <c r="QB107" s="12"/>
      <c r="QC107" s="12"/>
      <c r="QD107" s="12"/>
      <c r="QE107" s="12"/>
      <c r="QF107" s="12"/>
      <c r="QG107" s="12"/>
      <c r="QH107" s="12"/>
      <c r="QI107" s="12"/>
      <c r="QJ107" s="12"/>
      <c r="QK107" s="12"/>
      <c r="QL107" s="12"/>
      <c r="QM107" s="12"/>
      <c r="QN107" s="12"/>
      <c r="QO107" s="12"/>
      <c r="QP107" s="12"/>
      <c r="QQ107" s="12"/>
      <c r="QR107" s="12"/>
      <c r="QS107" s="12"/>
      <c r="QT107" s="12"/>
      <c r="QU107" s="12"/>
      <c r="QV107" s="12"/>
      <c r="QW107" s="12"/>
      <c r="QX107" s="12"/>
      <c r="QY107" s="12"/>
      <c r="QZ107" s="12"/>
      <c r="RA107" s="12"/>
      <c r="RB107" s="12"/>
      <c r="RC107" s="12"/>
      <c r="RD107" s="12"/>
      <c r="RE107" s="12"/>
      <c r="RF107" s="12"/>
      <c r="RG107" s="12"/>
      <c r="RH107" s="12"/>
      <c r="RI107" s="12"/>
      <c r="RJ107" s="12"/>
      <c r="RK107" s="12"/>
      <c r="RL107" s="12"/>
      <c r="RM107" s="12"/>
      <c r="RN107" s="12"/>
      <c r="RO107" s="12"/>
      <c r="RP107" s="12"/>
      <c r="RQ107" s="12"/>
      <c r="RR107" s="12"/>
      <c r="RS107" s="12"/>
      <c r="RT107" s="12"/>
      <c r="RU107" s="12"/>
      <c r="RV107" s="12"/>
      <c r="RW107" s="12"/>
      <c r="RX107" s="12"/>
      <c r="RY107" s="12"/>
      <c r="RZ107" s="12"/>
      <c r="SA107" s="12"/>
      <c r="SB107" s="12"/>
      <c r="SC107" s="12"/>
      <c r="SD107" s="12"/>
      <c r="SE107" s="12"/>
      <c r="SF107" s="12"/>
      <c r="SG107" s="12"/>
      <c r="SH107" s="12"/>
      <c r="SI107" s="12"/>
      <c r="SJ107" s="12"/>
      <c r="SK107" s="12"/>
      <c r="SL107" s="12"/>
      <c r="SM107" s="12"/>
      <c r="SN107" s="12"/>
      <c r="SO107" s="12"/>
      <c r="SP107" s="12"/>
      <c r="SQ107" s="12"/>
      <c r="SR107" s="12"/>
      <c r="SS107" s="12"/>
      <c r="ST107" s="12"/>
      <c r="SU107" s="12"/>
      <c r="SV107" s="12"/>
      <c r="SW107" s="12"/>
      <c r="SX107" s="12"/>
      <c r="SY107" s="12"/>
      <c r="SZ107" s="12"/>
      <c r="TA107" s="12"/>
      <c r="TB107" s="12"/>
      <c r="TC107" s="12"/>
      <c r="TD107" s="12"/>
      <c r="TE107" s="12"/>
      <c r="TF107" s="12"/>
      <c r="TG107" s="12"/>
      <c r="TH107" s="12"/>
      <c r="TI107" s="12"/>
      <c r="TJ107" s="12"/>
      <c r="TK107" s="12"/>
      <c r="TL107" s="12"/>
      <c r="TM107" s="12"/>
      <c r="TN107" s="12"/>
      <c r="TO107" s="12"/>
      <c r="TP107" s="12"/>
      <c r="TQ107" s="12"/>
      <c r="TR107" s="12"/>
      <c r="TS107" s="12"/>
      <c r="TT107" s="12"/>
      <c r="TU107" s="12"/>
      <c r="TV107" s="12"/>
      <c r="TW107" s="12"/>
      <c r="TX107" s="12"/>
      <c r="TY107" s="12"/>
      <c r="TZ107" s="12"/>
      <c r="UA107" s="12"/>
      <c r="UB107" s="12"/>
      <c r="UC107" s="12"/>
      <c r="UD107" s="12"/>
      <c r="UE107" s="12"/>
      <c r="UF107" s="12"/>
      <c r="UG107" s="12"/>
      <c r="UH107" s="12"/>
      <c r="UI107" s="12"/>
      <c r="UJ107" s="12"/>
      <c r="UK107" s="12"/>
      <c r="UL107" s="12"/>
      <c r="UM107" s="12"/>
      <c r="UN107" s="12"/>
      <c r="UO107" s="12"/>
      <c r="UP107" s="12"/>
      <c r="UQ107" s="12"/>
      <c r="UR107" s="12"/>
      <c r="US107" s="12"/>
      <c r="UT107" s="12"/>
      <c r="UU107" s="12"/>
      <c r="UV107" s="12"/>
      <c r="UW107" s="12"/>
      <c r="UX107" s="12"/>
      <c r="UY107" s="12"/>
      <c r="UZ107" s="12"/>
      <c r="VA107" s="12"/>
      <c r="VB107" s="12"/>
      <c r="VC107" s="12"/>
      <c r="VD107" s="12"/>
      <c r="VE107" s="12"/>
      <c r="VF107" s="12"/>
      <c r="VG107" s="12"/>
      <c r="VH107" s="12"/>
      <c r="VI107" s="12"/>
      <c r="VJ107" s="12"/>
      <c r="VK107" s="12"/>
      <c r="VL107" s="12"/>
      <c r="VM107" s="12"/>
      <c r="VN107" s="12"/>
      <c r="VO107" s="12"/>
      <c r="VP107" s="12"/>
      <c r="VQ107" s="12"/>
      <c r="VR107" s="12"/>
      <c r="VS107" s="12"/>
      <c r="VT107" s="12"/>
      <c r="VU107" s="12"/>
      <c r="VV107" s="12"/>
      <c r="VW107" s="12"/>
      <c r="VX107" s="12"/>
      <c r="VY107" s="12"/>
      <c r="VZ107" s="12"/>
      <c r="WA107" s="12"/>
      <c r="WB107" s="12"/>
      <c r="WC107" s="12"/>
      <c r="WD107" s="12"/>
      <c r="WE107" s="12"/>
      <c r="WF107" s="12"/>
      <c r="WG107" s="12"/>
      <c r="WH107" s="12"/>
      <c r="WI107" s="12"/>
      <c r="WJ107" s="12"/>
      <c r="WK107" s="12"/>
      <c r="WL107" s="12"/>
      <c r="WM107" s="12"/>
      <c r="WN107" s="12"/>
      <c r="WO107" s="12"/>
      <c r="WP107" s="12"/>
      <c r="WQ107" s="12"/>
      <c r="WR107" s="12"/>
      <c r="WS107" s="12"/>
      <c r="WT107" s="12"/>
      <c r="WU107" s="12"/>
      <c r="WV107" s="12"/>
      <c r="WW107" s="12"/>
      <c r="WX107" s="12"/>
      <c r="WY107" s="12"/>
      <c r="WZ107" s="12"/>
      <c r="XA107" s="12"/>
      <c r="XB107" s="12"/>
      <c r="XC107" s="12"/>
      <c r="XD107" s="12"/>
      <c r="XE107" s="12"/>
      <c r="XF107" s="12"/>
      <c r="XG107" s="12"/>
      <c r="XH107" s="12"/>
      <c r="XI107" s="12"/>
      <c r="XJ107" s="12"/>
      <c r="XK107" s="12"/>
      <c r="XL107" s="12"/>
      <c r="XM107" s="12"/>
      <c r="XN107" s="12"/>
      <c r="XO107" s="12"/>
      <c r="XP107" s="12"/>
      <c r="XQ107" s="12"/>
      <c r="XR107" s="12"/>
      <c r="XS107" s="12"/>
      <c r="XT107" s="12"/>
      <c r="XU107" s="12"/>
      <c r="XV107" s="12"/>
      <c r="XW107" s="12"/>
      <c r="XX107" s="12"/>
      <c r="XY107" s="12"/>
      <c r="XZ107" s="12"/>
      <c r="YA107" s="12"/>
      <c r="YB107" s="12"/>
      <c r="YC107" s="12"/>
      <c r="YD107" s="12"/>
      <c r="YE107" s="12"/>
      <c r="YF107" s="12"/>
      <c r="YG107" s="12"/>
      <c r="YH107" s="12"/>
      <c r="YI107" s="12"/>
      <c r="YJ107" s="12"/>
      <c r="YK107" s="12"/>
      <c r="YL107" s="12"/>
      <c r="YM107" s="12"/>
      <c r="YN107" s="12"/>
      <c r="YO107" s="12"/>
      <c r="YP107" s="12"/>
      <c r="YQ107" s="12"/>
      <c r="YR107" s="12"/>
      <c r="YS107" s="12"/>
      <c r="YT107" s="12"/>
      <c r="YU107" s="12"/>
      <c r="YV107" s="12"/>
      <c r="YW107" s="12"/>
      <c r="YX107" s="12"/>
      <c r="YY107" s="12"/>
      <c r="YZ107" s="12"/>
      <c r="ZA107" s="12"/>
      <c r="ZB107" s="12"/>
      <c r="ZC107" s="12"/>
      <c r="ZD107" s="12"/>
      <c r="ZE107" s="12"/>
      <c r="ZF107" s="12"/>
      <c r="ZG107" s="12"/>
      <c r="ZH107" s="12"/>
      <c r="ZI107" s="12"/>
      <c r="ZJ107" s="12"/>
      <c r="ZK107" s="12"/>
      <c r="ZL107" s="12"/>
      <c r="ZM107" s="12"/>
      <c r="ZN107" s="12"/>
      <c r="ZO107" s="12"/>
      <c r="ZP107" s="12"/>
      <c r="ZQ107" s="12"/>
      <c r="ZR107" s="12"/>
      <c r="ZS107" s="12"/>
      <c r="ZT107" s="12"/>
      <c r="ZU107" s="12"/>
      <c r="ZV107" s="12"/>
      <c r="ZW107" s="12"/>
      <c r="ZX107" s="12"/>
      <c r="ZY107" s="12"/>
      <c r="ZZ107" s="12"/>
      <c r="AAA107" s="12"/>
      <c r="AAB107" s="12"/>
      <c r="AAC107" s="12"/>
      <c r="AAD107" s="12"/>
      <c r="AAE107" s="12"/>
      <c r="AAF107" s="12"/>
      <c r="AAG107" s="12"/>
      <c r="AAH107" s="12"/>
      <c r="AAI107" s="12"/>
      <c r="AAJ107" s="12"/>
      <c r="AAK107" s="12"/>
      <c r="AAL107" s="12"/>
      <c r="AAM107" s="12"/>
      <c r="AAN107" s="12"/>
      <c r="AAO107" s="12"/>
      <c r="AAP107" s="12"/>
      <c r="AAQ107" s="12"/>
      <c r="AAR107" s="12"/>
      <c r="AAS107" s="12"/>
      <c r="AAT107" s="12"/>
      <c r="AAU107" s="12"/>
      <c r="AAV107" s="12"/>
      <c r="AAW107" s="12"/>
      <c r="AAX107" s="12"/>
      <c r="AAY107" s="12"/>
      <c r="AAZ107" s="12"/>
      <c r="ABA107" s="12"/>
      <c r="ABB107" s="12"/>
      <c r="ABC107" s="12"/>
      <c r="ABD107" s="12"/>
      <c r="ABE107" s="12"/>
      <c r="ABF107" s="12"/>
      <c r="ABG107" s="12"/>
      <c r="ABH107" s="12"/>
      <c r="ABI107" s="12"/>
      <c r="ABJ107" s="12"/>
      <c r="ABK107" s="12"/>
      <c r="ABL107" s="12"/>
      <c r="ABM107" s="12"/>
      <c r="ABN107" s="12"/>
      <c r="ABO107" s="12"/>
      <c r="ABP107" s="12"/>
      <c r="ABQ107" s="12"/>
      <c r="ABR107" s="12"/>
      <c r="ABS107" s="12"/>
      <c r="ABT107" s="12"/>
      <c r="ABU107" s="12"/>
      <c r="ABV107" s="12"/>
      <c r="ABW107" s="12"/>
      <c r="ABX107" s="12"/>
      <c r="ABY107" s="12"/>
      <c r="ABZ107" s="12"/>
      <c r="ACA107" s="12"/>
      <c r="ACB107" s="12"/>
      <c r="ACC107" s="12"/>
      <c r="ACD107" s="12"/>
      <c r="ACE107" s="12"/>
      <c r="ACF107" s="12"/>
      <c r="ACG107" s="12"/>
      <c r="ACH107" s="12"/>
      <c r="ACI107" s="12"/>
      <c r="ACJ107" s="12"/>
      <c r="ACK107" s="12"/>
      <c r="ACL107" s="12"/>
      <c r="ACM107" s="12"/>
      <c r="ACN107" s="12"/>
      <c r="ACO107" s="12"/>
      <c r="ACP107" s="12"/>
      <c r="ACQ107" s="12"/>
      <c r="ACR107" s="12"/>
      <c r="ACS107" s="12"/>
      <c r="ACT107" s="12"/>
      <c r="ACU107" s="12"/>
      <c r="ACV107" s="12"/>
      <c r="ACW107" s="12"/>
      <c r="ACX107" s="12"/>
      <c r="ACY107" s="12"/>
      <c r="ACZ107" s="12"/>
      <c r="ADA107" s="12"/>
      <c r="ADB107" s="12"/>
      <c r="ADC107" s="12"/>
      <c r="ADD107" s="12"/>
      <c r="ADE107" s="12"/>
      <c r="ADF107" s="12"/>
      <c r="ADG107" s="12"/>
      <c r="ADH107" s="12"/>
      <c r="ADI107" s="12"/>
      <c r="ADJ107" s="12"/>
      <c r="ADK107" s="12"/>
      <c r="ADL107" s="12"/>
      <c r="ADM107" s="12"/>
      <c r="ADN107" s="12"/>
      <c r="ADO107" s="12"/>
      <c r="ADP107" s="12"/>
      <c r="ADQ107" s="12"/>
      <c r="ADR107" s="12"/>
      <c r="ADS107" s="12"/>
      <c r="ADT107" s="12"/>
      <c r="ADU107" s="12"/>
      <c r="ADV107" s="12"/>
      <c r="ADW107" s="12"/>
      <c r="ADX107" s="12"/>
      <c r="ADY107" s="12"/>
      <c r="ADZ107" s="12"/>
      <c r="AEA107" s="12"/>
      <c r="AEB107" s="12"/>
      <c r="AEC107" s="12"/>
      <c r="AED107" s="12"/>
      <c r="AEE107" s="12"/>
      <c r="AEF107" s="12"/>
      <c r="AEG107" s="12"/>
      <c r="AEH107" s="12"/>
      <c r="AEI107" s="12"/>
      <c r="AEJ107" s="12"/>
      <c r="AEK107" s="12"/>
      <c r="AEL107" s="12"/>
      <c r="AEM107" s="12"/>
      <c r="AEN107" s="12"/>
      <c r="AEO107" s="12"/>
      <c r="AEP107" s="12"/>
      <c r="AEQ107" s="12"/>
      <c r="AER107" s="12"/>
      <c r="AES107" s="12"/>
      <c r="AET107" s="12"/>
      <c r="AEU107" s="12"/>
      <c r="AEV107" s="12"/>
      <c r="AEW107" s="12"/>
      <c r="AEX107" s="12"/>
      <c r="AEY107" s="12"/>
      <c r="AEZ107" s="12"/>
      <c r="AFA107" s="12"/>
      <c r="AFB107" s="12"/>
      <c r="AFC107" s="12"/>
      <c r="AFD107" s="12"/>
      <c r="AFE107" s="12"/>
      <c r="AFF107" s="12"/>
      <c r="AFG107" s="12"/>
      <c r="AFH107" s="12"/>
      <c r="AFI107" s="12"/>
      <c r="AFJ107" s="12"/>
      <c r="AFK107" s="12"/>
      <c r="AFL107" s="12"/>
      <c r="AFM107" s="12"/>
      <c r="AFN107" s="12"/>
      <c r="AFO107" s="12"/>
      <c r="AFP107" s="12"/>
      <c r="AFQ107" s="12"/>
      <c r="AFR107" s="12"/>
      <c r="AFS107" s="12"/>
      <c r="AFT107" s="12"/>
      <c r="AFU107" s="12"/>
      <c r="AFV107" s="12"/>
      <c r="AFW107" s="12"/>
      <c r="AFX107" s="12"/>
      <c r="AFY107" s="12"/>
      <c r="AFZ107" s="12"/>
      <c r="AGA107" s="12"/>
      <c r="AGB107" s="12"/>
      <c r="AGC107" s="12"/>
      <c r="AGD107" s="12"/>
      <c r="AGE107" s="12"/>
      <c r="AGF107" s="12"/>
      <c r="AGG107" s="12"/>
      <c r="AGH107" s="12"/>
      <c r="AGI107" s="12"/>
      <c r="AGJ107" s="12"/>
      <c r="AGK107" s="12"/>
      <c r="AGL107" s="12"/>
      <c r="AGM107" s="12"/>
      <c r="AGN107" s="12"/>
      <c r="AGO107" s="12"/>
      <c r="AGP107" s="12"/>
      <c r="AGQ107" s="12"/>
      <c r="AGR107" s="12"/>
      <c r="AGS107" s="12"/>
      <c r="AGT107" s="12"/>
      <c r="AGU107" s="12"/>
      <c r="AGV107" s="12"/>
      <c r="AGW107" s="12"/>
      <c r="AGX107" s="12"/>
      <c r="AGY107" s="12"/>
      <c r="AGZ107" s="12"/>
      <c r="AHA107" s="12"/>
      <c r="AHB107" s="12"/>
      <c r="AHC107" s="12"/>
      <c r="AHD107" s="12"/>
      <c r="AHE107" s="12"/>
      <c r="AHF107" s="12"/>
      <c r="AHG107" s="12"/>
      <c r="AHH107" s="12"/>
      <c r="AHI107" s="12"/>
      <c r="AHJ107" s="12"/>
      <c r="AHK107" s="12"/>
      <c r="AHL107" s="12"/>
      <c r="AHM107" s="12"/>
      <c r="AHN107" s="12"/>
      <c r="AHO107" s="12"/>
      <c r="AHP107" s="12"/>
      <c r="AHQ107" s="12"/>
      <c r="AHR107" s="12"/>
      <c r="AHS107" s="12"/>
      <c r="AHT107" s="12"/>
      <c r="AHU107" s="12"/>
      <c r="AHV107" s="12"/>
      <c r="AHW107" s="12"/>
      <c r="AHX107" s="12"/>
      <c r="AHY107" s="12"/>
      <c r="AHZ107" s="12"/>
      <c r="AIA107" s="12"/>
      <c r="AIB107" s="12"/>
      <c r="AIC107" s="12"/>
      <c r="AID107" s="12"/>
      <c r="AIE107" s="12"/>
      <c r="AIF107" s="12"/>
      <c r="AIG107" s="12"/>
      <c r="AIH107" s="12"/>
      <c r="AII107" s="12"/>
      <c r="AIJ107" s="12"/>
      <c r="AIK107" s="12"/>
      <c r="AIL107" s="12"/>
      <c r="AIM107" s="12"/>
      <c r="AIN107" s="12"/>
      <c r="AIO107" s="12"/>
      <c r="AIP107" s="12"/>
      <c r="AIQ107" s="12"/>
      <c r="AIR107" s="12"/>
      <c r="AIS107" s="12"/>
      <c r="AIT107" s="12"/>
      <c r="AIU107" s="12"/>
      <c r="AIV107" s="12"/>
      <c r="AIW107" s="12"/>
      <c r="AIX107" s="12"/>
      <c r="AIY107" s="12"/>
      <c r="AIZ107" s="12"/>
      <c r="AJA107" s="12"/>
      <c r="AJB107" s="12"/>
      <c r="AJC107" s="12"/>
      <c r="AJD107" s="12"/>
      <c r="AJE107" s="12"/>
      <c r="AJF107" s="12"/>
      <c r="AJG107" s="12"/>
      <c r="AJH107" s="12"/>
      <c r="AJI107" s="12"/>
      <c r="AJJ107" s="12"/>
      <c r="AJK107" s="12"/>
      <c r="AJL107" s="12"/>
      <c r="AJM107" s="12"/>
      <c r="AJN107" s="12"/>
      <c r="AJO107" s="12"/>
      <c r="AJP107" s="12"/>
      <c r="AJQ107" s="12"/>
      <c r="AJR107" s="12"/>
      <c r="AJS107" s="12"/>
      <c r="AJT107" s="12"/>
      <c r="AJU107" s="12"/>
      <c r="AJV107" s="12"/>
      <c r="AJW107" s="12"/>
      <c r="AJX107" s="12"/>
      <c r="AJY107" s="12"/>
      <c r="AJZ107" s="12"/>
      <c r="AKA107" s="12"/>
      <c r="AKB107" s="12"/>
      <c r="AKC107" s="12"/>
      <c r="AKD107" s="12"/>
      <c r="AKE107" s="12"/>
      <c r="AKF107" s="12"/>
      <c r="AKG107" s="12"/>
      <c r="AKH107" s="12"/>
      <c r="AKI107" s="12"/>
      <c r="AKJ107" s="12"/>
      <c r="AKK107" s="12"/>
      <c r="AKL107" s="12"/>
      <c r="AKM107" s="12"/>
      <c r="AKN107" s="12"/>
      <c r="AKO107" s="12"/>
      <c r="AKP107" s="12"/>
      <c r="AKQ107" s="12"/>
      <c r="AKR107" s="12"/>
      <c r="AKS107" s="12"/>
      <c r="AKT107" s="12"/>
      <c r="AKU107" s="12"/>
      <c r="AKV107" s="12"/>
      <c r="AKW107" s="12"/>
      <c r="AKX107" s="12"/>
      <c r="AKY107" s="12"/>
      <c r="AKZ107" s="12"/>
      <c r="ALA107" s="12"/>
      <c r="ALB107" s="12"/>
      <c r="ALC107" s="12"/>
      <c r="ALD107" s="12"/>
      <c r="ALE107" s="12"/>
      <c r="ALF107" s="12"/>
      <c r="ALG107" s="12"/>
      <c r="ALH107" s="12"/>
      <c r="ALI107" s="12"/>
      <c r="ALJ107" s="12"/>
      <c r="ALK107" s="12"/>
      <c r="ALL107" s="12"/>
      <c r="ALM107" s="12"/>
      <c r="ALN107" s="12"/>
      <c r="ALO107" s="12"/>
      <c r="ALP107" s="12"/>
      <c r="ALQ107" s="12"/>
      <c r="ALR107" s="12"/>
      <c r="ALS107" s="12"/>
      <c r="ALT107" s="12"/>
      <c r="ALU107" s="12"/>
      <c r="ALV107" s="12"/>
      <c r="ALW107" s="12"/>
      <c r="ALX107" s="12"/>
      <c r="ALY107" s="12"/>
      <c r="ALZ107" s="12"/>
      <c r="AMA107" s="12"/>
      <c r="AMB107" s="12"/>
      <c r="AMC107" s="12"/>
      <c r="AMD107" s="12"/>
      <c r="AME107" s="12"/>
      <c r="AMF107" s="12"/>
      <c r="AMG107" s="12"/>
      <c r="AMH107" s="12"/>
      <c r="AMI107" s="12"/>
      <c r="AMJ107" s="12"/>
      <c r="AMK107" s="12"/>
      <c r="AML107" s="12"/>
      <c r="AMM107" s="12"/>
      <c r="AMN107" s="12"/>
      <c r="AMO107" s="12"/>
      <c r="AMP107" s="12"/>
      <c r="AMQ107" s="12"/>
      <c r="AMR107" s="12"/>
      <c r="AMS107" s="12"/>
      <c r="AMT107" s="12"/>
      <c r="AMU107" s="12"/>
      <c r="AMV107" s="12"/>
      <c r="AMW107" s="12"/>
      <c r="AMX107" s="12"/>
      <c r="AMY107" s="12"/>
      <c r="AMZ107" s="12"/>
      <c r="ANA107" s="12"/>
      <c r="ANB107" s="12"/>
      <c r="ANC107" s="12"/>
      <c r="AND107" s="12"/>
      <c r="ANE107" s="12"/>
      <c r="ANF107" s="12"/>
      <c r="ANG107" s="12"/>
      <c r="ANH107" s="12"/>
      <c r="ANI107" s="12"/>
      <c r="ANJ107" s="12"/>
      <c r="ANK107" s="12"/>
      <c r="ANL107" s="12"/>
      <c r="ANM107" s="12"/>
      <c r="ANN107" s="12"/>
      <c r="ANO107" s="12"/>
      <c r="ANP107" s="12"/>
      <c r="ANQ107" s="12"/>
      <c r="ANR107" s="12"/>
      <c r="ANS107" s="12"/>
      <c r="ANT107" s="12"/>
      <c r="ANU107" s="12"/>
      <c r="ANV107" s="12"/>
      <c r="ANW107" s="12"/>
      <c r="ANX107" s="12"/>
      <c r="ANY107" s="12"/>
      <c r="ANZ107" s="12"/>
      <c r="AOA107" s="12"/>
      <c r="AOB107" s="12"/>
      <c r="AOC107" s="12"/>
      <c r="AOD107" s="12"/>
      <c r="AOE107" s="12"/>
      <c r="AOF107" s="12"/>
      <c r="AOG107" s="12"/>
      <c r="AOH107" s="12"/>
      <c r="AOI107" s="12"/>
      <c r="AOJ107" s="12"/>
      <c r="AOK107" s="12"/>
      <c r="AOL107" s="12"/>
      <c r="AOM107" s="12"/>
      <c r="AON107" s="12"/>
      <c r="AOO107" s="12"/>
      <c r="AOP107" s="12"/>
    </row>
    <row r="108" spans="1:1082" x14ac:dyDescent="0.2">
      <c r="A108" s="63">
        <v>42</v>
      </c>
      <c r="B108" s="44" t="str">
        <f t="shared" ref="B108:B116" si="4">LEFT(E108,6)</f>
        <v>LEM19I</v>
      </c>
      <c r="C108" s="44" t="s">
        <v>351</v>
      </c>
      <c r="D108" s="15" t="s">
        <v>480</v>
      </c>
      <c r="E108" s="13" t="s">
        <v>448</v>
      </c>
      <c r="H108" s="13">
        <v>0</v>
      </c>
      <c r="I108" s="13">
        <v>33.401000000000003</v>
      </c>
      <c r="J108" s="13">
        <v>0.11</v>
      </c>
      <c r="K108" s="13">
        <v>0.42899999999999999</v>
      </c>
      <c r="N108" s="13">
        <v>0.54400000000000004</v>
      </c>
      <c r="O108" s="13">
        <v>0</v>
      </c>
      <c r="P108" s="13">
        <v>0</v>
      </c>
      <c r="Q108" s="12">
        <v>65.369</v>
      </c>
      <c r="R108" s="45">
        <v>99.852999999999994</v>
      </c>
      <c r="S108" s="34">
        <v>0.94715544372269356</v>
      </c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  <c r="AU108" s="12"/>
      <c r="AV108" s="12"/>
      <c r="AW108" s="12"/>
      <c r="AX108" s="12"/>
      <c r="AY108" s="12"/>
      <c r="AZ108" s="12"/>
      <c r="BA108" s="12"/>
      <c r="BB108" s="12"/>
      <c r="BC108" s="12"/>
      <c r="BD108" s="12"/>
      <c r="BE108" s="12"/>
      <c r="BF108" s="12"/>
      <c r="BG108" s="12"/>
      <c r="BH108" s="12"/>
      <c r="BI108" s="12"/>
      <c r="BJ108" s="12"/>
      <c r="BK108" s="12"/>
      <c r="BL108" s="12"/>
      <c r="BM108" s="12"/>
      <c r="BN108" s="12"/>
      <c r="BO108" s="12"/>
      <c r="BP108" s="12"/>
      <c r="BQ108" s="12"/>
      <c r="BR108" s="12"/>
      <c r="BS108" s="12"/>
      <c r="BT108" s="12"/>
      <c r="BU108" s="12"/>
      <c r="BV108" s="12"/>
      <c r="BW108" s="12"/>
      <c r="BX108" s="12"/>
      <c r="BY108" s="12"/>
      <c r="BZ108" s="12"/>
      <c r="CA108" s="12"/>
      <c r="CB108" s="12"/>
      <c r="CC108" s="12"/>
      <c r="CD108" s="12"/>
      <c r="CE108" s="12"/>
      <c r="CF108" s="12"/>
      <c r="CG108" s="12"/>
      <c r="CH108" s="12"/>
      <c r="CI108" s="12"/>
      <c r="CJ108" s="12"/>
      <c r="CK108" s="12"/>
      <c r="CL108" s="12"/>
      <c r="CM108" s="12"/>
      <c r="CN108" s="12"/>
      <c r="CO108" s="12"/>
      <c r="CP108" s="12"/>
      <c r="CQ108" s="12"/>
      <c r="CR108" s="12"/>
      <c r="CS108" s="12"/>
      <c r="CT108" s="12"/>
      <c r="CU108" s="12"/>
      <c r="CV108" s="12"/>
      <c r="CW108" s="12"/>
      <c r="CX108" s="12"/>
      <c r="CY108" s="12"/>
      <c r="CZ108" s="12"/>
      <c r="DA108" s="12"/>
      <c r="DB108" s="12"/>
      <c r="DC108" s="12"/>
      <c r="DD108" s="12"/>
      <c r="DE108" s="12"/>
      <c r="DF108" s="12"/>
      <c r="DG108" s="12"/>
      <c r="DH108" s="12"/>
      <c r="DI108" s="12"/>
      <c r="DJ108" s="12"/>
      <c r="DK108" s="12"/>
      <c r="DL108" s="12"/>
      <c r="DM108" s="12"/>
      <c r="DN108" s="12"/>
      <c r="DO108" s="12"/>
      <c r="DP108" s="12"/>
      <c r="DQ108" s="12"/>
      <c r="DR108" s="12"/>
      <c r="DS108" s="12"/>
      <c r="DT108" s="12"/>
      <c r="DU108" s="12"/>
      <c r="DV108" s="12"/>
      <c r="DW108" s="12"/>
      <c r="DX108" s="12"/>
      <c r="DY108" s="12"/>
      <c r="DZ108" s="12"/>
      <c r="EA108" s="12"/>
      <c r="EB108" s="12"/>
      <c r="EC108" s="12"/>
      <c r="ED108" s="12"/>
      <c r="EE108" s="12"/>
      <c r="EF108" s="12"/>
      <c r="EG108" s="12"/>
      <c r="EH108" s="12"/>
      <c r="EI108" s="12"/>
      <c r="EJ108" s="12"/>
      <c r="EK108" s="12"/>
      <c r="EL108" s="12"/>
      <c r="EM108" s="12"/>
      <c r="EN108" s="12"/>
      <c r="EO108" s="12"/>
      <c r="EP108" s="12"/>
      <c r="EQ108" s="12"/>
      <c r="ER108" s="12"/>
      <c r="ES108" s="12"/>
      <c r="ET108" s="12"/>
      <c r="EU108" s="12"/>
      <c r="EV108" s="12"/>
      <c r="EW108" s="12"/>
      <c r="EX108" s="12"/>
      <c r="EY108" s="12"/>
      <c r="EZ108" s="12"/>
      <c r="FA108" s="12"/>
      <c r="FB108" s="12"/>
      <c r="FC108" s="12"/>
      <c r="FD108" s="12"/>
      <c r="FE108" s="12"/>
      <c r="FF108" s="12"/>
      <c r="FG108" s="12"/>
      <c r="FH108" s="12"/>
      <c r="FI108" s="12"/>
      <c r="FJ108" s="12"/>
      <c r="FK108" s="12"/>
      <c r="FL108" s="12"/>
      <c r="FM108" s="12"/>
      <c r="FN108" s="12"/>
      <c r="FO108" s="12"/>
      <c r="FP108" s="12"/>
      <c r="FQ108" s="12"/>
      <c r="FR108" s="12"/>
      <c r="FS108" s="12"/>
      <c r="FT108" s="12"/>
      <c r="FU108" s="12"/>
      <c r="FV108" s="12"/>
      <c r="FW108" s="12"/>
      <c r="FX108" s="12"/>
      <c r="FY108" s="12"/>
      <c r="FZ108" s="12"/>
      <c r="GA108" s="12"/>
      <c r="GB108" s="12"/>
      <c r="GC108" s="12"/>
      <c r="GD108" s="12"/>
      <c r="GE108" s="12"/>
      <c r="GF108" s="12"/>
      <c r="GG108" s="12"/>
      <c r="GH108" s="12"/>
      <c r="GI108" s="12"/>
      <c r="GJ108" s="12"/>
      <c r="GK108" s="12"/>
      <c r="GL108" s="12"/>
      <c r="GM108" s="12"/>
      <c r="GN108" s="12"/>
      <c r="GO108" s="12"/>
      <c r="GP108" s="12"/>
      <c r="GQ108" s="12"/>
      <c r="GR108" s="12"/>
      <c r="GS108" s="12"/>
      <c r="GT108" s="12"/>
      <c r="GU108" s="12"/>
      <c r="GV108" s="12"/>
      <c r="GW108" s="12"/>
      <c r="GX108" s="12"/>
      <c r="GY108" s="12"/>
      <c r="GZ108" s="12"/>
      <c r="HA108" s="12"/>
      <c r="HB108" s="12"/>
      <c r="HC108" s="12"/>
      <c r="HD108" s="12"/>
      <c r="HE108" s="12"/>
      <c r="HF108" s="12"/>
      <c r="HG108" s="12"/>
      <c r="HH108" s="12"/>
      <c r="HI108" s="12"/>
      <c r="HJ108" s="12"/>
      <c r="HK108" s="12"/>
      <c r="HL108" s="12"/>
      <c r="HM108" s="12"/>
      <c r="HN108" s="12"/>
      <c r="HO108" s="12"/>
      <c r="HP108" s="12"/>
      <c r="HQ108" s="12"/>
      <c r="HR108" s="12"/>
      <c r="HS108" s="12"/>
      <c r="HT108" s="12"/>
      <c r="HU108" s="12"/>
      <c r="HV108" s="12"/>
      <c r="HW108" s="12"/>
      <c r="HX108" s="12"/>
      <c r="HY108" s="12"/>
      <c r="HZ108" s="12"/>
      <c r="IA108" s="12"/>
      <c r="IB108" s="12"/>
      <c r="IC108" s="12"/>
      <c r="ID108" s="12"/>
      <c r="IE108" s="12"/>
      <c r="IF108" s="12"/>
      <c r="IG108" s="12"/>
      <c r="IH108" s="12"/>
      <c r="II108" s="12"/>
      <c r="IJ108" s="12"/>
      <c r="IK108" s="12"/>
      <c r="IL108" s="12"/>
      <c r="IM108" s="12"/>
      <c r="IN108" s="12"/>
      <c r="IO108" s="12"/>
      <c r="IP108" s="12"/>
      <c r="IQ108" s="12"/>
      <c r="IR108" s="12"/>
      <c r="IS108" s="12"/>
      <c r="IT108" s="12"/>
      <c r="IU108" s="12"/>
      <c r="IV108" s="12"/>
      <c r="IW108" s="12"/>
      <c r="IX108" s="12"/>
      <c r="IY108" s="12"/>
      <c r="IZ108" s="12"/>
      <c r="JA108" s="12"/>
      <c r="JB108" s="12"/>
      <c r="JC108" s="12"/>
      <c r="JD108" s="12"/>
      <c r="JE108" s="12"/>
      <c r="JF108" s="12"/>
      <c r="JG108" s="12"/>
      <c r="JH108" s="12"/>
      <c r="JI108" s="12"/>
      <c r="JJ108" s="12"/>
      <c r="JK108" s="12"/>
      <c r="JL108" s="12"/>
      <c r="JM108" s="12"/>
      <c r="JN108" s="12"/>
      <c r="JO108" s="12"/>
      <c r="JP108" s="12"/>
      <c r="JQ108" s="12"/>
      <c r="JR108" s="12"/>
      <c r="JS108" s="12"/>
      <c r="JT108" s="12"/>
      <c r="JU108" s="12"/>
      <c r="JV108" s="12"/>
      <c r="JW108" s="12"/>
      <c r="JX108" s="12"/>
      <c r="JY108" s="12"/>
      <c r="JZ108" s="12"/>
      <c r="KA108" s="12"/>
      <c r="KB108" s="12"/>
      <c r="KC108" s="12"/>
      <c r="KD108" s="12"/>
      <c r="KE108" s="12"/>
      <c r="KF108" s="12"/>
      <c r="KG108" s="12"/>
      <c r="KH108" s="12"/>
      <c r="KI108" s="12"/>
      <c r="KJ108" s="12"/>
      <c r="KK108" s="12"/>
      <c r="KL108" s="12"/>
      <c r="KM108" s="12"/>
      <c r="KN108" s="12"/>
      <c r="KO108" s="12"/>
      <c r="KP108" s="12"/>
      <c r="KQ108" s="12"/>
      <c r="KR108" s="12"/>
      <c r="KS108" s="12"/>
      <c r="KT108" s="12"/>
      <c r="KU108" s="12"/>
      <c r="KV108" s="12"/>
      <c r="KW108" s="12"/>
      <c r="KX108" s="12"/>
      <c r="KY108" s="12"/>
      <c r="KZ108" s="12"/>
      <c r="LA108" s="12"/>
      <c r="LB108" s="12"/>
      <c r="LC108" s="12"/>
      <c r="LD108" s="12"/>
      <c r="LE108" s="12"/>
      <c r="LF108" s="12"/>
      <c r="LG108" s="12"/>
      <c r="LH108" s="12"/>
      <c r="LI108" s="12"/>
      <c r="LJ108" s="12"/>
      <c r="LK108" s="12"/>
      <c r="LL108" s="12"/>
      <c r="LM108" s="12"/>
      <c r="LN108" s="12"/>
      <c r="LO108" s="12"/>
      <c r="LP108" s="12"/>
      <c r="LQ108" s="12"/>
      <c r="LR108" s="12"/>
      <c r="LS108" s="12"/>
      <c r="LT108" s="12"/>
      <c r="LU108" s="12"/>
      <c r="LV108" s="12"/>
      <c r="LW108" s="12"/>
      <c r="LX108" s="12"/>
      <c r="LY108" s="12"/>
      <c r="LZ108" s="12"/>
      <c r="MA108" s="12"/>
      <c r="MB108" s="12"/>
      <c r="MC108" s="12"/>
      <c r="MD108" s="12"/>
      <c r="ME108" s="12"/>
      <c r="MF108" s="12"/>
      <c r="MG108" s="12"/>
      <c r="MH108" s="12"/>
      <c r="MI108" s="12"/>
      <c r="MJ108" s="12"/>
      <c r="MK108" s="12"/>
      <c r="ML108" s="12"/>
      <c r="MM108" s="12"/>
      <c r="MN108" s="12"/>
      <c r="MO108" s="12"/>
      <c r="MP108" s="12"/>
      <c r="MQ108" s="12"/>
      <c r="MR108" s="12"/>
      <c r="MS108" s="12"/>
      <c r="MT108" s="12"/>
      <c r="MU108" s="12"/>
      <c r="MV108" s="12"/>
      <c r="MW108" s="12"/>
      <c r="MX108" s="12"/>
      <c r="MY108" s="12"/>
      <c r="MZ108" s="12"/>
      <c r="NA108" s="12"/>
      <c r="NB108" s="12"/>
      <c r="NC108" s="12"/>
      <c r="ND108" s="12"/>
      <c r="NE108" s="12"/>
      <c r="NF108" s="12"/>
      <c r="NG108" s="12"/>
      <c r="NH108" s="12"/>
      <c r="NI108" s="12"/>
      <c r="NJ108" s="12"/>
      <c r="NK108" s="12"/>
      <c r="NL108" s="12"/>
      <c r="NM108" s="12"/>
      <c r="NN108" s="12"/>
      <c r="NO108" s="12"/>
      <c r="NP108" s="12"/>
      <c r="NQ108" s="12"/>
      <c r="NR108" s="12"/>
      <c r="NS108" s="12"/>
      <c r="NT108" s="12"/>
      <c r="NU108" s="12"/>
      <c r="NV108" s="12"/>
      <c r="NW108" s="12"/>
      <c r="NX108" s="12"/>
      <c r="NY108" s="12"/>
      <c r="NZ108" s="12"/>
      <c r="OA108" s="12"/>
      <c r="OB108" s="12"/>
      <c r="OC108" s="12"/>
      <c r="OD108" s="12"/>
      <c r="OE108" s="12"/>
      <c r="OF108" s="12"/>
      <c r="OG108" s="12"/>
      <c r="OH108" s="12"/>
      <c r="OI108" s="12"/>
      <c r="OJ108" s="12"/>
      <c r="OK108" s="12"/>
      <c r="OL108" s="12"/>
      <c r="OM108" s="12"/>
      <c r="ON108" s="12"/>
      <c r="OO108" s="12"/>
      <c r="OP108" s="12"/>
      <c r="OQ108" s="12"/>
      <c r="OR108" s="12"/>
      <c r="OS108" s="12"/>
      <c r="OT108" s="12"/>
      <c r="OU108" s="12"/>
      <c r="OV108" s="12"/>
      <c r="OW108" s="12"/>
      <c r="OX108" s="12"/>
      <c r="OY108" s="12"/>
      <c r="OZ108" s="12"/>
      <c r="PA108" s="12"/>
      <c r="PB108" s="12"/>
      <c r="PC108" s="12"/>
      <c r="PD108" s="12"/>
      <c r="PE108" s="12"/>
      <c r="PF108" s="12"/>
      <c r="PG108" s="12"/>
      <c r="PH108" s="12"/>
      <c r="PI108" s="12"/>
      <c r="PJ108" s="12"/>
      <c r="PK108" s="12"/>
      <c r="PL108" s="12"/>
      <c r="PM108" s="12"/>
      <c r="PN108" s="12"/>
      <c r="PO108" s="12"/>
      <c r="PP108" s="12"/>
      <c r="PQ108" s="12"/>
      <c r="PR108" s="12"/>
      <c r="PS108" s="12"/>
      <c r="PT108" s="12"/>
      <c r="PU108" s="12"/>
      <c r="PV108" s="12"/>
      <c r="PW108" s="12"/>
      <c r="PX108" s="12"/>
      <c r="PY108" s="12"/>
      <c r="PZ108" s="12"/>
      <c r="QA108" s="12"/>
      <c r="QB108" s="12"/>
      <c r="QC108" s="12"/>
      <c r="QD108" s="12"/>
      <c r="QE108" s="12"/>
      <c r="QF108" s="12"/>
      <c r="QG108" s="12"/>
      <c r="QH108" s="12"/>
      <c r="QI108" s="12"/>
      <c r="QJ108" s="12"/>
      <c r="QK108" s="12"/>
      <c r="QL108" s="12"/>
      <c r="QM108" s="12"/>
      <c r="QN108" s="12"/>
      <c r="QO108" s="12"/>
      <c r="QP108" s="12"/>
      <c r="QQ108" s="12"/>
      <c r="QR108" s="12"/>
      <c r="QS108" s="12"/>
      <c r="QT108" s="12"/>
      <c r="QU108" s="12"/>
      <c r="QV108" s="12"/>
      <c r="QW108" s="12"/>
      <c r="QX108" s="12"/>
      <c r="QY108" s="12"/>
      <c r="QZ108" s="12"/>
      <c r="RA108" s="12"/>
      <c r="RB108" s="12"/>
      <c r="RC108" s="12"/>
      <c r="RD108" s="12"/>
      <c r="RE108" s="12"/>
      <c r="RF108" s="12"/>
      <c r="RG108" s="12"/>
      <c r="RH108" s="12"/>
      <c r="RI108" s="12"/>
      <c r="RJ108" s="12"/>
      <c r="RK108" s="12"/>
      <c r="RL108" s="12"/>
      <c r="RM108" s="12"/>
      <c r="RN108" s="12"/>
      <c r="RO108" s="12"/>
      <c r="RP108" s="12"/>
      <c r="RQ108" s="12"/>
      <c r="RR108" s="12"/>
      <c r="RS108" s="12"/>
      <c r="RT108" s="12"/>
      <c r="RU108" s="12"/>
      <c r="RV108" s="12"/>
      <c r="RW108" s="12"/>
      <c r="RX108" s="12"/>
      <c r="RY108" s="12"/>
      <c r="RZ108" s="12"/>
      <c r="SA108" s="12"/>
      <c r="SB108" s="12"/>
      <c r="SC108" s="12"/>
      <c r="SD108" s="12"/>
      <c r="SE108" s="12"/>
      <c r="SF108" s="12"/>
      <c r="SG108" s="12"/>
      <c r="SH108" s="12"/>
      <c r="SI108" s="12"/>
      <c r="SJ108" s="12"/>
      <c r="SK108" s="12"/>
      <c r="SL108" s="12"/>
      <c r="SM108" s="12"/>
      <c r="SN108" s="12"/>
      <c r="SO108" s="12"/>
      <c r="SP108" s="12"/>
      <c r="SQ108" s="12"/>
      <c r="SR108" s="12"/>
      <c r="SS108" s="12"/>
      <c r="ST108" s="12"/>
      <c r="SU108" s="12"/>
      <c r="SV108" s="12"/>
      <c r="SW108" s="12"/>
      <c r="SX108" s="12"/>
      <c r="SY108" s="12"/>
      <c r="SZ108" s="12"/>
      <c r="TA108" s="12"/>
      <c r="TB108" s="12"/>
      <c r="TC108" s="12"/>
      <c r="TD108" s="12"/>
      <c r="TE108" s="12"/>
      <c r="TF108" s="12"/>
      <c r="TG108" s="12"/>
      <c r="TH108" s="12"/>
      <c r="TI108" s="12"/>
      <c r="TJ108" s="12"/>
      <c r="TK108" s="12"/>
      <c r="TL108" s="12"/>
      <c r="TM108" s="12"/>
      <c r="TN108" s="12"/>
      <c r="TO108" s="12"/>
      <c r="TP108" s="12"/>
      <c r="TQ108" s="12"/>
      <c r="TR108" s="12"/>
      <c r="TS108" s="12"/>
      <c r="TT108" s="12"/>
      <c r="TU108" s="12"/>
      <c r="TV108" s="12"/>
      <c r="TW108" s="12"/>
      <c r="TX108" s="12"/>
      <c r="TY108" s="12"/>
      <c r="TZ108" s="12"/>
      <c r="UA108" s="12"/>
      <c r="UB108" s="12"/>
      <c r="UC108" s="12"/>
      <c r="UD108" s="12"/>
      <c r="UE108" s="12"/>
      <c r="UF108" s="12"/>
      <c r="UG108" s="12"/>
      <c r="UH108" s="12"/>
      <c r="UI108" s="12"/>
      <c r="UJ108" s="12"/>
      <c r="UK108" s="12"/>
      <c r="UL108" s="12"/>
      <c r="UM108" s="12"/>
      <c r="UN108" s="12"/>
      <c r="UO108" s="12"/>
      <c r="UP108" s="12"/>
      <c r="UQ108" s="12"/>
      <c r="UR108" s="12"/>
      <c r="US108" s="12"/>
      <c r="UT108" s="12"/>
      <c r="UU108" s="12"/>
      <c r="UV108" s="12"/>
      <c r="UW108" s="12"/>
      <c r="UX108" s="12"/>
      <c r="UY108" s="12"/>
      <c r="UZ108" s="12"/>
      <c r="VA108" s="12"/>
      <c r="VB108" s="12"/>
      <c r="VC108" s="12"/>
      <c r="VD108" s="12"/>
      <c r="VE108" s="12"/>
      <c r="VF108" s="12"/>
      <c r="VG108" s="12"/>
      <c r="VH108" s="12"/>
      <c r="VI108" s="12"/>
      <c r="VJ108" s="12"/>
      <c r="VK108" s="12"/>
      <c r="VL108" s="12"/>
      <c r="VM108" s="12"/>
      <c r="VN108" s="12"/>
      <c r="VO108" s="12"/>
      <c r="VP108" s="12"/>
      <c r="VQ108" s="12"/>
      <c r="VR108" s="12"/>
      <c r="VS108" s="12"/>
      <c r="VT108" s="12"/>
      <c r="VU108" s="12"/>
      <c r="VV108" s="12"/>
      <c r="VW108" s="12"/>
      <c r="VX108" s="12"/>
      <c r="VY108" s="12"/>
      <c r="VZ108" s="12"/>
      <c r="WA108" s="12"/>
      <c r="WB108" s="12"/>
      <c r="WC108" s="12"/>
      <c r="WD108" s="12"/>
      <c r="WE108" s="12"/>
      <c r="WF108" s="12"/>
      <c r="WG108" s="12"/>
      <c r="WH108" s="12"/>
      <c r="WI108" s="12"/>
      <c r="WJ108" s="12"/>
      <c r="WK108" s="12"/>
      <c r="WL108" s="12"/>
      <c r="WM108" s="12"/>
      <c r="WN108" s="12"/>
      <c r="WO108" s="12"/>
      <c r="WP108" s="12"/>
      <c r="WQ108" s="12"/>
      <c r="WR108" s="12"/>
      <c r="WS108" s="12"/>
      <c r="WT108" s="12"/>
      <c r="WU108" s="12"/>
      <c r="WV108" s="12"/>
      <c r="WW108" s="12"/>
      <c r="WX108" s="12"/>
      <c r="WY108" s="12"/>
      <c r="WZ108" s="12"/>
      <c r="XA108" s="12"/>
      <c r="XB108" s="12"/>
      <c r="XC108" s="12"/>
      <c r="XD108" s="12"/>
      <c r="XE108" s="12"/>
      <c r="XF108" s="12"/>
      <c r="XG108" s="12"/>
      <c r="XH108" s="12"/>
      <c r="XI108" s="12"/>
      <c r="XJ108" s="12"/>
      <c r="XK108" s="12"/>
      <c r="XL108" s="12"/>
      <c r="XM108" s="12"/>
      <c r="XN108" s="12"/>
      <c r="XO108" s="12"/>
      <c r="XP108" s="12"/>
      <c r="XQ108" s="12"/>
      <c r="XR108" s="12"/>
      <c r="XS108" s="12"/>
      <c r="XT108" s="12"/>
      <c r="XU108" s="12"/>
      <c r="XV108" s="12"/>
      <c r="XW108" s="12"/>
      <c r="XX108" s="12"/>
      <c r="XY108" s="12"/>
      <c r="XZ108" s="12"/>
      <c r="YA108" s="12"/>
      <c r="YB108" s="12"/>
      <c r="YC108" s="12"/>
      <c r="YD108" s="12"/>
      <c r="YE108" s="12"/>
      <c r="YF108" s="12"/>
      <c r="YG108" s="12"/>
      <c r="YH108" s="12"/>
      <c r="YI108" s="12"/>
      <c r="YJ108" s="12"/>
      <c r="YK108" s="12"/>
      <c r="YL108" s="12"/>
      <c r="YM108" s="12"/>
      <c r="YN108" s="12"/>
      <c r="YO108" s="12"/>
      <c r="YP108" s="12"/>
      <c r="YQ108" s="12"/>
      <c r="YR108" s="12"/>
      <c r="YS108" s="12"/>
      <c r="YT108" s="12"/>
      <c r="YU108" s="12"/>
      <c r="YV108" s="12"/>
      <c r="YW108" s="12"/>
      <c r="YX108" s="12"/>
      <c r="YY108" s="12"/>
      <c r="YZ108" s="12"/>
      <c r="ZA108" s="12"/>
      <c r="ZB108" s="12"/>
      <c r="ZC108" s="12"/>
      <c r="ZD108" s="12"/>
      <c r="ZE108" s="12"/>
      <c r="ZF108" s="12"/>
      <c r="ZG108" s="12"/>
      <c r="ZH108" s="12"/>
      <c r="ZI108" s="12"/>
      <c r="ZJ108" s="12"/>
      <c r="ZK108" s="12"/>
      <c r="ZL108" s="12"/>
      <c r="ZM108" s="12"/>
      <c r="ZN108" s="12"/>
      <c r="ZO108" s="12"/>
      <c r="ZP108" s="12"/>
      <c r="ZQ108" s="12"/>
      <c r="ZR108" s="12"/>
      <c r="ZS108" s="12"/>
      <c r="ZT108" s="12"/>
      <c r="ZU108" s="12"/>
      <c r="ZV108" s="12"/>
      <c r="ZW108" s="12"/>
      <c r="ZX108" s="12"/>
      <c r="ZY108" s="12"/>
      <c r="ZZ108" s="12"/>
      <c r="AAA108" s="12"/>
      <c r="AAB108" s="12"/>
      <c r="AAC108" s="12"/>
      <c r="AAD108" s="12"/>
      <c r="AAE108" s="12"/>
      <c r="AAF108" s="12"/>
      <c r="AAG108" s="12"/>
      <c r="AAH108" s="12"/>
      <c r="AAI108" s="12"/>
      <c r="AAJ108" s="12"/>
      <c r="AAK108" s="12"/>
      <c r="AAL108" s="12"/>
      <c r="AAM108" s="12"/>
      <c r="AAN108" s="12"/>
      <c r="AAO108" s="12"/>
      <c r="AAP108" s="12"/>
      <c r="AAQ108" s="12"/>
      <c r="AAR108" s="12"/>
      <c r="AAS108" s="12"/>
      <c r="AAT108" s="12"/>
      <c r="AAU108" s="12"/>
      <c r="AAV108" s="12"/>
      <c r="AAW108" s="12"/>
      <c r="AAX108" s="12"/>
      <c r="AAY108" s="12"/>
      <c r="AAZ108" s="12"/>
      <c r="ABA108" s="12"/>
      <c r="ABB108" s="12"/>
      <c r="ABC108" s="12"/>
      <c r="ABD108" s="12"/>
      <c r="ABE108" s="12"/>
      <c r="ABF108" s="12"/>
      <c r="ABG108" s="12"/>
      <c r="ABH108" s="12"/>
      <c r="ABI108" s="12"/>
      <c r="ABJ108" s="12"/>
      <c r="ABK108" s="12"/>
      <c r="ABL108" s="12"/>
      <c r="ABM108" s="12"/>
      <c r="ABN108" s="12"/>
      <c r="ABO108" s="12"/>
      <c r="ABP108" s="12"/>
      <c r="ABQ108" s="12"/>
      <c r="ABR108" s="12"/>
      <c r="ABS108" s="12"/>
      <c r="ABT108" s="12"/>
      <c r="ABU108" s="12"/>
      <c r="ABV108" s="12"/>
      <c r="ABW108" s="12"/>
      <c r="ABX108" s="12"/>
      <c r="ABY108" s="12"/>
      <c r="ABZ108" s="12"/>
      <c r="ACA108" s="12"/>
      <c r="ACB108" s="12"/>
      <c r="ACC108" s="12"/>
      <c r="ACD108" s="12"/>
      <c r="ACE108" s="12"/>
      <c r="ACF108" s="12"/>
      <c r="ACG108" s="12"/>
      <c r="ACH108" s="12"/>
      <c r="ACI108" s="12"/>
      <c r="ACJ108" s="12"/>
      <c r="ACK108" s="12"/>
      <c r="ACL108" s="12"/>
      <c r="ACM108" s="12"/>
      <c r="ACN108" s="12"/>
      <c r="ACO108" s="12"/>
      <c r="ACP108" s="12"/>
      <c r="ACQ108" s="12"/>
      <c r="ACR108" s="12"/>
      <c r="ACS108" s="12"/>
      <c r="ACT108" s="12"/>
      <c r="ACU108" s="12"/>
      <c r="ACV108" s="12"/>
      <c r="ACW108" s="12"/>
      <c r="ACX108" s="12"/>
      <c r="ACY108" s="12"/>
      <c r="ACZ108" s="12"/>
      <c r="ADA108" s="12"/>
      <c r="ADB108" s="12"/>
      <c r="ADC108" s="12"/>
      <c r="ADD108" s="12"/>
      <c r="ADE108" s="12"/>
      <c r="ADF108" s="12"/>
      <c r="ADG108" s="12"/>
      <c r="ADH108" s="12"/>
      <c r="ADI108" s="12"/>
      <c r="ADJ108" s="12"/>
      <c r="ADK108" s="12"/>
      <c r="ADL108" s="12"/>
      <c r="ADM108" s="12"/>
      <c r="ADN108" s="12"/>
      <c r="ADO108" s="12"/>
      <c r="ADP108" s="12"/>
      <c r="ADQ108" s="12"/>
      <c r="ADR108" s="12"/>
      <c r="ADS108" s="12"/>
      <c r="ADT108" s="12"/>
      <c r="ADU108" s="12"/>
      <c r="ADV108" s="12"/>
      <c r="ADW108" s="12"/>
      <c r="ADX108" s="12"/>
      <c r="ADY108" s="12"/>
      <c r="ADZ108" s="12"/>
      <c r="AEA108" s="12"/>
      <c r="AEB108" s="12"/>
      <c r="AEC108" s="12"/>
      <c r="AED108" s="12"/>
      <c r="AEE108" s="12"/>
      <c r="AEF108" s="12"/>
      <c r="AEG108" s="12"/>
      <c r="AEH108" s="12"/>
      <c r="AEI108" s="12"/>
      <c r="AEJ108" s="12"/>
      <c r="AEK108" s="12"/>
      <c r="AEL108" s="12"/>
      <c r="AEM108" s="12"/>
      <c r="AEN108" s="12"/>
      <c r="AEO108" s="12"/>
      <c r="AEP108" s="12"/>
      <c r="AEQ108" s="12"/>
      <c r="AER108" s="12"/>
      <c r="AES108" s="12"/>
      <c r="AET108" s="12"/>
      <c r="AEU108" s="12"/>
      <c r="AEV108" s="12"/>
      <c r="AEW108" s="12"/>
      <c r="AEX108" s="12"/>
      <c r="AEY108" s="12"/>
      <c r="AEZ108" s="12"/>
      <c r="AFA108" s="12"/>
      <c r="AFB108" s="12"/>
      <c r="AFC108" s="12"/>
      <c r="AFD108" s="12"/>
      <c r="AFE108" s="12"/>
      <c r="AFF108" s="12"/>
      <c r="AFG108" s="12"/>
      <c r="AFH108" s="12"/>
      <c r="AFI108" s="12"/>
      <c r="AFJ108" s="12"/>
      <c r="AFK108" s="12"/>
      <c r="AFL108" s="12"/>
      <c r="AFM108" s="12"/>
      <c r="AFN108" s="12"/>
      <c r="AFO108" s="12"/>
      <c r="AFP108" s="12"/>
      <c r="AFQ108" s="12"/>
      <c r="AFR108" s="12"/>
      <c r="AFS108" s="12"/>
      <c r="AFT108" s="12"/>
      <c r="AFU108" s="12"/>
      <c r="AFV108" s="12"/>
      <c r="AFW108" s="12"/>
      <c r="AFX108" s="12"/>
      <c r="AFY108" s="12"/>
      <c r="AFZ108" s="12"/>
      <c r="AGA108" s="12"/>
      <c r="AGB108" s="12"/>
      <c r="AGC108" s="12"/>
      <c r="AGD108" s="12"/>
      <c r="AGE108" s="12"/>
      <c r="AGF108" s="12"/>
      <c r="AGG108" s="12"/>
      <c r="AGH108" s="12"/>
      <c r="AGI108" s="12"/>
      <c r="AGJ108" s="12"/>
      <c r="AGK108" s="12"/>
      <c r="AGL108" s="12"/>
      <c r="AGM108" s="12"/>
      <c r="AGN108" s="12"/>
      <c r="AGO108" s="12"/>
      <c r="AGP108" s="12"/>
      <c r="AGQ108" s="12"/>
      <c r="AGR108" s="12"/>
      <c r="AGS108" s="12"/>
      <c r="AGT108" s="12"/>
      <c r="AGU108" s="12"/>
      <c r="AGV108" s="12"/>
      <c r="AGW108" s="12"/>
      <c r="AGX108" s="12"/>
      <c r="AGY108" s="12"/>
      <c r="AGZ108" s="12"/>
      <c r="AHA108" s="12"/>
      <c r="AHB108" s="12"/>
      <c r="AHC108" s="12"/>
      <c r="AHD108" s="12"/>
      <c r="AHE108" s="12"/>
      <c r="AHF108" s="12"/>
      <c r="AHG108" s="12"/>
      <c r="AHH108" s="12"/>
      <c r="AHI108" s="12"/>
      <c r="AHJ108" s="12"/>
      <c r="AHK108" s="12"/>
      <c r="AHL108" s="12"/>
      <c r="AHM108" s="12"/>
      <c r="AHN108" s="12"/>
      <c r="AHO108" s="12"/>
      <c r="AHP108" s="12"/>
      <c r="AHQ108" s="12"/>
      <c r="AHR108" s="12"/>
      <c r="AHS108" s="12"/>
      <c r="AHT108" s="12"/>
      <c r="AHU108" s="12"/>
      <c r="AHV108" s="12"/>
      <c r="AHW108" s="12"/>
      <c r="AHX108" s="12"/>
      <c r="AHY108" s="12"/>
      <c r="AHZ108" s="12"/>
      <c r="AIA108" s="12"/>
      <c r="AIB108" s="12"/>
      <c r="AIC108" s="12"/>
      <c r="AID108" s="12"/>
      <c r="AIE108" s="12"/>
      <c r="AIF108" s="12"/>
      <c r="AIG108" s="12"/>
      <c r="AIH108" s="12"/>
      <c r="AII108" s="12"/>
      <c r="AIJ108" s="12"/>
      <c r="AIK108" s="12"/>
      <c r="AIL108" s="12"/>
      <c r="AIM108" s="12"/>
      <c r="AIN108" s="12"/>
      <c r="AIO108" s="12"/>
      <c r="AIP108" s="12"/>
      <c r="AIQ108" s="12"/>
      <c r="AIR108" s="12"/>
      <c r="AIS108" s="12"/>
      <c r="AIT108" s="12"/>
      <c r="AIU108" s="12"/>
      <c r="AIV108" s="12"/>
      <c r="AIW108" s="12"/>
      <c r="AIX108" s="12"/>
      <c r="AIY108" s="12"/>
      <c r="AIZ108" s="12"/>
      <c r="AJA108" s="12"/>
      <c r="AJB108" s="12"/>
      <c r="AJC108" s="12"/>
      <c r="AJD108" s="12"/>
      <c r="AJE108" s="12"/>
      <c r="AJF108" s="12"/>
      <c r="AJG108" s="12"/>
      <c r="AJH108" s="12"/>
      <c r="AJI108" s="12"/>
      <c r="AJJ108" s="12"/>
      <c r="AJK108" s="12"/>
      <c r="AJL108" s="12"/>
      <c r="AJM108" s="12"/>
      <c r="AJN108" s="12"/>
      <c r="AJO108" s="12"/>
      <c r="AJP108" s="12"/>
      <c r="AJQ108" s="12"/>
      <c r="AJR108" s="12"/>
      <c r="AJS108" s="12"/>
      <c r="AJT108" s="12"/>
      <c r="AJU108" s="12"/>
      <c r="AJV108" s="12"/>
      <c r="AJW108" s="12"/>
      <c r="AJX108" s="12"/>
      <c r="AJY108" s="12"/>
      <c r="AJZ108" s="12"/>
      <c r="AKA108" s="12"/>
      <c r="AKB108" s="12"/>
      <c r="AKC108" s="12"/>
      <c r="AKD108" s="12"/>
      <c r="AKE108" s="12"/>
      <c r="AKF108" s="12"/>
      <c r="AKG108" s="12"/>
      <c r="AKH108" s="12"/>
      <c r="AKI108" s="12"/>
      <c r="AKJ108" s="12"/>
      <c r="AKK108" s="12"/>
      <c r="AKL108" s="12"/>
      <c r="AKM108" s="12"/>
      <c r="AKN108" s="12"/>
      <c r="AKO108" s="12"/>
      <c r="AKP108" s="12"/>
      <c r="AKQ108" s="12"/>
      <c r="AKR108" s="12"/>
      <c r="AKS108" s="12"/>
      <c r="AKT108" s="12"/>
      <c r="AKU108" s="12"/>
      <c r="AKV108" s="12"/>
      <c r="AKW108" s="12"/>
      <c r="AKX108" s="12"/>
      <c r="AKY108" s="12"/>
      <c r="AKZ108" s="12"/>
      <c r="ALA108" s="12"/>
      <c r="ALB108" s="12"/>
      <c r="ALC108" s="12"/>
      <c r="ALD108" s="12"/>
      <c r="ALE108" s="12"/>
      <c r="ALF108" s="12"/>
      <c r="ALG108" s="12"/>
      <c r="ALH108" s="12"/>
      <c r="ALI108" s="12"/>
      <c r="ALJ108" s="12"/>
      <c r="ALK108" s="12"/>
      <c r="ALL108" s="12"/>
      <c r="ALM108" s="12"/>
      <c r="ALN108" s="12"/>
      <c r="ALO108" s="12"/>
      <c r="ALP108" s="12"/>
      <c r="ALQ108" s="12"/>
      <c r="ALR108" s="12"/>
      <c r="ALS108" s="12"/>
      <c r="ALT108" s="12"/>
      <c r="ALU108" s="12"/>
      <c r="ALV108" s="12"/>
      <c r="ALW108" s="12"/>
      <c r="ALX108" s="12"/>
      <c r="ALY108" s="12"/>
      <c r="ALZ108" s="12"/>
      <c r="AMA108" s="12"/>
      <c r="AMB108" s="12"/>
      <c r="AMC108" s="12"/>
      <c r="AMD108" s="12"/>
      <c r="AME108" s="12"/>
      <c r="AMF108" s="12"/>
      <c r="AMG108" s="12"/>
      <c r="AMH108" s="12"/>
      <c r="AMI108" s="12"/>
      <c r="AMJ108" s="12"/>
      <c r="AMK108" s="12"/>
      <c r="AML108" s="12"/>
      <c r="AMM108" s="12"/>
      <c r="AMN108" s="12"/>
      <c r="AMO108" s="12"/>
      <c r="AMP108" s="12"/>
      <c r="AMQ108" s="12"/>
      <c r="AMR108" s="12"/>
      <c r="AMS108" s="12"/>
      <c r="AMT108" s="12"/>
      <c r="AMU108" s="12"/>
      <c r="AMV108" s="12"/>
      <c r="AMW108" s="12"/>
      <c r="AMX108" s="12"/>
      <c r="AMY108" s="12"/>
      <c r="AMZ108" s="12"/>
      <c r="ANA108" s="12"/>
      <c r="ANB108" s="12"/>
      <c r="ANC108" s="12"/>
      <c r="AND108" s="12"/>
      <c r="ANE108" s="12"/>
      <c r="ANF108" s="12"/>
      <c r="ANG108" s="12"/>
      <c r="ANH108" s="12"/>
      <c r="ANI108" s="12"/>
      <c r="ANJ108" s="12"/>
      <c r="ANK108" s="12"/>
      <c r="ANL108" s="12"/>
      <c r="ANM108" s="12"/>
      <c r="ANN108" s="12"/>
      <c r="ANO108" s="12"/>
      <c r="ANP108" s="12"/>
      <c r="ANQ108" s="12"/>
      <c r="ANR108" s="12"/>
      <c r="ANS108" s="12"/>
      <c r="ANT108" s="12"/>
      <c r="ANU108" s="12"/>
      <c r="ANV108" s="12"/>
      <c r="ANW108" s="12"/>
      <c r="ANX108" s="12"/>
      <c r="ANY108" s="12"/>
      <c r="ANZ108" s="12"/>
      <c r="AOA108" s="12"/>
      <c r="AOB108" s="12"/>
      <c r="AOC108" s="12"/>
      <c r="AOD108" s="12"/>
      <c r="AOE108" s="12"/>
      <c r="AOF108" s="12"/>
      <c r="AOG108" s="12"/>
      <c r="AOH108" s="12"/>
      <c r="AOI108" s="12"/>
      <c r="AOJ108" s="12"/>
      <c r="AOK108" s="12"/>
      <c r="AOL108" s="12"/>
      <c r="AOM108" s="12"/>
      <c r="AON108" s="12"/>
      <c r="AOO108" s="12"/>
      <c r="AOP108" s="12"/>
    </row>
    <row r="109" spans="1:1082" x14ac:dyDescent="0.2">
      <c r="A109" s="63">
        <v>43</v>
      </c>
      <c r="B109" s="44" t="str">
        <f t="shared" si="4"/>
        <v>LEM19I</v>
      </c>
      <c r="C109" s="44" t="s">
        <v>351</v>
      </c>
      <c r="D109" s="15" t="s">
        <v>480</v>
      </c>
      <c r="E109" s="13" t="s">
        <v>448</v>
      </c>
      <c r="H109" s="13">
        <v>0</v>
      </c>
      <c r="I109" s="13">
        <v>33.537999999999997</v>
      </c>
      <c r="J109" s="13">
        <v>0.47799999999999998</v>
      </c>
      <c r="K109" s="13">
        <v>0.42699999999999999</v>
      </c>
      <c r="N109" s="13">
        <v>0.90300000000000002</v>
      </c>
      <c r="O109" s="13">
        <v>0</v>
      </c>
      <c r="P109" s="13">
        <v>0</v>
      </c>
      <c r="Q109" s="12">
        <v>64.760999999999996</v>
      </c>
      <c r="R109" s="45">
        <v>100.107</v>
      </c>
      <c r="S109" s="34">
        <v>1.566743170590305</v>
      </c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12"/>
      <c r="BN109" s="12"/>
      <c r="BO109" s="12"/>
      <c r="BP109" s="12"/>
      <c r="BQ109" s="12"/>
      <c r="BR109" s="12"/>
      <c r="BS109" s="12"/>
      <c r="BT109" s="12"/>
      <c r="BU109" s="12"/>
      <c r="BV109" s="12"/>
      <c r="BW109" s="12"/>
      <c r="BX109" s="12"/>
      <c r="BY109" s="12"/>
      <c r="BZ109" s="12"/>
      <c r="CA109" s="12"/>
      <c r="CB109" s="12"/>
      <c r="CC109" s="12"/>
      <c r="CD109" s="12"/>
      <c r="CE109" s="12"/>
      <c r="CF109" s="12"/>
      <c r="CG109" s="12"/>
      <c r="CH109" s="12"/>
      <c r="CI109" s="12"/>
      <c r="CJ109" s="12"/>
      <c r="CK109" s="12"/>
      <c r="CL109" s="12"/>
      <c r="CM109" s="12"/>
      <c r="CN109" s="12"/>
      <c r="CO109" s="12"/>
      <c r="CP109" s="12"/>
      <c r="CQ109" s="12"/>
      <c r="CR109" s="12"/>
      <c r="CS109" s="12"/>
      <c r="CT109" s="12"/>
      <c r="CU109" s="12"/>
      <c r="CV109" s="12"/>
      <c r="CW109" s="12"/>
      <c r="CX109" s="12"/>
      <c r="CY109" s="12"/>
      <c r="CZ109" s="12"/>
      <c r="DA109" s="12"/>
      <c r="DB109" s="12"/>
      <c r="DC109" s="12"/>
      <c r="DD109" s="12"/>
      <c r="DE109" s="12"/>
      <c r="DF109" s="12"/>
      <c r="DG109" s="12"/>
      <c r="DH109" s="12"/>
      <c r="DI109" s="12"/>
      <c r="DJ109" s="12"/>
      <c r="DK109" s="12"/>
      <c r="DL109" s="12"/>
      <c r="DM109" s="12"/>
      <c r="DN109" s="12"/>
      <c r="DO109" s="12"/>
      <c r="DP109" s="12"/>
      <c r="DQ109" s="12"/>
      <c r="DR109" s="12"/>
      <c r="DS109" s="12"/>
      <c r="DT109" s="12"/>
      <c r="DU109" s="12"/>
      <c r="DV109" s="12"/>
      <c r="DW109" s="12"/>
      <c r="DX109" s="12"/>
      <c r="DY109" s="12"/>
      <c r="DZ109" s="12"/>
      <c r="EA109" s="12"/>
      <c r="EB109" s="12"/>
      <c r="EC109" s="12"/>
      <c r="ED109" s="12"/>
      <c r="EE109" s="12"/>
      <c r="EF109" s="12"/>
      <c r="EG109" s="12"/>
      <c r="EH109" s="12"/>
      <c r="EI109" s="12"/>
      <c r="EJ109" s="12"/>
      <c r="EK109" s="12"/>
      <c r="EL109" s="12"/>
      <c r="EM109" s="12"/>
      <c r="EN109" s="12"/>
      <c r="EO109" s="12"/>
      <c r="EP109" s="12"/>
      <c r="EQ109" s="12"/>
      <c r="ER109" s="12"/>
      <c r="ES109" s="12"/>
      <c r="ET109" s="12"/>
      <c r="EU109" s="12"/>
      <c r="EV109" s="12"/>
      <c r="EW109" s="12"/>
      <c r="EX109" s="12"/>
      <c r="EY109" s="12"/>
      <c r="EZ109" s="12"/>
      <c r="FA109" s="12"/>
      <c r="FB109" s="12"/>
      <c r="FC109" s="12"/>
      <c r="FD109" s="12"/>
      <c r="FE109" s="12"/>
      <c r="FF109" s="12"/>
      <c r="FG109" s="12"/>
      <c r="FH109" s="12"/>
      <c r="FI109" s="12"/>
      <c r="FJ109" s="12"/>
      <c r="FK109" s="12"/>
      <c r="FL109" s="12"/>
      <c r="FM109" s="12"/>
      <c r="FN109" s="12"/>
      <c r="FO109" s="12"/>
      <c r="FP109" s="12"/>
      <c r="FQ109" s="12"/>
      <c r="FR109" s="12"/>
      <c r="FS109" s="12"/>
      <c r="FT109" s="12"/>
      <c r="FU109" s="12"/>
      <c r="FV109" s="12"/>
      <c r="FW109" s="12"/>
      <c r="FX109" s="12"/>
      <c r="FY109" s="12"/>
      <c r="FZ109" s="12"/>
      <c r="GA109" s="12"/>
      <c r="GB109" s="12"/>
      <c r="GC109" s="12"/>
      <c r="GD109" s="12"/>
      <c r="GE109" s="12"/>
      <c r="GF109" s="12"/>
      <c r="GG109" s="12"/>
      <c r="GH109" s="12"/>
      <c r="GI109" s="12"/>
      <c r="GJ109" s="12"/>
      <c r="GK109" s="12"/>
      <c r="GL109" s="12"/>
      <c r="GM109" s="12"/>
      <c r="GN109" s="12"/>
      <c r="GO109" s="12"/>
      <c r="GP109" s="12"/>
      <c r="GQ109" s="12"/>
      <c r="GR109" s="12"/>
      <c r="GS109" s="12"/>
      <c r="GT109" s="12"/>
      <c r="GU109" s="12"/>
      <c r="GV109" s="12"/>
      <c r="GW109" s="12"/>
      <c r="GX109" s="12"/>
      <c r="GY109" s="12"/>
      <c r="GZ109" s="12"/>
      <c r="HA109" s="12"/>
      <c r="HB109" s="12"/>
      <c r="HC109" s="12"/>
      <c r="HD109" s="12"/>
      <c r="HE109" s="12"/>
      <c r="HF109" s="12"/>
      <c r="HG109" s="12"/>
      <c r="HH109" s="12"/>
      <c r="HI109" s="12"/>
      <c r="HJ109" s="12"/>
      <c r="HK109" s="12"/>
      <c r="HL109" s="12"/>
      <c r="HM109" s="12"/>
      <c r="HN109" s="12"/>
      <c r="HO109" s="12"/>
      <c r="HP109" s="12"/>
      <c r="HQ109" s="12"/>
      <c r="HR109" s="12"/>
      <c r="HS109" s="12"/>
      <c r="HT109" s="12"/>
      <c r="HU109" s="12"/>
      <c r="HV109" s="12"/>
      <c r="HW109" s="12"/>
      <c r="HX109" s="12"/>
      <c r="HY109" s="12"/>
      <c r="HZ109" s="12"/>
      <c r="IA109" s="12"/>
      <c r="IB109" s="12"/>
      <c r="IC109" s="12"/>
      <c r="ID109" s="12"/>
      <c r="IE109" s="12"/>
      <c r="IF109" s="12"/>
      <c r="IG109" s="12"/>
      <c r="IH109" s="12"/>
      <c r="II109" s="12"/>
      <c r="IJ109" s="12"/>
      <c r="IK109" s="12"/>
      <c r="IL109" s="12"/>
      <c r="IM109" s="12"/>
      <c r="IN109" s="12"/>
      <c r="IO109" s="12"/>
      <c r="IP109" s="12"/>
      <c r="IQ109" s="12"/>
      <c r="IR109" s="12"/>
      <c r="IS109" s="12"/>
      <c r="IT109" s="12"/>
      <c r="IU109" s="12"/>
      <c r="IV109" s="12"/>
      <c r="IW109" s="12"/>
      <c r="IX109" s="12"/>
      <c r="IY109" s="12"/>
      <c r="IZ109" s="12"/>
      <c r="JA109" s="12"/>
      <c r="JB109" s="12"/>
      <c r="JC109" s="12"/>
      <c r="JD109" s="12"/>
      <c r="JE109" s="12"/>
      <c r="JF109" s="12"/>
      <c r="JG109" s="12"/>
      <c r="JH109" s="12"/>
      <c r="JI109" s="12"/>
      <c r="JJ109" s="12"/>
      <c r="JK109" s="12"/>
      <c r="JL109" s="12"/>
      <c r="JM109" s="12"/>
      <c r="JN109" s="12"/>
      <c r="JO109" s="12"/>
      <c r="JP109" s="12"/>
      <c r="JQ109" s="12"/>
      <c r="JR109" s="12"/>
      <c r="JS109" s="12"/>
      <c r="JT109" s="12"/>
      <c r="JU109" s="12"/>
      <c r="JV109" s="12"/>
      <c r="JW109" s="12"/>
      <c r="JX109" s="12"/>
      <c r="JY109" s="12"/>
      <c r="JZ109" s="12"/>
      <c r="KA109" s="12"/>
      <c r="KB109" s="12"/>
      <c r="KC109" s="12"/>
      <c r="KD109" s="12"/>
      <c r="KE109" s="12"/>
      <c r="KF109" s="12"/>
      <c r="KG109" s="12"/>
      <c r="KH109" s="12"/>
      <c r="KI109" s="12"/>
      <c r="KJ109" s="12"/>
      <c r="KK109" s="12"/>
      <c r="KL109" s="12"/>
      <c r="KM109" s="12"/>
      <c r="KN109" s="12"/>
      <c r="KO109" s="12"/>
      <c r="KP109" s="12"/>
      <c r="KQ109" s="12"/>
      <c r="KR109" s="12"/>
      <c r="KS109" s="12"/>
      <c r="KT109" s="12"/>
      <c r="KU109" s="12"/>
      <c r="KV109" s="12"/>
      <c r="KW109" s="12"/>
      <c r="KX109" s="12"/>
      <c r="KY109" s="12"/>
      <c r="KZ109" s="12"/>
      <c r="LA109" s="12"/>
      <c r="LB109" s="12"/>
      <c r="LC109" s="12"/>
      <c r="LD109" s="12"/>
      <c r="LE109" s="12"/>
      <c r="LF109" s="12"/>
      <c r="LG109" s="12"/>
      <c r="LH109" s="12"/>
      <c r="LI109" s="12"/>
      <c r="LJ109" s="12"/>
      <c r="LK109" s="12"/>
      <c r="LL109" s="12"/>
      <c r="LM109" s="12"/>
      <c r="LN109" s="12"/>
      <c r="LO109" s="12"/>
      <c r="LP109" s="12"/>
      <c r="LQ109" s="12"/>
      <c r="LR109" s="12"/>
      <c r="LS109" s="12"/>
      <c r="LT109" s="12"/>
      <c r="LU109" s="12"/>
      <c r="LV109" s="12"/>
      <c r="LW109" s="12"/>
      <c r="LX109" s="12"/>
      <c r="LY109" s="12"/>
      <c r="LZ109" s="12"/>
      <c r="MA109" s="12"/>
      <c r="MB109" s="12"/>
      <c r="MC109" s="12"/>
      <c r="MD109" s="12"/>
      <c r="ME109" s="12"/>
      <c r="MF109" s="12"/>
      <c r="MG109" s="12"/>
      <c r="MH109" s="12"/>
      <c r="MI109" s="12"/>
      <c r="MJ109" s="12"/>
      <c r="MK109" s="12"/>
      <c r="ML109" s="12"/>
      <c r="MM109" s="12"/>
      <c r="MN109" s="12"/>
      <c r="MO109" s="12"/>
      <c r="MP109" s="12"/>
      <c r="MQ109" s="12"/>
      <c r="MR109" s="12"/>
      <c r="MS109" s="12"/>
      <c r="MT109" s="12"/>
      <c r="MU109" s="12"/>
      <c r="MV109" s="12"/>
      <c r="MW109" s="12"/>
      <c r="MX109" s="12"/>
      <c r="MY109" s="12"/>
      <c r="MZ109" s="12"/>
      <c r="NA109" s="12"/>
      <c r="NB109" s="12"/>
      <c r="NC109" s="12"/>
      <c r="ND109" s="12"/>
      <c r="NE109" s="12"/>
      <c r="NF109" s="12"/>
      <c r="NG109" s="12"/>
      <c r="NH109" s="12"/>
      <c r="NI109" s="12"/>
      <c r="NJ109" s="12"/>
      <c r="NK109" s="12"/>
      <c r="NL109" s="12"/>
      <c r="NM109" s="12"/>
      <c r="NN109" s="12"/>
      <c r="NO109" s="12"/>
      <c r="NP109" s="12"/>
      <c r="NQ109" s="12"/>
      <c r="NR109" s="12"/>
      <c r="NS109" s="12"/>
      <c r="NT109" s="12"/>
      <c r="NU109" s="12"/>
      <c r="NV109" s="12"/>
      <c r="NW109" s="12"/>
      <c r="NX109" s="12"/>
      <c r="NY109" s="12"/>
      <c r="NZ109" s="12"/>
      <c r="OA109" s="12"/>
      <c r="OB109" s="12"/>
      <c r="OC109" s="12"/>
      <c r="OD109" s="12"/>
      <c r="OE109" s="12"/>
      <c r="OF109" s="12"/>
      <c r="OG109" s="12"/>
      <c r="OH109" s="12"/>
      <c r="OI109" s="12"/>
      <c r="OJ109" s="12"/>
      <c r="OK109" s="12"/>
      <c r="OL109" s="12"/>
      <c r="OM109" s="12"/>
      <c r="ON109" s="12"/>
      <c r="OO109" s="12"/>
      <c r="OP109" s="12"/>
      <c r="OQ109" s="12"/>
      <c r="OR109" s="12"/>
      <c r="OS109" s="12"/>
      <c r="OT109" s="12"/>
      <c r="OU109" s="12"/>
      <c r="OV109" s="12"/>
      <c r="OW109" s="12"/>
      <c r="OX109" s="12"/>
      <c r="OY109" s="12"/>
      <c r="OZ109" s="12"/>
      <c r="PA109" s="12"/>
      <c r="PB109" s="12"/>
      <c r="PC109" s="12"/>
      <c r="PD109" s="12"/>
      <c r="PE109" s="12"/>
      <c r="PF109" s="12"/>
      <c r="PG109" s="12"/>
      <c r="PH109" s="12"/>
      <c r="PI109" s="12"/>
      <c r="PJ109" s="12"/>
      <c r="PK109" s="12"/>
      <c r="PL109" s="12"/>
      <c r="PM109" s="12"/>
      <c r="PN109" s="12"/>
      <c r="PO109" s="12"/>
      <c r="PP109" s="12"/>
      <c r="PQ109" s="12"/>
      <c r="PR109" s="12"/>
      <c r="PS109" s="12"/>
      <c r="PT109" s="12"/>
      <c r="PU109" s="12"/>
      <c r="PV109" s="12"/>
      <c r="PW109" s="12"/>
      <c r="PX109" s="12"/>
      <c r="PY109" s="12"/>
      <c r="PZ109" s="12"/>
      <c r="QA109" s="12"/>
      <c r="QB109" s="12"/>
      <c r="QC109" s="12"/>
      <c r="QD109" s="12"/>
      <c r="QE109" s="12"/>
      <c r="QF109" s="12"/>
      <c r="QG109" s="12"/>
      <c r="QH109" s="12"/>
      <c r="QI109" s="12"/>
      <c r="QJ109" s="12"/>
      <c r="QK109" s="12"/>
      <c r="QL109" s="12"/>
      <c r="QM109" s="12"/>
      <c r="QN109" s="12"/>
      <c r="QO109" s="12"/>
      <c r="QP109" s="12"/>
      <c r="QQ109" s="12"/>
      <c r="QR109" s="12"/>
      <c r="QS109" s="12"/>
      <c r="QT109" s="12"/>
      <c r="QU109" s="12"/>
      <c r="QV109" s="12"/>
      <c r="QW109" s="12"/>
      <c r="QX109" s="12"/>
      <c r="QY109" s="12"/>
      <c r="QZ109" s="12"/>
      <c r="RA109" s="12"/>
      <c r="RB109" s="12"/>
      <c r="RC109" s="12"/>
      <c r="RD109" s="12"/>
      <c r="RE109" s="12"/>
      <c r="RF109" s="12"/>
      <c r="RG109" s="12"/>
      <c r="RH109" s="12"/>
      <c r="RI109" s="12"/>
      <c r="RJ109" s="12"/>
      <c r="RK109" s="12"/>
      <c r="RL109" s="12"/>
      <c r="RM109" s="12"/>
      <c r="RN109" s="12"/>
      <c r="RO109" s="12"/>
      <c r="RP109" s="12"/>
      <c r="RQ109" s="12"/>
      <c r="RR109" s="12"/>
      <c r="RS109" s="12"/>
      <c r="RT109" s="12"/>
      <c r="RU109" s="12"/>
      <c r="RV109" s="12"/>
      <c r="RW109" s="12"/>
      <c r="RX109" s="12"/>
      <c r="RY109" s="12"/>
      <c r="RZ109" s="12"/>
      <c r="SA109" s="12"/>
      <c r="SB109" s="12"/>
      <c r="SC109" s="12"/>
      <c r="SD109" s="12"/>
      <c r="SE109" s="12"/>
      <c r="SF109" s="12"/>
      <c r="SG109" s="12"/>
      <c r="SH109" s="12"/>
      <c r="SI109" s="12"/>
      <c r="SJ109" s="12"/>
      <c r="SK109" s="12"/>
      <c r="SL109" s="12"/>
      <c r="SM109" s="12"/>
      <c r="SN109" s="12"/>
      <c r="SO109" s="12"/>
      <c r="SP109" s="12"/>
      <c r="SQ109" s="12"/>
      <c r="SR109" s="12"/>
      <c r="SS109" s="12"/>
      <c r="ST109" s="12"/>
      <c r="SU109" s="12"/>
      <c r="SV109" s="12"/>
      <c r="SW109" s="12"/>
      <c r="SX109" s="12"/>
      <c r="SY109" s="12"/>
      <c r="SZ109" s="12"/>
      <c r="TA109" s="12"/>
      <c r="TB109" s="12"/>
      <c r="TC109" s="12"/>
      <c r="TD109" s="12"/>
      <c r="TE109" s="12"/>
      <c r="TF109" s="12"/>
      <c r="TG109" s="12"/>
      <c r="TH109" s="12"/>
      <c r="TI109" s="12"/>
      <c r="TJ109" s="12"/>
      <c r="TK109" s="12"/>
      <c r="TL109" s="12"/>
      <c r="TM109" s="12"/>
      <c r="TN109" s="12"/>
      <c r="TO109" s="12"/>
      <c r="TP109" s="12"/>
      <c r="TQ109" s="12"/>
      <c r="TR109" s="12"/>
      <c r="TS109" s="12"/>
      <c r="TT109" s="12"/>
      <c r="TU109" s="12"/>
      <c r="TV109" s="12"/>
      <c r="TW109" s="12"/>
      <c r="TX109" s="12"/>
      <c r="TY109" s="12"/>
      <c r="TZ109" s="12"/>
      <c r="UA109" s="12"/>
      <c r="UB109" s="12"/>
      <c r="UC109" s="12"/>
      <c r="UD109" s="12"/>
      <c r="UE109" s="12"/>
      <c r="UF109" s="12"/>
      <c r="UG109" s="12"/>
      <c r="UH109" s="12"/>
      <c r="UI109" s="12"/>
      <c r="UJ109" s="12"/>
      <c r="UK109" s="12"/>
      <c r="UL109" s="12"/>
      <c r="UM109" s="12"/>
      <c r="UN109" s="12"/>
      <c r="UO109" s="12"/>
      <c r="UP109" s="12"/>
      <c r="UQ109" s="12"/>
      <c r="UR109" s="12"/>
      <c r="US109" s="12"/>
      <c r="UT109" s="12"/>
      <c r="UU109" s="12"/>
      <c r="UV109" s="12"/>
      <c r="UW109" s="12"/>
      <c r="UX109" s="12"/>
      <c r="UY109" s="12"/>
      <c r="UZ109" s="12"/>
      <c r="VA109" s="12"/>
      <c r="VB109" s="12"/>
      <c r="VC109" s="12"/>
      <c r="VD109" s="12"/>
      <c r="VE109" s="12"/>
      <c r="VF109" s="12"/>
      <c r="VG109" s="12"/>
      <c r="VH109" s="12"/>
      <c r="VI109" s="12"/>
      <c r="VJ109" s="12"/>
      <c r="VK109" s="12"/>
      <c r="VL109" s="12"/>
      <c r="VM109" s="12"/>
      <c r="VN109" s="12"/>
      <c r="VO109" s="12"/>
      <c r="VP109" s="12"/>
      <c r="VQ109" s="12"/>
      <c r="VR109" s="12"/>
      <c r="VS109" s="12"/>
      <c r="VT109" s="12"/>
      <c r="VU109" s="12"/>
      <c r="VV109" s="12"/>
      <c r="VW109" s="12"/>
      <c r="VX109" s="12"/>
      <c r="VY109" s="12"/>
      <c r="VZ109" s="12"/>
      <c r="WA109" s="12"/>
      <c r="WB109" s="12"/>
      <c r="WC109" s="12"/>
      <c r="WD109" s="12"/>
      <c r="WE109" s="12"/>
      <c r="WF109" s="12"/>
      <c r="WG109" s="12"/>
      <c r="WH109" s="12"/>
      <c r="WI109" s="12"/>
      <c r="WJ109" s="12"/>
      <c r="WK109" s="12"/>
      <c r="WL109" s="12"/>
      <c r="WM109" s="12"/>
      <c r="WN109" s="12"/>
      <c r="WO109" s="12"/>
      <c r="WP109" s="12"/>
      <c r="WQ109" s="12"/>
      <c r="WR109" s="12"/>
      <c r="WS109" s="12"/>
      <c r="WT109" s="12"/>
      <c r="WU109" s="12"/>
      <c r="WV109" s="12"/>
      <c r="WW109" s="12"/>
      <c r="WX109" s="12"/>
      <c r="WY109" s="12"/>
      <c r="WZ109" s="12"/>
      <c r="XA109" s="12"/>
      <c r="XB109" s="12"/>
      <c r="XC109" s="12"/>
      <c r="XD109" s="12"/>
      <c r="XE109" s="12"/>
      <c r="XF109" s="12"/>
      <c r="XG109" s="12"/>
      <c r="XH109" s="12"/>
      <c r="XI109" s="12"/>
      <c r="XJ109" s="12"/>
      <c r="XK109" s="12"/>
      <c r="XL109" s="12"/>
      <c r="XM109" s="12"/>
      <c r="XN109" s="12"/>
      <c r="XO109" s="12"/>
      <c r="XP109" s="12"/>
      <c r="XQ109" s="12"/>
      <c r="XR109" s="12"/>
      <c r="XS109" s="12"/>
      <c r="XT109" s="12"/>
      <c r="XU109" s="12"/>
      <c r="XV109" s="12"/>
      <c r="XW109" s="12"/>
      <c r="XX109" s="12"/>
      <c r="XY109" s="12"/>
      <c r="XZ109" s="12"/>
      <c r="YA109" s="12"/>
      <c r="YB109" s="12"/>
      <c r="YC109" s="12"/>
      <c r="YD109" s="12"/>
      <c r="YE109" s="12"/>
      <c r="YF109" s="12"/>
      <c r="YG109" s="12"/>
      <c r="YH109" s="12"/>
      <c r="YI109" s="12"/>
      <c r="YJ109" s="12"/>
      <c r="YK109" s="12"/>
      <c r="YL109" s="12"/>
      <c r="YM109" s="12"/>
      <c r="YN109" s="12"/>
      <c r="YO109" s="12"/>
      <c r="YP109" s="12"/>
      <c r="YQ109" s="12"/>
      <c r="YR109" s="12"/>
      <c r="YS109" s="12"/>
      <c r="YT109" s="12"/>
      <c r="YU109" s="12"/>
      <c r="YV109" s="12"/>
      <c r="YW109" s="12"/>
      <c r="YX109" s="12"/>
      <c r="YY109" s="12"/>
      <c r="YZ109" s="12"/>
      <c r="ZA109" s="12"/>
      <c r="ZB109" s="12"/>
      <c r="ZC109" s="12"/>
      <c r="ZD109" s="12"/>
      <c r="ZE109" s="12"/>
      <c r="ZF109" s="12"/>
      <c r="ZG109" s="12"/>
      <c r="ZH109" s="12"/>
      <c r="ZI109" s="12"/>
      <c r="ZJ109" s="12"/>
      <c r="ZK109" s="12"/>
      <c r="ZL109" s="12"/>
      <c r="ZM109" s="12"/>
      <c r="ZN109" s="12"/>
      <c r="ZO109" s="12"/>
      <c r="ZP109" s="12"/>
      <c r="ZQ109" s="12"/>
      <c r="ZR109" s="12"/>
      <c r="ZS109" s="12"/>
      <c r="ZT109" s="12"/>
      <c r="ZU109" s="12"/>
      <c r="ZV109" s="12"/>
      <c r="ZW109" s="12"/>
      <c r="ZX109" s="12"/>
      <c r="ZY109" s="12"/>
      <c r="ZZ109" s="12"/>
      <c r="AAA109" s="12"/>
      <c r="AAB109" s="12"/>
      <c r="AAC109" s="12"/>
      <c r="AAD109" s="12"/>
      <c r="AAE109" s="12"/>
      <c r="AAF109" s="12"/>
      <c r="AAG109" s="12"/>
      <c r="AAH109" s="12"/>
      <c r="AAI109" s="12"/>
      <c r="AAJ109" s="12"/>
      <c r="AAK109" s="12"/>
      <c r="AAL109" s="12"/>
      <c r="AAM109" s="12"/>
      <c r="AAN109" s="12"/>
      <c r="AAO109" s="12"/>
      <c r="AAP109" s="12"/>
      <c r="AAQ109" s="12"/>
      <c r="AAR109" s="12"/>
      <c r="AAS109" s="12"/>
      <c r="AAT109" s="12"/>
      <c r="AAU109" s="12"/>
      <c r="AAV109" s="12"/>
      <c r="AAW109" s="12"/>
      <c r="AAX109" s="12"/>
      <c r="AAY109" s="12"/>
      <c r="AAZ109" s="12"/>
      <c r="ABA109" s="12"/>
      <c r="ABB109" s="12"/>
      <c r="ABC109" s="12"/>
      <c r="ABD109" s="12"/>
      <c r="ABE109" s="12"/>
      <c r="ABF109" s="12"/>
      <c r="ABG109" s="12"/>
      <c r="ABH109" s="12"/>
      <c r="ABI109" s="12"/>
      <c r="ABJ109" s="12"/>
      <c r="ABK109" s="12"/>
      <c r="ABL109" s="12"/>
      <c r="ABM109" s="12"/>
      <c r="ABN109" s="12"/>
      <c r="ABO109" s="12"/>
      <c r="ABP109" s="12"/>
      <c r="ABQ109" s="12"/>
      <c r="ABR109" s="12"/>
      <c r="ABS109" s="12"/>
      <c r="ABT109" s="12"/>
      <c r="ABU109" s="12"/>
      <c r="ABV109" s="12"/>
      <c r="ABW109" s="12"/>
      <c r="ABX109" s="12"/>
      <c r="ABY109" s="12"/>
      <c r="ABZ109" s="12"/>
      <c r="ACA109" s="12"/>
      <c r="ACB109" s="12"/>
      <c r="ACC109" s="12"/>
      <c r="ACD109" s="12"/>
      <c r="ACE109" s="12"/>
      <c r="ACF109" s="12"/>
      <c r="ACG109" s="12"/>
      <c r="ACH109" s="12"/>
      <c r="ACI109" s="12"/>
      <c r="ACJ109" s="12"/>
      <c r="ACK109" s="12"/>
      <c r="ACL109" s="12"/>
      <c r="ACM109" s="12"/>
      <c r="ACN109" s="12"/>
      <c r="ACO109" s="12"/>
      <c r="ACP109" s="12"/>
      <c r="ACQ109" s="12"/>
      <c r="ACR109" s="12"/>
      <c r="ACS109" s="12"/>
      <c r="ACT109" s="12"/>
      <c r="ACU109" s="12"/>
      <c r="ACV109" s="12"/>
      <c r="ACW109" s="12"/>
      <c r="ACX109" s="12"/>
      <c r="ACY109" s="12"/>
      <c r="ACZ109" s="12"/>
      <c r="ADA109" s="12"/>
      <c r="ADB109" s="12"/>
      <c r="ADC109" s="12"/>
      <c r="ADD109" s="12"/>
      <c r="ADE109" s="12"/>
      <c r="ADF109" s="12"/>
      <c r="ADG109" s="12"/>
      <c r="ADH109" s="12"/>
      <c r="ADI109" s="12"/>
      <c r="ADJ109" s="12"/>
      <c r="ADK109" s="12"/>
      <c r="ADL109" s="12"/>
      <c r="ADM109" s="12"/>
      <c r="ADN109" s="12"/>
      <c r="ADO109" s="12"/>
      <c r="ADP109" s="12"/>
      <c r="ADQ109" s="12"/>
      <c r="ADR109" s="12"/>
      <c r="ADS109" s="12"/>
      <c r="ADT109" s="12"/>
      <c r="ADU109" s="12"/>
      <c r="ADV109" s="12"/>
      <c r="ADW109" s="12"/>
      <c r="ADX109" s="12"/>
      <c r="ADY109" s="12"/>
      <c r="ADZ109" s="12"/>
      <c r="AEA109" s="12"/>
      <c r="AEB109" s="12"/>
      <c r="AEC109" s="12"/>
      <c r="AED109" s="12"/>
      <c r="AEE109" s="12"/>
      <c r="AEF109" s="12"/>
      <c r="AEG109" s="12"/>
      <c r="AEH109" s="12"/>
      <c r="AEI109" s="12"/>
      <c r="AEJ109" s="12"/>
      <c r="AEK109" s="12"/>
      <c r="AEL109" s="12"/>
      <c r="AEM109" s="12"/>
      <c r="AEN109" s="12"/>
      <c r="AEO109" s="12"/>
      <c r="AEP109" s="12"/>
      <c r="AEQ109" s="12"/>
      <c r="AER109" s="12"/>
      <c r="AES109" s="12"/>
      <c r="AET109" s="12"/>
      <c r="AEU109" s="12"/>
      <c r="AEV109" s="12"/>
      <c r="AEW109" s="12"/>
      <c r="AEX109" s="12"/>
      <c r="AEY109" s="12"/>
      <c r="AEZ109" s="12"/>
      <c r="AFA109" s="12"/>
      <c r="AFB109" s="12"/>
      <c r="AFC109" s="12"/>
      <c r="AFD109" s="12"/>
      <c r="AFE109" s="12"/>
      <c r="AFF109" s="12"/>
      <c r="AFG109" s="12"/>
      <c r="AFH109" s="12"/>
      <c r="AFI109" s="12"/>
      <c r="AFJ109" s="12"/>
      <c r="AFK109" s="12"/>
      <c r="AFL109" s="12"/>
      <c r="AFM109" s="12"/>
      <c r="AFN109" s="12"/>
      <c r="AFO109" s="12"/>
      <c r="AFP109" s="12"/>
      <c r="AFQ109" s="12"/>
      <c r="AFR109" s="12"/>
      <c r="AFS109" s="12"/>
      <c r="AFT109" s="12"/>
      <c r="AFU109" s="12"/>
      <c r="AFV109" s="12"/>
      <c r="AFW109" s="12"/>
      <c r="AFX109" s="12"/>
      <c r="AFY109" s="12"/>
      <c r="AFZ109" s="12"/>
      <c r="AGA109" s="12"/>
      <c r="AGB109" s="12"/>
      <c r="AGC109" s="12"/>
      <c r="AGD109" s="12"/>
      <c r="AGE109" s="12"/>
      <c r="AGF109" s="12"/>
      <c r="AGG109" s="12"/>
      <c r="AGH109" s="12"/>
      <c r="AGI109" s="12"/>
      <c r="AGJ109" s="12"/>
      <c r="AGK109" s="12"/>
      <c r="AGL109" s="12"/>
      <c r="AGM109" s="12"/>
      <c r="AGN109" s="12"/>
      <c r="AGO109" s="12"/>
      <c r="AGP109" s="12"/>
      <c r="AGQ109" s="12"/>
      <c r="AGR109" s="12"/>
      <c r="AGS109" s="12"/>
      <c r="AGT109" s="12"/>
      <c r="AGU109" s="12"/>
      <c r="AGV109" s="12"/>
      <c r="AGW109" s="12"/>
      <c r="AGX109" s="12"/>
      <c r="AGY109" s="12"/>
      <c r="AGZ109" s="12"/>
      <c r="AHA109" s="12"/>
      <c r="AHB109" s="12"/>
      <c r="AHC109" s="12"/>
      <c r="AHD109" s="12"/>
      <c r="AHE109" s="12"/>
      <c r="AHF109" s="12"/>
      <c r="AHG109" s="12"/>
      <c r="AHH109" s="12"/>
      <c r="AHI109" s="12"/>
      <c r="AHJ109" s="12"/>
      <c r="AHK109" s="12"/>
      <c r="AHL109" s="12"/>
      <c r="AHM109" s="12"/>
      <c r="AHN109" s="12"/>
      <c r="AHO109" s="12"/>
      <c r="AHP109" s="12"/>
      <c r="AHQ109" s="12"/>
      <c r="AHR109" s="12"/>
      <c r="AHS109" s="12"/>
      <c r="AHT109" s="12"/>
      <c r="AHU109" s="12"/>
      <c r="AHV109" s="12"/>
      <c r="AHW109" s="12"/>
      <c r="AHX109" s="12"/>
      <c r="AHY109" s="12"/>
      <c r="AHZ109" s="12"/>
      <c r="AIA109" s="12"/>
      <c r="AIB109" s="12"/>
      <c r="AIC109" s="12"/>
      <c r="AID109" s="12"/>
      <c r="AIE109" s="12"/>
      <c r="AIF109" s="12"/>
      <c r="AIG109" s="12"/>
      <c r="AIH109" s="12"/>
      <c r="AII109" s="12"/>
      <c r="AIJ109" s="12"/>
      <c r="AIK109" s="12"/>
      <c r="AIL109" s="12"/>
      <c r="AIM109" s="12"/>
      <c r="AIN109" s="12"/>
      <c r="AIO109" s="12"/>
      <c r="AIP109" s="12"/>
      <c r="AIQ109" s="12"/>
      <c r="AIR109" s="12"/>
      <c r="AIS109" s="12"/>
      <c r="AIT109" s="12"/>
      <c r="AIU109" s="12"/>
      <c r="AIV109" s="12"/>
      <c r="AIW109" s="12"/>
      <c r="AIX109" s="12"/>
      <c r="AIY109" s="12"/>
      <c r="AIZ109" s="12"/>
      <c r="AJA109" s="12"/>
      <c r="AJB109" s="12"/>
      <c r="AJC109" s="12"/>
      <c r="AJD109" s="12"/>
      <c r="AJE109" s="12"/>
      <c r="AJF109" s="12"/>
      <c r="AJG109" s="12"/>
      <c r="AJH109" s="12"/>
      <c r="AJI109" s="12"/>
      <c r="AJJ109" s="12"/>
      <c r="AJK109" s="12"/>
      <c r="AJL109" s="12"/>
      <c r="AJM109" s="12"/>
      <c r="AJN109" s="12"/>
      <c r="AJO109" s="12"/>
      <c r="AJP109" s="12"/>
      <c r="AJQ109" s="12"/>
      <c r="AJR109" s="12"/>
      <c r="AJS109" s="12"/>
      <c r="AJT109" s="12"/>
      <c r="AJU109" s="12"/>
      <c r="AJV109" s="12"/>
      <c r="AJW109" s="12"/>
      <c r="AJX109" s="12"/>
      <c r="AJY109" s="12"/>
      <c r="AJZ109" s="12"/>
      <c r="AKA109" s="12"/>
      <c r="AKB109" s="12"/>
      <c r="AKC109" s="12"/>
      <c r="AKD109" s="12"/>
      <c r="AKE109" s="12"/>
      <c r="AKF109" s="12"/>
      <c r="AKG109" s="12"/>
      <c r="AKH109" s="12"/>
      <c r="AKI109" s="12"/>
      <c r="AKJ109" s="12"/>
      <c r="AKK109" s="12"/>
      <c r="AKL109" s="12"/>
      <c r="AKM109" s="12"/>
      <c r="AKN109" s="12"/>
      <c r="AKO109" s="12"/>
      <c r="AKP109" s="12"/>
      <c r="AKQ109" s="12"/>
      <c r="AKR109" s="12"/>
      <c r="AKS109" s="12"/>
      <c r="AKT109" s="12"/>
      <c r="AKU109" s="12"/>
      <c r="AKV109" s="12"/>
      <c r="AKW109" s="12"/>
      <c r="AKX109" s="12"/>
      <c r="AKY109" s="12"/>
      <c r="AKZ109" s="12"/>
      <c r="ALA109" s="12"/>
      <c r="ALB109" s="12"/>
      <c r="ALC109" s="12"/>
      <c r="ALD109" s="12"/>
      <c r="ALE109" s="12"/>
      <c r="ALF109" s="12"/>
      <c r="ALG109" s="12"/>
      <c r="ALH109" s="12"/>
      <c r="ALI109" s="12"/>
      <c r="ALJ109" s="12"/>
      <c r="ALK109" s="12"/>
      <c r="ALL109" s="12"/>
      <c r="ALM109" s="12"/>
      <c r="ALN109" s="12"/>
      <c r="ALO109" s="12"/>
      <c r="ALP109" s="12"/>
      <c r="ALQ109" s="12"/>
      <c r="ALR109" s="12"/>
      <c r="ALS109" s="12"/>
      <c r="ALT109" s="12"/>
      <c r="ALU109" s="12"/>
      <c r="ALV109" s="12"/>
      <c r="ALW109" s="12"/>
      <c r="ALX109" s="12"/>
      <c r="ALY109" s="12"/>
      <c r="ALZ109" s="12"/>
      <c r="AMA109" s="12"/>
      <c r="AMB109" s="12"/>
      <c r="AMC109" s="12"/>
      <c r="AMD109" s="12"/>
      <c r="AME109" s="12"/>
      <c r="AMF109" s="12"/>
      <c r="AMG109" s="12"/>
      <c r="AMH109" s="12"/>
      <c r="AMI109" s="12"/>
      <c r="AMJ109" s="12"/>
      <c r="AMK109" s="12"/>
      <c r="AML109" s="12"/>
      <c r="AMM109" s="12"/>
      <c r="AMN109" s="12"/>
      <c r="AMO109" s="12"/>
      <c r="AMP109" s="12"/>
      <c r="AMQ109" s="12"/>
      <c r="AMR109" s="12"/>
      <c r="AMS109" s="12"/>
      <c r="AMT109" s="12"/>
      <c r="AMU109" s="12"/>
      <c r="AMV109" s="12"/>
      <c r="AMW109" s="12"/>
      <c r="AMX109" s="12"/>
      <c r="AMY109" s="12"/>
      <c r="AMZ109" s="12"/>
      <c r="ANA109" s="12"/>
      <c r="ANB109" s="12"/>
      <c r="ANC109" s="12"/>
      <c r="AND109" s="12"/>
      <c r="ANE109" s="12"/>
      <c r="ANF109" s="12"/>
      <c r="ANG109" s="12"/>
      <c r="ANH109" s="12"/>
      <c r="ANI109" s="12"/>
      <c r="ANJ109" s="12"/>
      <c r="ANK109" s="12"/>
      <c r="ANL109" s="12"/>
      <c r="ANM109" s="12"/>
      <c r="ANN109" s="12"/>
      <c r="ANO109" s="12"/>
      <c r="ANP109" s="12"/>
      <c r="ANQ109" s="12"/>
      <c r="ANR109" s="12"/>
      <c r="ANS109" s="12"/>
      <c r="ANT109" s="12"/>
      <c r="ANU109" s="12"/>
      <c r="ANV109" s="12"/>
      <c r="ANW109" s="12"/>
      <c r="ANX109" s="12"/>
      <c r="ANY109" s="12"/>
      <c r="ANZ109" s="12"/>
      <c r="AOA109" s="12"/>
      <c r="AOB109" s="12"/>
      <c r="AOC109" s="12"/>
      <c r="AOD109" s="12"/>
      <c r="AOE109" s="12"/>
      <c r="AOF109" s="12"/>
      <c r="AOG109" s="12"/>
      <c r="AOH109" s="12"/>
      <c r="AOI109" s="12"/>
      <c r="AOJ109" s="12"/>
      <c r="AOK109" s="12"/>
      <c r="AOL109" s="12"/>
      <c r="AOM109" s="12"/>
      <c r="AON109" s="12"/>
      <c r="AOO109" s="12"/>
      <c r="AOP109" s="12"/>
    </row>
    <row r="110" spans="1:1082" x14ac:dyDescent="0.2">
      <c r="A110" s="63">
        <v>44</v>
      </c>
      <c r="B110" s="44" t="str">
        <f t="shared" si="4"/>
        <v>LEM19I</v>
      </c>
      <c r="C110" s="44" t="s">
        <v>351</v>
      </c>
      <c r="D110" s="15" t="s">
        <v>480</v>
      </c>
      <c r="E110" s="13" t="s">
        <v>448</v>
      </c>
      <c r="H110" s="13">
        <v>0</v>
      </c>
      <c r="I110" s="13">
        <v>33.228999999999999</v>
      </c>
      <c r="J110" s="13">
        <v>0.158</v>
      </c>
      <c r="K110" s="13">
        <v>0.41799999999999998</v>
      </c>
      <c r="N110" s="13">
        <v>0.70899999999999996</v>
      </c>
      <c r="O110" s="13">
        <v>7.3999999999999996E-2</v>
      </c>
      <c r="P110" s="13">
        <v>5.5E-2</v>
      </c>
      <c r="Q110" s="12">
        <v>65.221000000000004</v>
      </c>
      <c r="R110" s="45">
        <v>99.864000000000004</v>
      </c>
      <c r="S110" s="34">
        <v>1.236325365591777</v>
      </c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  <c r="AU110" s="12"/>
      <c r="AV110" s="12"/>
      <c r="AW110" s="12"/>
      <c r="AX110" s="12"/>
      <c r="AY110" s="12"/>
      <c r="AZ110" s="12"/>
      <c r="BA110" s="12"/>
      <c r="BB110" s="12"/>
      <c r="BC110" s="12"/>
      <c r="BD110" s="12"/>
      <c r="BE110" s="12"/>
      <c r="BF110" s="12"/>
      <c r="BG110" s="12"/>
      <c r="BH110" s="12"/>
      <c r="BI110" s="12"/>
      <c r="BJ110" s="12"/>
      <c r="BK110" s="12"/>
      <c r="BL110" s="12"/>
      <c r="BM110" s="12"/>
      <c r="BN110" s="12"/>
      <c r="BO110" s="12"/>
      <c r="BP110" s="12"/>
      <c r="BQ110" s="12"/>
      <c r="BR110" s="12"/>
      <c r="BS110" s="12"/>
      <c r="BT110" s="12"/>
      <c r="BU110" s="12"/>
      <c r="BV110" s="12"/>
      <c r="BW110" s="12"/>
      <c r="BX110" s="12"/>
      <c r="BY110" s="12"/>
      <c r="BZ110" s="12"/>
      <c r="CA110" s="12"/>
      <c r="CB110" s="12"/>
      <c r="CC110" s="12"/>
      <c r="CD110" s="12"/>
      <c r="CE110" s="12"/>
      <c r="CF110" s="12"/>
      <c r="CG110" s="12"/>
      <c r="CH110" s="12"/>
      <c r="CI110" s="12"/>
      <c r="CJ110" s="12"/>
      <c r="CK110" s="12"/>
      <c r="CL110" s="12"/>
      <c r="CM110" s="12"/>
      <c r="CN110" s="12"/>
      <c r="CO110" s="12"/>
      <c r="CP110" s="12"/>
      <c r="CQ110" s="12"/>
      <c r="CR110" s="12"/>
      <c r="CS110" s="12"/>
      <c r="CT110" s="12"/>
      <c r="CU110" s="12"/>
      <c r="CV110" s="12"/>
      <c r="CW110" s="12"/>
      <c r="CX110" s="12"/>
      <c r="CY110" s="12"/>
      <c r="CZ110" s="12"/>
      <c r="DA110" s="12"/>
      <c r="DB110" s="12"/>
      <c r="DC110" s="12"/>
      <c r="DD110" s="12"/>
      <c r="DE110" s="12"/>
      <c r="DF110" s="12"/>
      <c r="DG110" s="12"/>
      <c r="DH110" s="12"/>
      <c r="DI110" s="12"/>
      <c r="DJ110" s="12"/>
      <c r="DK110" s="12"/>
      <c r="DL110" s="12"/>
      <c r="DM110" s="12"/>
      <c r="DN110" s="12"/>
      <c r="DO110" s="12"/>
      <c r="DP110" s="12"/>
      <c r="DQ110" s="12"/>
      <c r="DR110" s="12"/>
      <c r="DS110" s="12"/>
      <c r="DT110" s="12"/>
      <c r="DU110" s="12"/>
      <c r="DV110" s="12"/>
      <c r="DW110" s="12"/>
      <c r="DX110" s="12"/>
      <c r="DY110" s="12"/>
      <c r="DZ110" s="12"/>
      <c r="EA110" s="12"/>
      <c r="EB110" s="12"/>
      <c r="EC110" s="12"/>
      <c r="ED110" s="12"/>
      <c r="EE110" s="12"/>
      <c r="EF110" s="12"/>
      <c r="EG110" s="12"/>
      <c r="EH110" s="12"/>
      <c r="EI110" s="12"/>
      <c r="EJ110" s="12"/>
      <c r="EK110" s="12"/>
      <c r="EL110" s="12"/>
      <c r="EM110" s="12"/>
      <c r="EN110" s="12"/>
      <c r="EO110" s="12"/>
      <c r="EP110" s="12"/>
      <c r="EQ110" s="12"/>
      <c r="ER110" s="12"/>
      <c r="ES110" s="12"/>
      <c r="ET110" s="12"/>
      <c r="EU110" s="12"/>
      <c r="EV110" s="12"/>
      <c r="EW110" s="12"/>
      <c r="EX110" s="12"/>
      <c r="EY110" s="12"/>
      <c r="EZ110" s="12"/>
      <c r="FA110" s="12"/>
      <c r="FB110" s="12"/>
      <c r="FC110" s="12"/>
      <c r="FD110" s="12"/>
      <c r="FE110" s="12"/>
      <c r="FF110" s="12"/>
      <c r="FG110" s="12"/>
      <c r="FH110" s="12"/>
      <c r="FI110" s="12"/>
      <c r="FJ110" s="12"/>
      <c r="FK110" s="12"/>
      <c r="FL110" s="12"/>
      <c r="FM110" s="12"/>
      <c r="FN110" s="12"/>
      <c r="FO110" s="12"/>
      <c r="FP110" s="12"/>
      <c r="FQ110" s="12"/>
      <c r="FR110" s="12"/>
      <c r="FS110" s="12"/>
      <c r="FT110" s="12"/>
      <c r="FU110" s="12"/>
      <c r="FV110" s="12"/>
      <c r="FW110" s="12"/>
      <c r="FX110" s="12"/>
      <c r="FY110" s="12"/>
      <c r="FZ110" s="12"/>
      <c r="GA110" s="12"/>
      <c r="GB110" s="12"/>
      <c r="GC110" s="12"/>
      <c r="GD110" s="12"/>
      <c r="GE110" s="12"/>
      <c r="GF110" s="12"/>
      <c r="GG110" s="12"/>
      <c r="GH110" s="12"/>
      <c r="GI110" s="12"/>
      <c r="GJ110" s="12"/>
      <c r="GK110" s="12"/>
      <c r="GL110" s="12"/>
      <c r="GM110" s="12"/>
      <c r="GN110" s="12"/>
      <c r="GO110" s="12"/>
      <c r="GP110" s="12"/>
      <c r="GQ110" s="12"/>
      <c r="GR110" s="12"/>
      <c r="GS110" s="12"/>
      <c r="GT110" s="12"/>
      <c r="GU110" s="12"/>
      <c r="GV110" s="12"/>
      <c r="GW110" s="12"/>
      <c r="GX110" s="12"/>
      <c r="GY110" s="12"/>
      <c r="GZ110" s="12"/>
      <c r="HA110" s="12"/>
      <c r="HB110" s="12"/>
      <c r="HC110" s="12"/>
      <c r="HD110" s="12"/>
      <c r="HE110" s="12"/>
      <c r="HF110" s="12"/>
      <c r="HG110" s="12"/>
      <c r="HH110" s="12"/>
      <c r="HI110" s="12"/>
      <c r="HJ110" s="12"/>
      <c r="HK110" s="12"/>
      <c r="HL110" s="12"/>
      <c r="HM110" s="12"/>
      <c r="HN110" s="12"/>
      <c r="HO110" s="12"/>
      <c r="HP110" s="12"/>
      <c r="HQ110" s="12"/>
      <c r="HR110" s="12"/>
      <c r="HS110" s="12"/>
      <c r="HT110" s="12"/>
      <c r="HU110" s="12"/>
      <c r="HV110" s="12"/>
      <c r="HW110" s="12"/>
      <c r="HX110" s="12"/>
      <c r="HY110" s="12"/>
      <c r="HZ110" s="12"/>
      <c r="IA110" s="12"/>
      <c r="IB110" s="12"/>
      <c r="IC110" s="12"/>
      <c r="ID110" s="12"/>
      <c r="IE110" s="12"/>
      <c r="IF110" s="12"/>
      <c r="IG110" s="12"/>
      <c r="IH110" s="12"/>
      <c r="II110" s="12"/>
      <c r="IJ110" s="12"/>
      <c r="IK110" s="12"/>
      <c r="IL110" s="12"/>
      <c r="IM110" s="12"/>
      <c r="IN110" s="12"/>
      <c r="IO110" s="12"/>
      <c r="IP110" s="12"/>
      <c r="IQ110" s="12"/>
      <c r="IR110" s="12"/>
      <c r="IS110" s="12"/>
      <c r="IT110" s="12"/>
      <c r="IU110" s="12"/>
      <c r="IV110" s="12"/>
      <c r="IW110" s="12"/>
      <c r="IX110" s="12"/>
      <c r="IY110" s="12"/>
      <c r="IZ110" s="12"/>
      <c r="JA110" s="12"/>
      <c r="JB110" s="12"/>
      <c r="JC110" s="12"/>
      <c r="JD110" s="12"/>
      <c r="JE110" s="12"/>
      <c r="JF110" s="12"/>
      <c r="JG110" s="12"/>
      <c r="JH110" s="12"/>
      <c r="JI110" s="12"/>
      <c r="JJ110" s="12"/>
      <c r="JK110" s="12"/>
      <c r="JL110" s="12"/>
      <c r="JM110" s="12"/>
      <c r="JN110" s="12"/>
      <c r="JO110" s="12"/>
      <c r="JP110" s="12"/>
      <c r="JQ110" s="12"/>
      <c r="JR110" s="12"/>
      <c r="JS110" s="12"/>
      <c r="JT110" s="12"/>
      <c r="JU110" s="12"/>
      <c r="JV110" s="12"/>
      <c r="JW110" s="12"/>
      <c r="JX110" s="12"/>
      <c r="JY110" s="12"/>
      <c r="JZ110" s="12"/>
      <c r="KA110" s="12"/>
      <c r="KB110" s="12"/>
      <c r="KC110" s="12"/>
      <c r="KD110" s="12"/>
      <c r="KE110" s="12"/>
      <c r="KF110" s="12"/>
      <c r="KG110" s="12"/>
      <c r="KH110" s="12"/>
      <c r="KI110" s="12"/>
      <c r="KJ110" s="12"/>
      <c r="KK110" s="12"/>
      <c r="KL110" s="12"/>
      <c r="KM110" s="12"/>
      <c r="KN110" s="12"/>
      <c r="KO110" s="12"/>
      <c r="KP110" s="12"/>
      <c r="KQ110" s="12"/>
      <c r="KR110" s="12"/>
      <c r="KS110" s="12"/>
      <c r="KT110" s="12"/>
      <c r="KU110" s="12"/>
      <c r="KV110" s="12"/>
      <c r="KW110" s="12"/>
      <c r="KX110" s="12"/>
      <c r="KY110" s="12"/>
      <c r="KZ110" s="12"/>
      <c r="LA110" s="12"/>
      <c r="LB110" s="12"/>
      <c r="LC110" s="12"/>
      <c r="LD110" s="12"/>
      <c r="LE110" s="12"/>
      <c r="LF110" s="12"/>
      <c r="LG110" s="12"/>
      <c r="LH110" s="12"/>
      <c r="LI110" s="12"/>
      <c r="LJ110" s="12"/>
      <c r="LK110" s="12"/>
      <c r="LL110" s="12"/>
      <c r="LM110" s="12"/>
      <c r="LN110" s="12"/>
      <c r="LO110" s="12"/>
      <c r="LP110" s="12"/>
      <c r="LQ110" s="12"/>
      <c r="LR110" s="12"/>
      <c r="LS110" s="12"/>
      <c r="LT110" s="12"/>
      <c r="LU110" s="12"/>
      <c r="LV110" s="12"/>
      <c r="LW110" s="12"/>
      <c r="LX110" s="12"/>
      <c r="LY110" s="12"/>
      <c r="LZ110" s="12"/>
      <c r="MA110" s="12"/>
      <c r="MB110" s="12"/>
      <c r="MC110" s="12"/>
      <c r="MD110" s="12"/>
      <c r="ME110" s="12"/>
      <c r="MF110" s="12"/>
      <c r="MG110" s="12"/>
      <c r="MH110" s="12"/>
      <c r="MI110" s="12"/>
      <c r="MJ110" s="12"/>
      <c r="MK110" s="12"/>
      <c r="ML110" s="12"/>
      <c r="MM110" s="12"/>
      <c r="MN110" s="12"/>
      <c r="MO110" s="12"/>
      <c r="MP110" s="12"/>
      <c r="MQ110" s="12"/>
      <c r="MR110" s="12"/>
      <c r="MS110" s="12"/>
      <c r="MT110" s="12"/>
      <c r="MU110" s="12"/>
      <c r="MV110" s="12"/>
      <c r="MW110" s="12"/>
      <c r="MX110" s="12"/>
      <c r="MY110" s="12"/>
      <c r="MZ110" s="12"/>
      <c r="NA110" s="12"/>
      <c r="NB110" s="12"/>
      <c r="NC110" s="12"/>
      <c r="ND110" s="12"/>
      <c r="NE110" s="12"/>
      <c r="NF110" s="12"/>
      <c r="NG110" s="12"/>
      <c r="NH110" s="12"/>
      <c r="NI110" s="12"/>
      <c r="NJ110" s="12"/>
      <c r="NK110" s="12"/>
      <c r="NL110" s="12"/>
      <c r="NM110" s="12"/>
      <c r="NN110" s="12"/>
      <c r="NO110" s="12"/>
      <c r="NP110" s="12"/>
      <c r="NQ110" s="12"/>
      <c r="NR110" s="12"/>
      <c r="NS110" s="12"/>
      <c r="NT110" s="12"/>
      <c r="NU110" s="12"/>
      <c r="NV110" s="12"/>
      <c r="NW110" s="12"/>
      <c r="NX110" s="12"/>
      <c r="NY110" s="12"/>
      <c r="NZ110" s="12"/>
      <c r="OA110" s="12"/>
      <c r="OB110" s="12"/>
      <c r="OC110" s="12"/>
      <c r="OD110" s="12"/>
      <c r="OE110" s="12"/>
      <c r="OF110" s="12"/>
      <c r="OG110" s="12"/>
      <c r="OH110" s="12"/>
      <c r="OI110" s="12"/>
      <c r="OJ110" s="12"/>
      <c r="OK110" s="12"/>
      <c r="OL110" s="12"/>
      <c r="OM110" s="12"/>
      <c r="ON110" s="12"/>
      <c r="OO110" s="12"/>
      <c r="OP110" s="12"/>
      <c r="OQ110" s="12"/>
      <c r="OR110" s="12"/>
      <c r="OS110" s="12"/>
      <c r="OT110" s="12"/>
      <c r="OU110" s="12"/>
      <c r="OV110" s="12"/>
      <c r="OW110" s="12"/>
      <c r="OX110" s="12"/>
      <c r="OY110" s="12"/>
      <c r="OZ110" s="12"/>
      <c r="PA110" s="12"/>
      <c r="PB110" s="12"/>
      <c r="PC110" s="12"/>
      <c r="PD110" s="12"/>
      <c r="PE110" s="12"/>
      <c r="PF110" s="12"/>
      <c r="PG110" s="12"/>
      <c r="PH110" s="12"/>
      <c r="PI110" s="12"/>
      <c r="PJ110" s="12"/>
      <c r="PK110" s="12"/>
      <c r="PL110" s="12"/>
      <c r="PM110" s="12"/>
      <c r="PN110" s="12"/>
      <c r="PO110" s="12"/>
      <c r="PP110" s="12"/>
      <c r="PQ110" s="12"/>
      <c r="PR110" s="12"/>
      <c r="PS110" s="12"/>
      <c r="PT110" s="12"/>
      <c r="PU110" s="12"/>
      <c r="PV110" s="12"/>
      <c r="PW110" s="12"/>
      <c r="PX110" s="12"/>
      <c r="PY110" s="12"/>
      <c r="PZ110" s="12"/>
      <c r="QA110" s="12"/>
      <c r="QB110" s="12"/>
      <c r="QC110" s="12"/>
      <c r="QD110" s="12"/>
      <c r="QE110" s="12"/>
      <c r="QF110" s="12"/>
      <c r="QG110" s="12"/>
      <c r="QH110" s="12"/>
      <c r="QI110" s="12"/>
      <c r="QJ110" s="12"/>
      <c r="QK110" s="12"/>
      <c r="QL110" s="12"/>
      <c r="QM110" s="12"/>
      <c r="QN110" s="12"/>
      <c r="QO110" s="12"/>
      <c r="QP110" s="12"/>
      <c r="QQ110" s="12"/>
      <c r="QR110" s="12"/>
      <c r="QS110" s="12"/>
      <c r="QT110" s="12"/>
      <c r="QU110" s="12"/>
      <c r="QV110" s="12"/>
      <c r="QW110" s="12"/>
      <c r="QX110" s="12"/>
      <c r="QY110" s="12"/>
      <c r="QZ110" s="12"/>
      <c r="RA110" s="12"/>
      <c r="RB110" s="12"/>
      <c r="RC110" s="12"/>
      <c r="RD110" s="12"/>
      <c r="RE110" s="12"/>
      <c r="RF110" s="12"/>
      <c r="RG110" s="12"/>
      <c r="RH110" s="12"/>
      <c r="RI110" s="12"/>
      <c r="RJ110" s="12"/>
      <c r="RK110" s="12"/>
      <c r="RL110" s="12"/>
      <c r="RM110" s="12"/>
      <c r="RN110" s="12"/>
      <c r="RO110" s="12"/>
      <c r="RP110" s="12"/>
      <c r="RQ110" s="12"/>
      <c r="RR110" s="12"/>
      <c r="RS110" s="12"/>
      <c r="RT110" s="12"/>
      <c r="RU110" s="12"/>
      <c r="RV110" s="12"/>
      <c r="RW110" s="12"/>
      <c r="RX110" s="12"/>
      <c r="RY110" s="12"/>
      <c r="RZ110" s="12"/>
      <c r="SA110" s="12"/>
      <c r="SB110" s="12"/>
      <c r="SC110" s="12"/>
      <c r="SD110" s="12"/>
      <c r="SE110" s="12"/>
      <c r="SF110" s="12"/>
      <c r="SG110" s="12"/>
      <c r="SH110" s="12"/>
      <c r="SI110" s="12"/>
      <c r="SJ110" s="12"/>
      <c r="SK110" s="12"/>
      <c r="SL110" s="12"/>
      <c r="SM110" s="12"/>
      <c r="SN110" s="12"/>
      <c r="SO110" s="12"/>
      <c r="SP110" s="12"/>
      <c r="SQ110" s="12"/>
      <c r="SR110" s="12"/>
      <c r="SS110" s="12"/>
      <c r="ST110" s="12"/>
      <c r="SU110" s="12"/>
      <c r="SV110" s="12"/>
      <c r="SW110" s="12"/>
      <c r="SX110" s="12"/>
      <c r="SY110" s="12"/>
      <c r="SZ110" s="12"/>
      <c r="TA110" s="12"/>
      <c r="TB110" s="12"/>
      <c r="TC110" s="12"/>
      <c r="TD110" s="12"/>
      <c r="TE110" s="12"/>
      <c r="TF110" s="12"/>
      <c r="TG110" s="12"/>
      <c r="TH110" s="12"/>
      <c r="TI110" s="12"/>
      <c r="TJ110" s="12"/>
      <c r="TK110" s="12"/>
      <c r="TL110" s="12"/>
      <c r="TM110" s="12"/>
      <c r="TN110" s="12"/>
      <c r="TO110" s="12"/>
      <c r="TP110" s="12"/>
      <c r="TQ110" s="12"/>
      <c r="TR110" s="12"/>
      <c r="TS110" s="12"/>
      <c r="TT110" s="12"/>
      <c r="TU110" s="12"/>
      <c r="TV110" s="12"/>
      <c r="TW110" s="12"/>
      <c r="TX110" s="12"/>
      <c r="TY110" s="12"/>
      <c r="TZ110" s="12"/>
      <c r="UA110" s="12"/>
      <c r="UB110" s="12"/>
      <c r="UC110" s="12"/>
      <c r="UD110" s="12"/>
      <c r="UE110" s="12"/>
      <c r="UF110" s="12"/>
      <c r="UG110" s="12"/>
      <c r="UH110" s="12"/>
      <c r="UI110" s="12"/>
      <c r="UJ110" s="12"/>
      <c r="UK110" s="12"/>
      <c r="UL110" s="12"/>
      <c r="UM110" s="12"/>
      <c r="UN110" s="12"/>
      <c r="UO110" s="12"/>
      <c r="UP110" s="12"/>
      <c r="UQ110" s="12"/>
      <c r="UR110" s="12"/>
      <c r="US110" s="12"/>
      <c r="UT110" s="12"/>
      <c r="UU110" s="12"/>
      <c r="UV110" s="12"/>
      <c r="UW110" s="12"/>
      <c r="UX110" s="12"/>
      <c r="UY110" s="12"/>
      <c r="UZ110" s="12"/>
      <c r="VA110" s="12"/>
      <c r="VB110" s="12"/>
      <c r="VC110" s="12"/>
      <c r="VD110" s="12"/>
      <c r="VE110" s="12"/>
      <c r="VF110" s="12"/>
      <c r="VG110" s="12"/>
      <c r="VH110" s="12"/>
      <c r="VI110" s="12"/>
      <c r="VJ110" s="12"/>
      <c r="VK110" s="12"/>
      <c r="VL110" s="12"/>
      <c r="VM110" s="12"/>
      <c r="VN110" s="12"/>
      <c r="VO110" s="12"/>
      <c r="VP110" s="12"/>
      <c r="VQ110" s="12"/>
      <c r="VR110" s="12"/>
      <c r="VS110" s="12"/>
      <c r="VT110" s="12"/>
      <c r="VU110" s="12"/>
      <c r="VV110" s="12"/>
      <c r="VW110" s="12"/>
      <c r="VX110" s="12"/>
      <c r="VY110" s="12"/>
      <c r="VZ110" s="12"/>
      <c r="WA110" s="12"/>
      <c r="WB110" s="12"/>
      <c r="WC110" s="12"/>
      <c r="WD110" s="12"/>
      <c r="WE110" s="12"/>
      <c r="WF110" s="12"/>
      <c r="WG110" s="12"/>
      <c r="WH110" s="12"/>
      <c r="WI110" s="12"/>
      <c r="WJ110" s="12"/>
      <c r="WK110" s="12"/>
      <c r="WL110" s="12"/>
      <c r="WM110" s="12"/>
      <c r="WN110" s="12"/>
      <c r="WO110" s="12"/>
      <c r="WP110" s="12"/>
      <c r="WQ110" s="12"/>
      <c r="WR110" s="12"/>
      <c r="WS110" s="12"/>
      <c r="WT110" s="12"/>
      <c r="WU110" s="12"/>
      <c r="WV110" s="12"/>
      <c r="WW110" s="12"/>
      <c r="WX110" s="12"/>
      <c r="WY110" s="12"/>
      <c r="WZ110" s="12"/>
      <c r="XA110" s="12"/>
      <c r="XB110" s="12"/>
      <c r="XC110" s="12"/>
      <c r="XD110" s="12"/>
      <c r="XE110" s="12"/>
      <c r="XF110" s="12"/>
      <c r="XG110" s="12"/>
      <c r="XH110" s="12"/>
      <c r="XI110" s="12"/>
      <c r="XJ110" s="12"/>
      <c r="XK110" s="12"/>
      <c r="XL110" s="12"/>
      <c r="XM110" s="12"/>
      <c r="XN110" s="12"/>
      <c r="XO110" s="12"/>
      <c r="XP110" s="12"/>
      <c r="XQ110" s="12"/>
      <c r="XR110" s="12"/>
      <c r="XS110" s="12"/>
      <c r="XT110" s="12"/>
      <c r="XU110" s="12"/>
      <c r="XV110" s="12"/>
      <c r="XW110" s="12"/>
      <c r="XX110" s="12"/>
      <c r="XY110" s="12"/>
      <c r="XZ110" s="12"/>
      <c r="YA110" s="12"/>
      <c r="YB110" s="12"/>
      <c r="YC110" s="12"/>
      <c r="YD110" s="12"/>
      <c r="YE110" s="12"/>
      <c r="YF110" s="12"/>
      <c r="YG110" s="12"/>
      <c r="YH110" s="12"/>
      <c r="YI110" s="12"/>
      <c r="YJ110" s="12"/>
      <c r="YK110" s="12"/>
      <c r="YL110" s="12"/>
      <c r="YM110" s="12"/>
      <c r="YN110" s="12"/>
      <c r="YO110" s="12"/>
      <c r="YP110" s="12"/>
      <c r="YQ110" s="12"/>
      <c r="YR110" s="12"/>
      <c r="YS110" s="12"/>
      <c r="YT110" s="12"/>
      <c r="YU110" s="12"/>
      <c r="YV110" s="12"/>
      <c r="YW110" s="12"/>
      <c r="YX110" s="12"/>
      <c r="YY110" s="12"/>
      <c r="YZ110" s="12"/>
      <c r="ZA110" s="12"/>
      <c r="ZB110" s="12"/>
      <c r="ZC110" s="12"/>
      <c r="ZD110" s="12"/>
      <c r="ZE110" s="12"/>
      <c r="ZF110" s="12"/>
      <c r="ZG110" s="12"/>
      <c r="ZH110" s="12"/>
      <c r="ZI110" s="12"/>
      <c r="ZJ110" s="12"/>
      <c r="ZK110" s="12"/>
      <c r="ZL110" s="12"/>
      <c r="ZM110" s="12"/>
      <c r="ZN110" s="12"/>
      <c r="ZO110" s="12"/>
      <c r="ZP110" s="12"/>
      <c r="ZQ110" s="12"/>
      <c r="ZR110" s="12"/>
      <c r="ZS110" s="12"/>
      <c r="ZT110" s="12"/>
      <c r="ZU110" s="12"/>
      <c r="ZV110" s="12"/>
      <c r="ZW110" s="12"/>
      <c r="ZX110" s="12"/>
      <c r="ZY110" s="12"/>
      <c r="ZZ110" s="12"/>
      <c r="AAA110" s="12"/>
      <c r="AAB110" s="12"/>
      <c r="AAC110" s="12"/>
      <c r="AAD110" s="12"/>
      <c r="AAE110" s="12"/>
      <c r="AAF110" s="12"/>
      <c r="AAG110" s="12"/>
      <c r="AAH110" s="12"/>
      <c r="AAI110" s="12"/>
      <c r="AAJ110" s="12"/>
      <c r="AAK110" s="12"/>
      <c r="AAL110" s="12"/>
      <c r="AAM110" s="12"/>
      <c r="AAN110" s="12"/>
      <c r="AAO110" s="12"/>
      <c r="AAP110" s="12"/>
      <c r="AAQ110" s="12"/>
      <c r="AAR110" s="12"/>
      <c r="AAS110" s="12"/>
      <c r="AAT110" s="12"/>
      <c r="AAU110" s="12"/>
      <c r="AAV110" s="12"/>
      <c r="AAW110" s="12"/>
      <c r="AAX110" s="12"/>
      <c r="AAY110" s="12"/>
      <c r="AAZ110" s="12"/>
      <c r="ABA110" s="12"/>
      <c r="ABB110" s="12"/>
      <c r="ABC110" s="12"/>
      <c r="ABD110" s="12"/>
      <c r="ABE110" s="12"/>
      <c r="ABF110" s="12"/>
      <c r="ABG110" s="12"/>
      <c r="ABH110" s="12"/>
      <c r="ABI110" s="12"/>
      <c r="ABJ110" s="12"/>
      <c r="ABK110" s="12"/>
      <c r="ABL110" s="12"/>
      <c r="ABM110" s="12"/>
      <c r="ABN110" s="12"/>
      <c r="ABO110" s="12"/>
      <c r="ABP110" s="12"/>
      <c r="ABQ110" s="12"/>
      <c r="ABR110" s="12"/>
      <c r="ABS110" s="12"/>
      <c r="ABT110" s="12"/>
      <c r="ABU110" s="12"/>
      <c r="ABV110" s="12"/>
      <c r="ABW110" s="12"/>
      <c r="ABX110" s="12"/>
      <c r="ABY110" s="12"/>
      <c r="ABZ110" s="12"/>
      <c r="ACA110" s="12"/>
      <c r="ACB110" s="12"/>
      <c r="ACC110" s="12"/>
      <c r="ACD110" s="12"/>
      <c r="ACE110" s="12"/>
      <c r="ACF110" s="12"/>
      <c r="ACG110" s="12"/>
      <c r="ACH110" s="12"/>
      <c r="ACI110" s="12"/>
      <c r="ACJ110" s="12"/>
      <c r="ACK110" s="12"/>
      <c r="ACL110" s="12"/>
      <c r="ACM110" s="12"/>
      <c r="ACN110" s="12"/>
      <c r="ACO110" s="12"/>
      <c r="ACP110" s="12"/>
      <c r="ACQ110" s="12"/>
      <c r="ACR110" s="12"/>
      <c r="ACS110" s="12"/>
      <c r="ACT110" s="12"/>
      <c r="ACU110" s="12"/>
      <c r="ACV110" s="12"/>
      <c r="ACW110" s="12"/>
      <c r="ACX110" s="12"/>
      <c r="ACY110" s="12"/>
      <c r="ACZ110" s="12"/>
      <c r="ADA110" s="12"/>
      <c r="ADB110" s="12"/>
      <c r="ADC110" s="12"/>
      <c r="ADD110" s="12"/>
      <c r="ADE110" s="12"/>
      <c r="ADF110" s="12"/>
      <c r="ADG110" s="12"/>
      <c r="ADH110" s="12"/>
      <c r="ADI110" s="12"/>
      <c r="ADJ110" s="12"/>
      <c r="ADK110" s="12"/>
      <c r="ADL110" s="12"/>
      <c r="ADM110" s="12"/>
      <c r="ADN110" s="12"/>
      <c r="ADO110" s="12"/>
      <c r="ADP110" s="12"/>
      <c r="ADQ110" s="12"/>
      <c r="ADR110" s="12"/>
      <c r="ADS110" s="12"/>
      <c r="ADT110" s="12"/>
      <c r="ADU110" s="12"/>
      <c r="ADV110" s="12"/>
      <c r="ADW110" s="12"/>
      <c r="ADX110" s="12"/>
      <c r="ADY110" s="12"/>
      <c r="ADZ110" s="12"/>
      <c r="AEA110" s="12"/>
      <c r="AEB110" s="12"/>
      <c r="AEC110" s="12"/>
      <c r="AED110" s="12"/>
      <c r="AEE110" s="12"/>
      <c r="AEF110" s="12"/>
      <c r="AEG110" s="12"/>
      <c r="AEH110" s="12"/>
      <c r="AEI110" s="12"/>
      <c r="AEJ110" s="12"/>
      <c r="AEK110" s="12"/>
      <c r="AEL110" s="12"/>
      <c r="AEM110" s="12"/>
      <c r="AEN110" s="12"/>
      <c r="AEO110" s="12"/>
      <c r="AEP110" s="12"/>
      <c r="AEQ110" s="12"/>
      <c r="AER110" s="12"/>
      <c r="AES110" s="12"/>
      <c r="AET110" s="12"/>
      <c r="AEU110" s="12"/>
      <c r="AEV110" s="12"/>
      <c r="AEW110" s="12"/>
      <c r="AEX110" s="12"/>
      <c r="AEY110" s="12"/>
      <c r="AEZ110" s="12"/>
      <c r="AFA110" s="12"/>
      <c r="AFB110" s="12"/>
      <c r="AFC110" s="12"/>
      <c r="AFD110" s="12"/>
      <c r="AFE110" s="12"/>
      <c r="AFF110" s="12"/>
      <c r="AFG110" s="12"/>
      <c r="AFH110" s="12"/>
      <c r="AFI110" s="12"/>
      <c r="AFJ110" s="12"/>
      <c r="AFK110" s="12"/>
      <c r="AFL110" s="12"/>
      <c r="AFM110" s="12"/>
      <c r="AFN110" s="12"/>
      <c r="AFO110" s="12"/>
      <c r="AFP110" s="12"/>
      <c r="AFQ110" s="12"/>
      <c r="AFR110" s="12"/>
      <c r="AFS110" s="12"/>
      <c r="AFT110" s="12"/>
      <c r="AFU110" s="12"/>
      <c r="AFV110" s="12"/>
      <c r="AFW110" s="12"/>
      <c r="AFX110" s="12"/>
      <c r="AFY110" s="12"/>
      <c r="AFZ110" s="12"/>
      <c r="AGA110" s="12"/>
      <c r="AGB110" s="12"/>
      <c r="AGC110" s="12"/>
      <c r="AGD110" s="12"/>
      <c r="AGE110" s="12"/>
      <c r="AGF110" s="12"/>
      <c r="AGG110" s="12"/>
      <c r="AGH110" s="12"/>
      <c r="AGI110" s="12"/>
      <c r="AGJ110" s="12"/>
      <c r="AGK110" s="12"/>
      <c r="AGL110" s="12"/>
      <c r="AGM110" s="12"/>
      <c r="AGN110" s="12"/>
      <c r="AGO110" s="12"/>
      <c r="AGP110" s="12"/>
      <c r="AGQ110" s="12"/>
      <c r="AGR110" s="12"/>
      <c r="AGS110" s="12"/>
      <c r="AGT110" s="12"/>
      <c r="AGU110" s="12"/>
      <c r="AGV110" s="12"/>
      <c r="AGW110" s="12"/>
      <c r="AGX110" s="12"/>
      <c r="AGY110" s="12"/>
      <c r="AGZ110" s="12"/>
      <c r="AHA110" s="12"/>
      <c r="AHB110" s="12"/>
      <c r="AHC110" s="12"/>
      <c r="AHD110" s="12"/>
      <c r="AHE110" s="12"/>
      <c r="AHF110" s="12"/>
      <c r="AHG110" s="12"/>
      <c r="AHH110" s="12"/>
      <c r="AHI110" s="12"/>
      <c r="AHJ110" s="12"/>
      <c r="AHK110" s="12"/>
      <c r="AHL110" s="12"/>
      <c r="AHM110" s="12"/>
      <c r="AHN110" s="12"/>
      <c r="AHO110" s="12"/>
      <c r="AHP110" s="12"/>
      <c r="AHQ110" s="12"/>
      <c r="AHR110" s="12"/>
      <c r="AHS110" s="12"/>
      <c r="AHT110" s="12"/>
      <c r="AHU110" s="12"/>
      <c r="AHV110" s="12"/>
      <c r="AHW110" s="12"/>
      <c r="AHX110" s="12"/>
      <c r="AHY110" s="12"/>
      <c r="AHZ110" s="12"/>
      <c r="AIA110" s="12"/>
      <c r="AIB110" s="12"/>
      <c r="AIC110" s="12"/>
      <c r="AID110" s="12"/>
      <c r="AIE110" s="12"/>
      <c r="AIF110" s="12"/>
      <c r="AIG110" s="12"/>
      <c r="AIH110" s="12"/>
      <c r="AII110" s="12"/>
      <c r="AIJ110" s="12"/>
      <c r="AIK110" s="12"/>
      <c r="AIL110" s="12"/>
      <c r="AIM110" s="12"/>
      <c r="AIN110" s="12"/>
      <c r="AIO110" s="12"/>
      <c r="AIP110" s="12"/>
      <c r="AIQ110" s="12"/>
      <c r="AIR110" s="12"/>
      <c r="AIS110" s="12"/>
      <c r="AIT110" s="12"/>
      <c r="AIU110" s="12"/>
      <c r="AIV110" s="12"/>
      <c r="AIW110" s="12"/>
      <c r="AIX110" s="12"/>
      <c r="AIY110" s="12"/>
      <c r="AIZ110" s="12"/>
      <c r="AJA110" s="12"/>
      <c r="AJB110" s="12"/>
      <c r="AJC110" s="12"/>
      <c r="AJD110" s="12"/>
      <c r="AJE110" s="12"/>
      <c r="AJF110" s="12"/>
      <c r="AJG110" s="12"/>
      <c r="AJH110" s="12"/>
      <c r="AJI110" s="12"/>
      <c r="AJJ110" s="12"/>
      <c r="AJK110" s="12"/>
      <c r="AJL110" s="12"/>
      <c r="AJM110" s="12"/>
      <c r="AJN110" s="12"/>
      <c r="AJO110" s="12"/>
      <c r="AJP110" s="12"/>
      <c r="AJQ110" s="12"/>
      <c r="AJR110" s="12"/>
      <c r="AJS110" s="12"/>
      <c r="AJT110" s="12"/>
      <c r="AJU110" s="12"/>
      <c r="AJV110" s="12"/>
      <c r="AJW110" s="12"/>
      <c r="AJX110" s="12"/>
      <c r="AJY110" s="12"/>
      <c r="AJZ110" s="12"/>
      <c r="AKA110" s="12"/>
      <c r="AKB110" s="12"/>
      <c r="AKC110" s="12"/>
      <c r="AKD110" s="12"/>
      <c r="AKE110" s="12"/>
      <c r="AKF110" s="12"/>
      <c r="AKG110" s="12"/>
      <c r="AKH110" s="12"/>
      <c r="AKI110" s="12"/>
      <c r="AKJ110" s="12"/>
      <c r="AKK110" s="12"/>
      <c r="AKL110" s="12"/>
      <c r="AKM110" s="12"/>
      <c r="AKN110" s="12"/>
      <c r="AKO110" s="12"/>
      <c r="AKP110" s="12"/>
      <c r="AKQ110" s="12"/>
      <c r="AKR110" s="12"/>
      <c r="AKS110" s="12"/>
      <c r="AKT110" s="12"/>
      <c r="AKU110" s="12"/>
      <c r="AKV110" s="12"/>
      <c r="AKW110" s="12"/>
      <c r="AKX110" s="12"/>
      <c r="AKY110" s="12"/>
      <c r="AKZ110" s="12"/>
      <c r="ALA110" s="12"/>
      <c r="ALB110" s="12"/>
      <c r="ALC110" s="12"/>
      <c r="ALD110" s="12"/>
      <c r="ALE110" s="12"/>
      <c r="ALF110" s="12"/>
      <c r="ALG110" s="12"/>
      <c r="ALH110" s="12"/>
      <c r="ALI110" s="12"/>
      <c r="ALJ110" s="12"/>
      <c r="ALK110" s="12"/>
      <c r="ALL110" s="12"/>
      <c r="ALM110" s="12"/>
      <c r="ALN110" s="12"/>
      <c r="ALO110" s="12"/>
      <c r="ALP110" s="12"/>
      <c r="ALQ110" s="12"/>
      <c r="ALR110" s="12"/>
      <c r="ALS110" s="12"/>
      <c r="ALT110" s="12"/>
      <c r="ALU110" s="12"/>
      <c r="ALV110" s="12"/>
      <c r="ALW110" s="12"/>
      <c r="ALX110" s="12"/>
      <c r="ALY110" s="12"/>
      <c r="ALZ110" s="12"/>
      <c r="AMA110" s="12"/>
      <c r="AMB110" s="12"/>
      <c r="AMC110" s="12"/>
      <c r="AMD110" s="12"/>
      <c r="AME110" s="12"/>
      <c r="AMF110" s="12"/>
      <c r="AMG110" s="12"/>
      <c r="AMH110" s="12"/>
      <c r="AMI110" s="12"/>
      <c r="AMJ110" s="12"/>
      <c r="AMK110" s="12"/>
      <c r="AML110" s="12"/>
      <c r="AMM110" s="12"/>
      <c r="AMN110" s="12"/>
      <c r="AMO110" s="12"/>
      <c r="AMP110" s="12"/>
      <c r="AMQ110" s="12"/>
      <c r="AMR110" s="12"/>
      <c r="AMS110" s="12"/>
      <c r="AMT110" s="12"/>
      <c r="AMU110" s="12"/>
      <c r="AMV110" s="12"/>
      <c r="AMW110" s="12"/>
      <c r="AMX110" s="12"/>
      <c r="AMY110" s="12"/>
      <c r="AMZ110" s="12"/>
      <c r="ANA110" s="12"/>
      <c r="ANB110" s="12"/>
      <c r="ANC110" s="12"/>
      <c r="AND110" s="12"/>
      <c r="ANE110" s="12"/>
      <c r="ANF110" s="12"/>
      <c r="ANG110" s="12"/>
      <c r="ANH110" s="12"/>
      <c r="ANI110" s="12"/>
      <c r="ANJ110" s="12"/>
      <c r="ANK110" s="12"/>
      <c r="ANL110" s="12"/>
      <c r="ANM110" s="12"/>
      <c r="ANN110" s="12"/>
      <c r="ANO110" s="12"/>
      <c r="ANP110" s="12"/>
      <c r="ANQ110" s="12"/>
      <c r="ANR110" s="12"/>
      <c r="ANS110" s="12"/>
      <c r="ANT110" s="12"/>
      <c r="ANU110" s="12"/>
      <c r="ANV110" s="12"/>
      <c r="ANW110" s="12"/>
      <c r="ANX110" s="12"/>
      <c r="ANY110" s="12"/>
      <c r="ANZ110" s="12"/>
      <c r="AOA110" s="12"/>
      <c r="AOB110" s="12"/>
      <c r="AOC110" s="12"/>
      <c r="AOD110" s="12"/>
      <c r="AOE110" s="12"/>
      <c r="AOF110" s="12"/>
      <c r="AOG110" s="12"/>
      <c r="AOH110" s="12"/>
      <c r="AOI110" s="12"/>
      <c r="AOJ110" s="12"/>
      <c r="AOK110" s="12"/>
      <c r="AOL110" s="12"/>
      <c r="AOM110" s="12"/>
      <c r="AON110" s="12"/>
      <c r="AOO110" s="12"/>
      <c r="AOP110" s="12"/>
    </row>
    <row r="111" spans="1:1082" x14ac:dyDescent="0.2">
      <c r="A111" s="63">
        <v>108</v>
      </c>
      <c r="B111" s="44" t="str">
        <f t="shared" si="4"/>
        <v>LEM19I</v>
      </c>
      <c r="C111" s="44" t="s">
        <v>351</v>
      </c>
      <c r="D111" s="15" t="s">
        <v>480</v>
      </c>
      <c r="E111" s="13" t="s">
        <v>449</v>
      </c>
      <c r="H111" s="13">
        <v>0</v>
      </c>
      <c r="I111" s="13">
        <v>33.058</v>
      </c>
      <c r="J111" s="13">
        <v>0.19800000000000001</v>
      </c>
      <c r="K111" s="13">
        <v>0.55900000000000005</v>
      </c>
      <c r="N111" s="13">
        <v>0.69099999999999995</v>
      </c>
      <c r="O111" s="13">
        <v>0</v>
      </c>
      <c r="P111" s="13">
        <v>0</v>
      </c>
      <c r="Q111" s="12">
        <v>64.363</v>
      </c>
      <c r="R111" s="45">
        <v>98.869</v>
      </c>
      <c r="S111" s="34">
        <v>1.2154533651534369</v>
      </c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  <c r="BM111" s="12"/>
      <c r="BN111" s="12"/>
      <c r="BO111" s="12"/>
      <c r="BP111" s="12"/>
      <c r="BQ111" s="12"/>
      <c r="BR111" s="12"/>
      <c r="BS111" s="12"/>
      <c r="BT111" s="12"/>
      <c r="BU111" s="12"/>
      <c r="BV111" s="12"/>
      <c r="BW111" s="12"/>
      <c r="BX111" s="12"/>
      <c r="BY111" s="12"/>
      <c r="BZ111" s="12"/>
      <c r="CA111" s="12"/>
      <c r="CB111" s="12"/>
      <c r="CC111" s="12"/>
      <c r="CD111" s="12"/>
      <c r="CE111" s="12"/>
      <c r="CF111" s="12"/>
      <c r="CG111" s="12"/>
      <c r="CH111" s="12"/>
      <c r="CI111" s="12"/>
      <c r="CJ111" s="12"/>
      <c r="CK111" s="12"/>
      <c r="CL111" s="12"/>
      <c r="CM111" s="12"/>
      <c r="CN111" s="12"/>
      <c r="CO111" s="12"/>
      <c r="CP111" s="12"/>
      <c r="CQ111" s="12"/>
      <c r="CR111" s="12"/>
      <c r="CS111" s="12"/>
      <c r="CT111" s="12"/>
      <c r="CU111" s="12"/>
      <c r="CV111" s="12"/>
      <c r="CW111" s="12"/>
      <c r="CX111" s="12"/>
      <c r="CY111" s="12"/>
      <c r="CZ111" s="12"/>
      <c r="DA111" s="12"/>
      <c r="DB111" s="12"/>
      <c r="DC111" s="12"/>
      <c r="DD111" s="12"/>
      <c r="DE111" s="12"/>
      <c r="DF111" s="12"/>
      <c r="DG111" s="12"/>
      <c r="DH111" s="12"/>
      <c r="DI111" s="12"/>
      <c r="DJ111" s="12"/>
      <c r="DK111" s="12"/>
      <c r="DL111" s="12"/>
      <c r="DM111" s="12"/>
      <c r="DN111" s="12"/>
      <c r="DO111" s="12"/>
      <c r="DP111" s="12"/>
      <c r="DQ111" s="12"/>
      <c r="DR111" s="12"/>
      <c r="DS111" s="12"/>
      <c r="DT111" s="12"/>
      <c r="DU111" s="12"/>
      <c r="DV111" s="12"/>
      <c r="DW111" s="12"/>
      <c r="DX111" s="12"/>
      <c r="DY111" s="12"/>
      <c r="DZ111" s="12"/>
      <c r="EA111" s="12"/>
      <c r="EB111" s="12"/>
      <c r="EC111" s="12"/>
      <c r="ED111" s="12"/>
      <c r="EE111" s="12"/>
      <c r="EF111" s="12"/>
      <c r="EG111" s="12"/>
      <c r="EH111" s="12"/>
      <c r="EI111" s="12"/>
      <c r="EJ111" s="12"/>
      <c r="EK111" s="12"/>
      <c r="EL111" s="12"/>
      <c r="EM111" s="12"/>
      <c r="EN111" s="12"/>
      <c r="EO111" s="12"/>
      <c r="EP111" s="12"/>
      <c r="EQ111" s="12"/>
      <c r="ER111" s="12"/>
      <c r="ES111" s="12"/>
      <c r="ET111" s="12"/>
      <c r="EU111" s="12"/>
      <c r="EV111" s="12"/>
      <c r="EW111" s="12"/>
      <c r="EX111" s="12"/>
      <c r="EY111" s="12"/>
      <c r="EZ111" s="12"/>
      <c r="FA111" s="12"/>
      <c r="FB111" s="12"/>
      <c r="FC111" s="12"/>
      <c r="FD111" s="12"/>
      <c r="FE111" s="12"/>
      <c r="FF111" s="12"/>
      <c r="FG111" s="12"/>
      <c r="FH111" s="12"/>
      <c r="FI111" s="12"/>
      <c r="FJ111" s="12"/>
      <c r="FK111" s="12"/>
      <c r="FL111" s="12"/>
      <c r="FM111" s="12"/>
      <c r="FN111" s="12"/>
      <c r="FO111" s="12"/>
      <c r="FP111" s="12"/>
      <c r="FQ111" s="12"/>
      <c r="FR111" s="12"/>
      <c r="FS111" s="12"/>
      <c r="FT111" s="12"/>
      <c r="FU111" s="12"/>
      <c r="FV111" s="12"/>
      <c r="FW111" s="12"/>
      <c r="FX111" s="12"/>
      <c r="FY111" s="12"/>
      <c r="FZ111" s="12"/>
      <c r="GA111" s="12"/>
      <c r="GB111" s="12"/>
      <c r="GC111" s="12"/>
      <c r="GD111" s="12"/>
      <c r="GE111" s="12"/>
      <c r="GF111" s="12"/>
      <c r="GG111" s="12"/>
      <c r="GH111" s="12"/>
      <c r="GI111" s="12"/>
      <c r="GJ111" s="12"/>
      <c r="GK111" s="12"/>
      <c r="GL111" s="12"/>
      <c r="GM111" s="12"/>
      <c r="GN111" s="12"/>
      <c r="GO111" s="12"/>
      <c r="GP111" s="12"/>
      <c r="GQ111" s="12"/>
      <c r="GR111" s="12"/>
      <c r="GS111" s="12"/>
      <c r="GT111" s="12"/>
      <c r="GU111" s="12"/>
      <c r="GV111" s="12"/>
      <c r="GW111" s="12"/>
      <c r="GX111" s="12"/>
      <c r="GY111" s="12"/>
      <c r="GZ111" s="12"/>
      <c r="HA111" s="12"/>
      <c r="HB111" s="12"/>
      <c r="HC111" s="12"/>
      <c r="HD111" s="12"/>
      <c r="HE111" s="12"/>
      <c r="HF111" s="12"/>
      <c r="HG111" s="12"/>
      <c r="HH111" s="12"/>
      <c r="HI111" s="12"/>
      <c r="HJ111" s="12"/>
      <c r="HK111" s="12"/>
      <c r="HL111" s="12"/>
      <c r="HM111" s="12"/>
      <c r="HN111" s="12"/>
      <c r="HO111" s="12"/>
      <c r="HP111" s="12"/>
      <c r="HQ111" s="12"/>
      <c r="HR111" s="12"/>
      <c r="HS111" s="12"/>
      <c r="HT111" s="12"/>
      <c r="HU111" s="12"/>
      <c r="HV111" s="12"/>
      <c r="HW111" s="12"/>
      <c r="HX111" s="12"/>
      <c r="HY111" s="12"/>
      <c r="HZ111" s="12"/>
      <c r="IA111" s="12"/>
      <c r="IB111" s="12"/>
      <c r="IC111" s="12"/>
      <c r="ID111" s="12"/>
      <c r="IE111" s="12"/>
      <c r="IF111" s="12"/>
      <c r="IG111" s="12"/>
      <c r="IH111" s="12"/>
      <c r="II111" s="12"/>
      <c r="IJ111" s="12"/>
      <c r="IK111" s="12"/>
      <c r="IL111" s="12"/>
      <c r="IM111" s="12"/>
      <c r="IN111" s="12"/>
      <c r="IO111" s="12"/>
      <c r="IP111" s="12"/>
      <c r="IQ111" s="12"/>
      <c r="IR111" s="12"/>
      <c r="IS111" s="12"/>
      <c r="IT111" s="12"/>
      <c r="IU111" s="12"/>
      <c r="IV111" s="12"/>
      <c r="IW111" s="12"/>
      <c r="IX111" s="12"/>
      <c r="IY111" s="12"/>
      <c r="IZ111" s="12"/>
      <c r="JA111" s="12"/>
      <c r="JB111" s="12"/>
      <c r="JC111" s="12"/>
      <c r="JD111" s="12"/>
      <c r="JE111" s="12"/>
      <c r="JF111" s="12"/>
      <c r="JG111" s="12"/>
      <c r="JH111" s="12"/>
      <c r="JI111" s="12"/>
      <c r="JJ111" s="12"/>
      <c r="JK111" s="12"/>
      <c r="JL111" s="12"/>
      <c r="JM111" s="12"/>
      <c r="JN111" s="12"/>
      <c r="JO111" s="12"/>
      <c r="JP111" s="12"/>
      <c r="JQ111" s="12"/>
      <c r="JR111" s="12"/>
      <c r="JS111" s="12"/>
      <c r="JT111" s="12"/>
      <c r="JU111" s="12"/>
      <c r="JV111" s="12"/>
      <c r="JW111" s="12"/>
      <c r="JX111" s="12"/>
      <c r="JY111" s="12"/>
      <c r="JZ111" s="12"/>
      <c r="KA111" s="12"/>
      <c r="KB111" s="12"/>
      <c r="KC111" s="12"/>
      <c r="KD111" s="12"/>
      <c r="KE111" s="12"/>
      <c r="KF111" s="12"/>
      <c r="KG111" s="12"/>
      <c r="KH111" s="12"/>
      <c r="KI111" s="12"/>
      <c r="KJ111" s="12"/>
      <c r="KK111" s="12"/>
      <c r="KL111" s="12"/>
      <c r="KM111" s="12"/>
      <c r="KN111" s="12"/>
      <c r="KO111" s="12"/>
      <c r="KP111" s="12"/>
      <c r="KQ111" s="12"/>
      <c r="KR111" s="12"/>
      <c r="KS111" s="12"/>
      <c r="KT111" s="12"/>
      <c r="KU111" s="12"/>
      <c r="KV111" s="12"/>
      <c r="KW111" s="12"/>
      <c r="KX111" s="12"/>
      <c r="KY111" s="12"/>
      <c r="KZ111" s="12"/>
      <c r="LA111" s="12"/>
      <c r="LB111" s="12"/>
      <c r="LC111" s="12"/>
      <c r="LD111" s="12"/>
      <c r="LE111" s="12"/>
      <c r="LF111" s="12"/>
      <c r="LG111" s="12"/>
      <c r="LH111" s="12"/>
      <c r="LI111" s="12"/>
      <c r="LJ111" s="12"/>
      <c r="LK111" s="12"/>
      <c r="LL111" s="12"/>
      <c r="LM111" s="12"/>
      <c r="LN111" s="12"/>
      <c r="LO111" s="12"/>
      <c r="LP111" s="12"/>
      <c r="LQ111" s="12"/>
      <c r="LR111" s="12"/>
      <c r="LS111" s="12"/>
      <c r="LT111" s="12"/>
      <c r="LU111" s="12"/>
      <c r="LV111" s="12"/>
      <c r="LW111" s="12"/>
      <c r="LX111" s="12"/>
      <c r="LY111" s="12"/>
      <c r="LZ111" s="12"/>
      <c r="MA111" s="12"/>
      <c r="MB111" s="12"/>
      <c r="MC111" s="12"/>
      <c r="MD111" s="12"/>
      <c r="ME111" s="12"/>
      <c r="MF111" s="12"/>
      <c r="MG111" s="12"/>
      <c r="MH111" s="12"/>
      <c r="MI111" s="12"/>
      <c r="MJ111" s="12"/>
      <c r="MK111" s="12"/>
      <c r="ML111" s="12"/>
      <c r="MM111" s="12"/>
      <c r="MN111" s="12"/>
      <c r="MO111" s="12"/>
      <c r="MP111" s="12"/>
      <c r="MQ111" s="12"/>
      <c r="MR111" s="12"/>
      <c r="MS111" s="12"/>
      <c r="MT111" s="12"/>
      <c r="MU111" s="12"/>
      <c r="MV111" s="12"/>
      <c r="MW111" s="12"/>
      <c r="MX111" s="12"/>
      <c r="MY111" s="12"/>
      <c r="MZ111" s="12"/>
      <c r="NA111" s="12"/>
      <c r="NB111" s="12"/>
      <c r="NC111" s="12"/>
      <c r="ND111" s="12"/>
      <c r="NE111" s="12"/>
      <c r="NF111" s="12"/>
      <c r="NG111" s="12"/>
      <c r="NH111" s="12"/>
      <c r="NI111" s="12"/>
      <c r="NJ111" s="12"/>
      <c r="NK111" s="12"/>
      <c r="NL111" s="12"/>
      <c r="NM111" s="12"/>
      <c r="NN111" s="12"/>
      <c r="NO111" s="12"/>
      <c r="NP111" s="12"/>
      <c r="NQ111" s="12"/>
      <c r="NR111" s="12"/>
      <c r="NS111" s="12"/>
      <c r="NT111" s="12"/>
      <c r="NU111" s="12"/>
      <c r="NV111" s="12"/>
      <c r="NW111" s="12"/>
      <c r="NX111" s="12"/>
      <c r="NY111" s="12"/>
      <c r="NZ111" s="12"/>
      <c r="OA111" s="12"/>
      <c r="OB111" s="12"/>
      <c r="OC111" s="12"/>
      <c r="OD111" s="12"/>
      <c r="OE111" s="12"/>
      <c r="OF111" s="12"/>
      <c r="OG111" s="12"/>
      <c r="OH111" s="12"/>
      <c r="OI111" s="12"/>
      <c r="OJ111" s="12"/>
      <c r="OK111" s="12"/>
      <c r="OL111" s="12"/>
      <c r="OM111" s="12"/>
      <c r="ON111" s="12"/>
      <c r="OO111" s="12"/>
      <c r="OP111" s="12"/>
      <c r="OQ111" s="12"/>
      <c r="OR111" s="12"/>
      <c r="OS111" s="12"/>
      <c r="OT111" s="12"/>
      <c r="OU111" s="12"/>
      <c r="OV111" s="12"/>
      <c r="OW111" s="12"/>
      <c r="OX111" s="12"/>
      <c r="OY111" s="12"/>
      <c r="OZ111" s="12"/>
      <c r="PA111" s="12"/>
      <c r="PB111" s="12"/>
      <c r="PC111" s="12"/>
      <c r="PD111" s="12"/>
      <c r="PE111" s="12"/>
      <c r="PF111" s="12"/>
      <c r="PG111" s="12"/>
      <c r="PH111" s="12"/>
      <c r="PI111" s="12"/>
      <c r="PJ111" s="12"/>
      <c r="PK111" s="12"/>
      <c r="PL111" s="12"/>
      <c r="PM111" s="12"/>
      <c r="PN111" s="12"/>
      <c r="PO111" s="12"/>
      <c r="PP111" s="12"/>
      <c r="PQ111" s="12"/>
      <c r="PR111" s="12"/>
      <c r="PS111" s="12"/>
      <c r="PT111" s="12"/>
      <c r="PU111" s="12"/>
      <c r="PV111" s="12"/>
      <c r="PW111" s="12"/>
      <c r="PX111" s="12"/>
      <c r="PY111" s="12"/>
      <c r="PZ111" s="12"/>
      <c r="QA111" s="12"/>
      <c r="QB111" s="12"/>
      <c r="QC111" s="12"/>
      <c r="QD111" s="12"/>
      <c r="QE111" s="12"/>
      <c r="QF111" s="12"/>
      <c r="QG111" s="12"/>
      <c r="QH111" s="12"/>
      <c r="QI111" s="12"/>
      <c r="QJ111" s="12"/>
      <c r="QK111" s="12"/>
      <c r="QL111" s="12"/>
      <c r="QM111" s="12"/>
      <c r="QN111" s="12"/>
      <c r="QO111" s="12"/>
      <c r="QP111" s="12"/>
      <c r="QQ111" s="12"/>
      <c r="QR111" s="12"/>
      <c r="QS111" s="12"/>
      <c r="QT111" s="12"/>
      <c r="QU111" s="12"/>
      <c r="QV111" s="12"/>
      <c r="QW111" s="12"/>
      <c r="QX111" s="12"/>
      <c r="QY111" s="12"/>
      <c r="QZ111" s="12"/>
      <c r="RA111" s="12"/>
      <c r="RB111" s="12"/>
      <c r="RC111" s="12"/>
      <c r="RD111" s="12"/>
      <c r="RE111" s="12"/>
      <c r="RF111" s="12"/>
      <c r="RG111" s="12"/>
      <c r="RH111" s="12"/>
      <c r="RI111" s="12"/>
      <c r="RJ111" s="12"/>
      <c r="RK111" s="12"/>
      <c r="RL111" s="12"/>
      <c r="RM111" s="12"/>
      <c r="RN111" s="12"/>
      <c r="RO111" s="12"/>
      <c r="RP111" s="12"/>
      <c r="RQ111" s="12"/>
      <c r="RR111" s="12"/>
      <c r="RS111" s="12"/>
      <c r="RT111" s="12"/>
      <c r="RU111" s="12"/>
      <c r="RV111" s="12"/>
      <c r="RW111" s="12"/>
      <c r="RX111" s="12"/>
      <c r="RY111" s="12"/>
      <c r="RZ111" s="12"/>
      <c r="SA111" s="12"/>
      <c r="SB111" s="12"/>
      <c r="SC111" s="12"/>
      <c r="SD111" s="12"/>
      <c r="SE111" s="12"/>
      <c r="SF111" s="12"/>
      <c r="SG111" s="12"/>
      <c r="SH111" s="12"/>
      <c r="SI111" s="12"/>
      <c r="SJ111" s="12"/>
      <c r="SK111" s="12"/>
      <c r="SL111" s="12"/>
      <c r="SM111" s="12"/>
      <c r="SN111" s="12"/>
      <c r="SO111" s="12"/>
      <c r="SP111" s="12"/>
      <c r="SQ111" s="12"/>
      <c r="SR111" s="12"/>
      <c r="SS111" s="12"/>
      <c r="ST111" s="12"/>
      <c r="SU111" s="12"/>
      <c r="SV111" s="12"/>
      <c r="SW111" s="12"/>
      <c r="SX111" s="12"/>
      <c r="SY111" s="12"/>
      <c r="SZ111" s="12"/>
      <c r="TA111" s="12"/>
      <c r="TB111" s="12"/>
      <c r="TC111" s="12"/>
      <c r="TD111" s="12"/>
      <c r="TE111" s="12"/>
      <c r="TF111" s="12"/>
      <c r="TG111" s="12"/>
      <c r="TH111" s="12"/>
      <c r="TI111" s="12"/>
      <c r="TJ111" s="12"/>
      <c r="TK111" s="12"/>
      <c r="TL111" s="12"/>
      <c r="TM111" s="12"/>
      <c r="TN111" s="12"/>
      <c r="TO111" s="12"/>
      <c r="TP111" s="12"/>
      <c r="TQ111" s="12"/>
      <c r="TR111" s="12"/>
      <c r="TS111" s="12"/>
      <c r="TT111" s="12"/>
      <c r="TU111" s="12"/>
      <c r="TV111" s="12"/>
      <c r="TW111" s="12"/>
      <c r="TX111" s="12"/>
      <c r="TY111" s="12"/>
      <c r="TZ111" s="12"/>
      <c r="UA111" s="12"/>
      <c r="UB111" s="12"/>
      <c r="UC111" s="12"/>
      <c r="UD111" s="12"/>
      <c r="UE111" s="12"/>
      <c r="UF111" s="12"/>
      <c r="UG111" s="12"/>
      <c r="UH111" s="12"/>
      <c r="UI111" s="12"/>
      <c r="UJ111" s="12"/>
      <c r="UK111" s="12"/>
      <c r="UL111" s="12"/>
      <c r="UM111" s="12"/>
      <c r="UN111" s="12"/>
      <c r="UO111" s="12"/>
      <c r="UP111" s="12"/>
      <c r="UQ111" s="12"/>
      <c r="UR111" s="12"/>
      <c r="US111" s="12"/>
      <c r="UT111" s="12"/>
      <c r="UU111" s="12"/>
      <c r="UV111" s="12"/>
      <c r="UW111" s="12"/>
      <c r="UX111" s="12"/>
      <c r="UY111" s="12"/>
      <c r="UZ111" s="12"/>
      <c r="VA111" s="12"/>
      <c r="VB111" s="12"/>
      <c r="VC111" s="12"/>
      <c r="VD111" s="12"/>
      <c r="VE111" s="12"/>
      <c r="VF111" s="12"/>
      <c r="VG111" s="12"/>
      <c r="VH111" s="12"/>
      <c r="VI111" s="12"/>
      <c r="VJ111" s="12"/>
      <c r="VK111" s="12"/>
      <c r="VL111" s="12"/>
      <c r="VM111" s="12"/>
      <c r="VN111" s="12"/>
      <c r="VO111" s="12"/>
      <c r="VP111" s="12"/>
      <c r="VQ111" s="12"/>
      <c r="VR111" s="12"/>
      <c r="VS111" s="12"/>
      <c r="VT111" s="12"/>
      <c r="VU111" s="12"/>
      <c r="VV111" s="12"/>
      <c r="VW111" s="12"/>
      <c r="VX111" s="12"/>
      <c r="VY111" s="12"/>
      <c r="VZ111" s="12"/>
      <c r="WA111" s="12"/>
      <c r="WB111" s="12"/>
      <c r="WC111" s="12"/>
      <c r="WD111" s="12"/>
      <c r="WE111" s="12"/>
      <c r="WF111" s="12"/>
      <c r="WG111" s="12"/>
      <c r="WH111" s="12"/>
      <c r="WI111" s="12"/>
      <c r="WJ111" s="12"/>
      <c r="WK111" s="12"/>
      <c r="WL111" s="12"/>
      <c r="WM111" s="12"/>
      <c r="WN111" s="12"/>
      <c r="WO111" s="12"/>
      <c r="WP111" s="12"/>
      <c r="WQ111" s="12"/>
      <c r="WR111" s="12"/>
      <c r="WS111" s="12"/>
      <c r="WT111" s="12"/>
      <c r="WU111" s="12"/>
      <c r="WV111" s="12"/>
      <c r="WW111" s="12"/>
      <c r="WX111" s="12"/>
      <c r="WY111" s="12"/>
      <c r="WZ111" s="12"/>
      <c r="XA111" s="12"/>
      <c r="XB111" s="12"/>
      <c r="XC111" s="12"/>
      <c r="XD111" s="12"/>
      <c r="XE111" s="12"/>
      <c r="XF111" s="12"/>
      <c r="XG111" s="12"/>
      <c r="XH111" s="12"/>
      <c r="XI111" s="12"/>
      <c r="XJ111" s="12"/>
      <c r="XK111" s="12"/>
      <c r="XL111" s="12"/>
      <c r="XM111" s="12"/>
      <c r="XN111" s="12"/>
      <c r="XO111" s="12"/>
      <c r="XP111" s="12"/>
      <c r="XQ111" s="12"/>
      <c r="XR111" s="12"/>
      <c r="XS111" s="12"/>
      <c r="XT111" s="12"/>
      <c r="XU111" s="12"/>
      <c r="XV111" s="12"/>
      <c r="XW111" s="12"/>
      <c r="XX111" s="12"/>
      <c r="XY111" s="12"/>
      <c r="XZ111" s="12"/>
      <c r="YA111" s="12"/>
      <c r="YB111" s="12"/>
      <c r="YC111" s="12"/>
      <c r="YD111" s="12"/>
      <c r="YE111" s="12"/>
      <c r="YF111" s="12"/>
      <c r="YG111" s="12"/>
      <c r="YH111" s="12"/>
      <c r="YI111" s="12"/>
      <c r="YJ111" s="12"/>
      <c r="YK111" s="12"/>
      <c r="YL111" s="12"/>
      <c r="YM111" s="12"/>
      <c r="YN111" s="12"/>
      <c r="YO111" s="12"/>
      <c r="YP111" s="12"/>
      <c r="YQ111" s="12"/>
      <c r="YR111" s="12"/>
      <c r="YS111" s="12"/>
      <c r="YT111" s="12"/>
      <c r="YU111" s="12"/>
      <c r="YV111" s="12"/>
      <c r="YW111" s="12"/>
      <c r="YX111" s="12"/>
      <c r="YY111" s="12"/>
      <c r="YZ111" s="12"/>
      <c r="ZA111" s="12"/>
      <c r="ZB111" s="12"/>
      <c r="ZC111" s="12"/>
      <c r="ZD111" s="12"/>
      <c r="ZE111" s="12"/>
      <c r="ZF111" s="12"/>
      <c r="ZG111" s="12"/>
      <c r="ZH111" s="12"/>
      <c r="ZI111" s="12"/>
      <c r="ZJ111" s="12"/>
      <c r="ZK111" s="12"/>
      <c r="ZL111" s="12"/>
      <c r="ZM111" s="12"/>
      <c r="ZN111" s="12"/>
      <c r="ZO111" s="12"/>
      <c r="ZP111" s="12"/>
      <c r="ZQ111" s="12"/>
      <c r="ZR111" s="12"/>
      <c r="ZS111" s="12"/>
      <c r="ZT111" s="12"/>
      <c r="ZU111" s="12"/>
      <c r="ZV111" s="12"/>
      <c r="ZW111" s="12"/>
      <c r="ZX111" s="12"/>
      <c r="ZY111" s="12"/>
      <c r="ZZ111" s="12"/>
      <c r="AAA111" s="12"/>
      <c r="AAB111" s="12"/>
      <c r="AAC111" s="12"/>
      <c r="AAD111" s="12"/>
      <c r="AAE111" s="12"/>
      <c r="AAF111" s="12"/>
      <c r="AAG111" s="12"/>
      <c r="AAH111" s="12"/>
      <c r="AAI111" s="12"/>
      <c r="AAJ111" s="12"/>
      <c r="AAK111" s="12"/>
      <c r="AAL111" s="12"/>
      <c r="AAM111" s="12"/>
      <c r="AAN111" s="12"/>
      <c r="AAO111" s="12"/>
      <c r="AAP111" s="12"/>
      <c r="AAQ111" s="12"/>
      <c r="AAR111" s="12"/>
      <c r="AAS111" s="12"/>
      <c r="AAT111" s="12"/>
      <c r="AAU111" s="12"/>
      <c r="AAV111" s="12"/>
      <c r="AAW111" s="12"/>
      <c r="AAX111" s="12"/>
      <c r="AAY111" s="12"/>
      <c r="AAZ111" s="12"/>
      <c r="ABA111" s="12"/>
      <c r="ABB111" s="12"/>
      <c r="ABC111" s="12"/>
      <c r="ABD111" s="12"/>
      <c r="ABE111" s="12"/>
      <c r="ABF111" s="12"/>
      <c r="ABG111" s="12"/>
      <c r="ABH111" s="12"/>
      <c r="ABI111" s="12"/>
      <c r="ABJ111" s="12"/>
      <c r="ABK111" s="12"/>
      <c r="ABL111" s="12"/>
      <c r="ABM111" s="12"/>
      <c r="ABN111" s="12"/>
      <c r="ABO111" s="12"/>
      <c r="ABP111" s="12"/>
      <c r="ABQ111" s="12"/>
      <c r="ABR111" s="12"/>
      <c r="ABS111" s="12"/>
      <c r="ABT111" s="12"/>
      <c r="ABU111" s="12"/>
      <c r="ABV111" s="12"/>
      <c r="ABW111" s="12"/>
      <c r="ABX111" s="12"/>
      <c r="ABY111" s="12"/>
      <c r="ABZ111" s="12"/>
      <c r="ACA111" s="12"/>
      <c r="ACB111" s="12"/>
      <c r="ACC111" s="12"/>
      <c r="ACD111" s="12"/>
      <c r="ACE111" s="12"/>
      <c r="ACF111" s="12"/>
      <c r="ACG111" s="12"/>
      <c r="ACH111" s="12"/>
      <c r="ACI111" s="12"/>
      <c r="ACJ111" s="12"/>
      <c r="ACK111" s="12"/>
      <c r="ACL111" s="12"/>
      <c r="ACM111" s="12"/>
      <c r="ACN111" s="12"/>
      <c r="ACO111" s="12"/>
      <c r="ACP111" s="12"/>
      <c r="ACQ111" s="12"/>
      <c r="ACR111" s="12"/>
      <c r="ACS111" s="12"/>
      <c r="ACT111" s="12"/>
      <c r="ACU111" s="12"/>
      <c r="ACV111" s="12"/>
      <c r="ACW111" s="12"/>
      <c r="ACX111" s="12"/>
      <c r="ACY111" s="12"/>
      <c r="ACZ111" s="12"/>
      <c r="ADA111" s="12"/>
      <c r="ADB111" s="12"/>
      <c r="ADC111" s="12"/>
      <c r="ADD111" s="12"/>
      <c r="ADE111" s="12"/>
      <c r="ADF111" s="12"/>
      <c r="ADG111" s="12"/>
      <c r="ADH111" s="12"/>
      <c r="ADI111" s="12"/>
      <c r="ADJ111" s="12"/>
      <c r="ADK111" s="12"/>
      <c r="ADL111" s="12"/>
      <c r="ADM111" s="12"/>
      <c r="ADN111" s="12"/>
      <c r="ADO111" s="12"/>
      <c r="ADP111" s="12"/>
      <c r="ADQ111" s="12"/>
      <c r="ADR111" s="12"/>
      <c r="ADS111" s="12"/>
      <c r="ADT111" s="12"/>
      <c r="ADU111" s="12"/>
      <c r="ADV111" s="12"/>
      <c r="ADW111" s="12"/>
      <c r="ADX111" s="12"/>
      <c r="ADY111" s="12"/>
      <c r="ADZ111" s="12"/>
      <c r="AEA111" s="12"/>
      <c r="AEB111" s="12"/>
      <c r="AEC111" s="12"/>
      <c r="AED111" s="12"/>
      <c r="AEE111" s="12"/>
      <c r="AEF111" s="12"/>
      <c r="AEG111" s="12"/>
      <c r="AEH111" s="12"/>
      <c r="AEI111" s="12"/>
      <c r="AEJ111" s="12"/>
      <c r="AEK111" s="12"/>
      <c r="AEL111" s="12"/>
      <c r="AEM111" s="12"/>
      <c r="AEN111" s="12"/>
      <c r="AEO111" s="12"/>
      <c r="AEP111" s="12"/>
      <c r="AEQ111" s="12"/>
      <c r="AER111" s="12"/>
      <c r="AES111" s="12"/>
      <c r="AET111" s="12"/>
      <c r="AEU111" s="12"/>
      <c r="AEV111" s="12"/>
      <c r="AEW111" s="12"/>
      <c r="AEX111" s="12"/>
      <c r="AEY111" s="12"/>
      <c r="AEZ111" s="12"/>
      <c r="AFA111" s="12"/>
      <c r="AFB111" s="12"/>
      <c r="AFC111" s="12"/>
      <c r="AFD111" s="12"/>
      <c r="AFE111" s="12"/>
      <c r="AFF111" s="12"/>
      <c r="AFG111" s="12"/>
      <c r="AFH111" s="12"/>
      <c r="AFI111" s="12"/>
      <c r="AFJ111" s="12"/>
      <c r="AFK111" s="12"/>
      <c r="AFL111" s="12"/>
      <c r="AFM111" s="12"/>
      <c r="AFN111" s="12"/>
      <c r="AFO111" s="12"/>
      <c r="AFP111" s="12"/>
      <c r="AFQ111" s="12"/>
      <c r="AFR111" s="12"/>
      <c r="AFS111" s="12"/>
      <c r="AFT111" s="12"/>
      <c r="AFU111" s="12"/>
      <c r="AFV111" s="12"/>
      <c r="AFW111" s="12"/>
      <c r="AFX111" s="12"/>
      <c r="AFY111" s="12"/>
      <c r="AFZ111" s="12"/>
      <c r="AGA111" s="12"/>
      <c r="AGB111" s="12"/>
      <c r="AGC111" s="12"/>
      <c r="AGD111" s="12"/>
      <c r="AGE111" s="12"/>
      <c r="AGF111" s="12"/>
      <c r="AGG111" s="12"/>
      <c r="AGH111" s="12"/>
      <c r="AGI111" s="12"/>
      <c r="AGJ111" s="12"/>
      <c r="AGK111" s="12"/>
      <c r="AGL111" s="12"/>
      <c r="AGM111" s="12"/>
      <c r="AGN111" s="12"/>
      <c r="AGO111" s="12"/>
      <c r="AGP111" s="12"/>
      <c r="AGQ111" s="12"/>
      <c r="AGR111" s="12"/>
      <c r="AGS111" s="12"/>
      <c r="AGT111" s="12"/>
      <c r="AGU111" s="12"/>
      <c r="AGV111" s="12"/>
      <c r="AGW111" s="12"/>
      <c r="AGX111" s="12"/>
      <c r="AGY111" s="12"/>
      <c r="AGZ111" s="12"/>
      <c r="AHA111" s="12"/>
      <c r="AHB111" s="12"/>
      <c r="AHC111" s="12"/>
      <c r="AHD111" s="12"/>
      <c r="AHE111" s="12"/>
      <c r="AHF111" s="12"/>
      <c r="AHG111" s="12"/>
      <c r="AHH111" s="12"/>
      <c r="AHI111" s="12"/>
      <c r="AHJ111" s="12"/>
      <c r="AHK111" s="12"/>
      <c r="AHL111" s="12"/>
      <c r="AHM111" s="12"/>
      <c r="AHN111" s="12"/>
      <c r="AHO111" s="12"/>
      <c r="AHP111" s="12"/>
      <c r="AHQ111" s="12"/>
      <c r="AHR111" s="12"/>
      <c r="AHS111" s="12"/>
      <c r="AHT111" s="12"/>
      <c r="AHU111" s="12"/>
      <c r="AHV111" s="12"/>
      <c r="AHW111" s="12"/>
      <c r="AHX111" s="12"/>
      <c r="AHY111" s="12"/>
      <c r="AHZ111" s="12"/>
      <c r="AIA111" s="12"/>
      <c r="AIB111" s="12"/>
      <c r="AIC111" s="12"/>
      <c r="AID111" s="12"/>
      <c r="AIE111" s="12"/>
      <c r="AIF111" s="12"/>
      <c r="AIG111" s="12"/>
      <c r="AIH111" s="12"/>
      <c r="AII111" s="12"/>
      <c r="AIJ111" s="12"/>
      <c r="AIK111" s="12"/>
      <c r="AIL111" s="12"/>
      <c r="AIM111" s="12"/>
      <c r="AIN111" s="12"/>
      <c r="AIO111" s="12"/>
      <c r="AIP111" s="12"/>
      <c r="AIQ111" s="12"/>
      <c r="AIR111" s="12"/>
      <c r="AIS111" s="12"/>
      <c r="AIT111" s="12"/>
      <c r="AIU111" s="12"/>
      <c r="AIV111" s="12"/>
      <c r="AIW111" s="12"/>
      <c r="AIX111" s="12"/>
      <c r="AIY111" s="12"/>
      <c r="AIZ111" s="12"/>
      <c r="AJA111" s="12"/>
      <c r="AJB111" s="12"/>
      <c r="AJC111" s="12"/>
      <c r="AJD111" s="12"/>
      <c r="AJE111" s="12"/>
      <c r="AJF111" s="12"/>
      <c r="AJG111" s="12"/>
      <c r="AJH111" s="12"/>
      <c r="AJI111" s="12"/>
      <c r="AJJ111" s="12"/>
      <c r="AJK111" s="12"/>
      <c r="AJL111" s="12"/>
      <c r="AJM111" s="12"/>
      <c r="AJN111" s="12"/>
      <c r="AJO111" s="12"/>
      <c r="AJP111" s="12"/>
      <c r="AJQ111" s="12"/>
      <c r="AJR111" s="12"/>
      <c r="AJS111" s="12"/>
      <c r="AJT111" s="12"/>
      <c r="AJU111" s="12"/>
      <c r="AJV111" s="12"/>
      <c r="AJW111" s="12"/>
      <c r="AJX111" s="12"/>
      <c r="AJY111" s="12"/>
      <c r="AJZ111" s="12"/>
      <c r="AKA111" s="12"/>
      <c r="AKB111" s="12"/>
      <c r="AKC111" s="12"/>
      <c r="AKD111" s="12"/>
      <c r="AKE111" s="12"/>
      <c r="AKF111" s="12"/>
      <c r="AKG111" s="12"/>
      <c r="AKH111" s="12"/>
      <c r="AKI111" s="12"/>
      <c r="AKJ111" s="12"/>
      <c r="AKK111" s="12"/>
      <c r="AKL111" s="12"/>
      <c r="AKM111" s="12"/>
      <c r="AKN111" s="12"/>
      <c r="AKO111" s="12"/>
      <c r="AKP111" s="12"/>
      <c r="AKQ111" s="12"/>
      <c r="AKR111" s="12"/>
      <c r="AKS111" s="12"/>
      <c r="AKT111" s="12"/>
      <c r="AKU111" s="12"/>
      <c r="AKV111" s="12"/>
      <c r="AKW111" s="12"/>
      <c r="AKX111" s="12"/>
      <c r="AKY111" s="12"/>
      <c r="AKZ111" s="12"/>
      <c r="ALA111" s="12"/>
      <c r="ALB111" s="12"/>
      <c r="ALC111" s="12"/>
      <c r="ALD111" s="12"/>
      <c r="ALE111" s="12"/>
      <c r="ALF111" s="12"/>
      <c r="ALG111" s="12"/>
      <c r="ALH111" s="12"/>
      <c r="ALI111" s="12"/>
      <c r="ALJ111" s="12"/>
      <c r="ALK111" s="12"/>
      <c r="ALL111" s="12"/>
      <c r="ALM111" s="12"/>
      <c r="ALN111" s="12"/>
      <c r="ALO111" s="12"/>
      <c r="ALP111" s="12"/>
      <c r="ALQ111" s="12"/>
      <c r="ALR111" s="12"/>
      <c r="ALS111" s="12"/>
      <c r="ALT111" s="12"/>
      <c r="ALU111" s="12"/>
      <c r="ALV111" s="12"/>
      <c r="ALW111" s="12"/>
      <c r="ALX111" s="12"/>
      <c r="ALY111" s="12"/>
      <c r="ALZ111" s="12"/>
      <c r="AMA111" s="12"/>
      <c r="AMB111" s="12"/>
      <c r="AMC111" s="12"/>
      <c r="AMD111" s="12"/>
      <c r="AME111" s="12"/>
      <c r="AMF111" s="12"/>
      <c r="AMG111" s="12"/>
      <c r="AMH111" s="12"/>
      <c r="AMI111" s="12"/>
      <c r="AMJ111" s="12"/>
      <c r="AMK111" s="12"/>
      <c r="AML111" s="12"/>
      <c r="AMM111" s="12"/>
      <c r="AMN111" s="12"/>
      <c r="AMO111" s="12"/>
      <c r="AMP111" s="12"/>
      <c r="AMQ111" s="12"/>
      <c r="AMR111" s="12"/>
      <c r="AMS111" s="12"/>
      <c r="AMT111" s="12"/>
      <c r="AMU111" s="12"/>
      <c r="AMV111" s="12"/>
      <c r="AMW111" s="12"/>
      <c r="AMX111" s="12"/>
      <c r="AMY111" s="12"/>
      <c r="AMZ111" s="12"/>
      <c r="ANA111" s="12"/>
      <c r="ANB111" s="12"/>
      <c r="ANC111" s="12"/>
      <c r="AND111" s="12"/>
      <c r="ANE111" s="12"/>
      <c r="ANF111" s="12"/>
      <c r="ANG111" s="12"/>
      <c r="ANH111" s="12"/>
      <c r="ANI111" s="12"/>
      <c r="ANJ111" s="12"/>
      <c r="ANK111" s="12"/>
      <c r="ANL111" s="12"/>
      <c r="ANM111" s="12"/>
      <c r="ANN111" s="12"/>
      <c r="ANO111" s="12"/>
      <c r="ANP111" s="12"/>
      <c r="ANQ111" s="12"/>
      <c r="ANR111" s="12"/>
      <c r="ANS111" s="12"/>
      <c r="ANT111" s="12"/>
      <c r="ANU111" s="12"/>
      <c r="ANV111" s="12"/>
      <c r="ANW111" s="12"/>
      <c r="ANX111" s="12"/>
      <c r="ANY111" s="12"/>
      <c r="ANZ111" s="12"/>
      <c r="AOA111" s="12"/>
      <c r="AOB111" s="12"/>
      <c r="AOC111" s="12"/>
      <c r="AOD111" s="12"/>
      <c r="AOE111" s="12"/>
      <c r="AOF111" s="12"/>
      <c r="AOG111" s="12"/>
      <c r="AOH111" s="12"/>
      <c r="AOI111" s="12"/>
      <c r="AOJ111" s="12"/>
      <c r="AOK111" s="12"/>
      <c r="AOL111" s="12"/>
      <c r="AOM111" s="12"/>
      <c r="AON111" s="12"/>
      <c r="AOO111" s="12"/>
      <c r="AOP111" s="12"/>
    </row>
    <row r="112" spans="1:1082" x14ac:dyDescent="0.2">
      <c r="A112" s="63">
        <v>109</v>
      </c>
      <c r="B112" s="44" t="str">
        <f t="shared" si="4"/>
        <v>LEM19I</v>
      </c>
      <c r="C112" s="44" t="s">
        <v>351</v>
      </c>
      <c r="D112" s="15" t="s">
        <v>480</v>
      </c>
      <c r="E112" s="13" t="s">
        <v>449</v>
      </c>
      <c r="H112" s="13">
        <v>0</v>
      </c>
      <c r="I112" s="13">
        <v>32.801000000000002</v>
      </c>
      <c r="J112" s="13">
        <v>0.308</v>
      </c>
      <c r="K112" s="13">
        <v>0.56799999999999995</v>
      </c>
      <c r="N112" s="13">
        <v>0.84899999999999998</v>
      </c>
      <c r="O112" s="13">
        <v>3.5999999999999997E-2</v>
      </c>
      <c r="P112" s="13">
        <v>0</v>
      </c>
      <c r="Q112" s="12">
        <v>63.887</v>
      </c>
      <c r="R112" s="45">
        <v>98.448999999999998</v>
      </c>
      <c r="S112" s="34">
        <v>1.5010100163403566</v>
      </c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12"/>
      <c r="BN112" s="12"/>
      <c r="BO112" s="12"/>
      <c r="BP112" s="12"/>
      <c r="BQ112" s="12"/>
      <c r="BR112" s="12"/>
      <c r="BS112" s="12"/>
      <c r="BT112" s="12"/>
      <c r="BU112" s="12"/>
      <c r="BV112" s="12"/>
      <c r="BW112" s="12"/>
      <c r="BX112" s="12"/>
      <c r="BY112" s="12"/>
      <c r="BZ112" s="12"/>
      <c r="CA112" s="12"/>
      <c r="CB112" s="12"/>
      <c r="CC112" s="12"/>
      <c r="CD112" s="12"/>
      <c r="CE112" s="12"/>
      <c r="CF112" s="12"/>
      <c r="CG112" s="12"/>
      <c r="CH112" s="12"/>
      <c r="CI112" s="12"/>
      <c r="CJ112" s="12"/>
      <c r="CK112" s="12"/>
      <c r="CL112" s="12"/>
      <c r="CM112" s="12"/>
      <c r="CN112" s="12"/>
      <c r="CO112" s="12"/>
      <c r="CP112" s="12"/>
      <c r="CQ112" s="12"/>
      <c r="CR112" s="12"/>
      <c r="CS112" s="12"/>
      <c r="CT112" s="12"/>
      <c r="CU112" s="12"/>
      <c r="CV112" s="12"/>
      <c r="CW112" s="12"/>
      <c r="CX112" s="12"/>
      <c r="CY112" s="12"/>
      <c r="CZ112" s="12"/>
      <c r="DA112" s="12"/>
      <c r="DB112" s="12"/>
      <c r="DC112" s="12"/>
      <c r="DD112" s="12"/>
      <c r="DE112" s="12"/>
      <c r="DF112" s="12"/>
      <c r="DG112" s="12"/>
      <c r="DH112" s="12"/>
      <c r="DI112" s="12"/>
      <c r="DJ112" s="12"/>
      <c r="DK112" s="12"/>
      <c r="DL112" s="12"/>
      <c r="DM112" s="12"/>
      <c r="DN112" s="12"/>
      <c r="DO112" s="12"/>
      <c r="DP112" s="12"/>
      <c r="DQ112" s="12"/>
      <c r="DR112" s="12"/>
      <c r="DS112" s="12"/>
      <c r="DT112" s="12"/>
      <c r="DU112" s="12"/>
      <c r="DV112" s="12"/>
      <c r="DW112" s="12"/>
      <c r="DX112" s="12"/>
      <c r="DY112" s="12"/>
      <c r="DZ112" s="12"/>
      <c r="EA112" s="12"/>
      <c r="EB112" s="12"/>
      <c r="EC112" s="12"/>
      <c r="ED112" s="12"/>
      <c r="EE112" s="12"/>
      <c r="EF112" s="12"/>
      <c r="EG112" s="12"/>
      <c r="EH112" s="12"/>
      <c r="EI112" s="12"/>
      <c r="EJ112" s="12"/>
      <c r="EK112" s="12"/>
      <c r="EL112" s="12"/>
      <c r="EM112" s="12"/>
      <c r="EN112" s="12"/>
      <c r="EO112" s="12"/>
      <c r="EP112" s="12"/>
      <c r="EQ112" s="12"/>
      <c r="ER112" s="12"/>
      <c r="ES112" s="12"/>
      <c r="ET112" s="12"/>
      <c r="EU112" s="12"/>
      <c r="EV112" s="12"/>
      <c r="EW112" s="12"/>
      <c r="EX112" s="12"/>
      <c r="EY112" s="12"/>
      <c r="EZ112" s="12"/>
      <c r="FA112" s="12"/>
      <c r="FB112" s="12"/>
      <c r="FC112" s="12"/>
      <c r="FD112" s="12"/>
      <c r="FE112" s="12"/>
      <c r="FF112" s="12"/>
      <c r="FG112" s="12"/>
      <c r="FH112" s="12"/>
      <c r="FI112" s="12"/>
      <c r="FJ112" s="12"/>
      <c r="FK112" s="12"/>
      <c r="FL112" s="12"/>
      <c r="FM112" s="12"/>
      <c r="FN112" s="12"/>
      <c r="FO112" s="12"/>
      <c r="FP112" s="12"/>
      <c r="FQ112" s="12"/>
      <c r="FR112" s="12"/>
      <c r="FS112" s="12"/>
      <c r="FT112" s="12"/>
      <c r="FU112" s="12"/>
      <c r="FV112" s="12"/>
      <c r="FW112" s="12"/>
      <c r="FX112" s="12"/>
      <c r="FY112" s="12"/>
      <c r="FZ112" s="12"/>
      <c r="GA112" s="12"/>
      <c r="GB112" s="12"/>
      <c r="GC112" s="12"/>
      <c r="GD112" s="12"/>
      <c r="GE112" s="12"/>
      <c r="GF112" s="12"/>
      <c r="GG112" s="12"/>
      <c r="GH112" s="12"/>
      <c r="GI112" s="12"/>
      <c r="GJ112" s="12"/>
      <c r="GK112" s="12"/>
      <c r="GL112" s="12"/>
      <c r="GM112" s="12"/>
      <c r="GN112" s="12"/>
      <c r="GO112" s="12"/>
      <c r="GP112" s="12"/>
      <c r="GQ112" s="12"/>
      <c r="GR112" s="12"/>
      <c r="GS112" s="12"/>
      <c r="GT112" s="12"/>
      <c r="GU112" s="12"/>
      <c r="GV112" s="12"/>
      <c r="GW112" s="12"/>
      <c r="GX112" s="12"/>
      <c r="GY112" s="12"/>
      <c r="GZ112" s="12"/>
      <c r="HA112" s="12"/>
      <c r="HB112" s="12"/>
      <c r="HC112" s="12"/>
      <c r="HD112" s="12"/>
      <c r="HE112" s="12"/>
      <c r="HF112" s="12"/>
      <c r="HG112" s="12"/>
      <c r="HH112" s="12"/>
      <c r="HI112" s="12"/>
      <c r="HJ112" s="12"/>
      <c r="HK112" s="12"/>
      <c r="HL112" s="12"/>
      <c r="HM112" s="12"/>
      <c r="HN112" s="12"/>
      <c r="HO112" s="12"/>
      <c r="HP112" s="12"/>
      <c r="HQ112" s="12"/>
      <c r="HR112" s="12"/>
      <c r="HS112" s="12"/>
      <c r="HT112" s="12"/>
      <c r="HU112" s="12"/>
      <c r="HV112" s="12"/>
      <c r="HW112" s="12"/>
      <c r="HX112" s="12"/>
      <c r="HY112" s="12"/>
      <c r="HZ112" s="12"/>
      <c r="IA112" s="12"/>
      <c r="IB112" s="12"/>
      <c r="IC112" s="12"/>
      <c r="ID112" s="12"/>
      <c r="IE112" s="12"/>
      <c r="IF112" s="12"/>
      <c r="IG112" s="12"/>
      <c r="IH112" s="12"/>
      <c r="II112" s="12"/>
      <c r="IJ112" s="12"/>
      <c r="IK112" s="12"/>
      <c r="IL112" s="12"/>
      <c r="IM112" s="12"/>
      <c r="IN112" s="12"/>
      <c r="IO112" s="12"/>
      <c r="IP112" s="12"/>
      <c r="IQ112" s="12"/>
      <c r="IR112" s="12"/>
      <c r="IS112" s="12"/>
      <c r="IT112" s="12"/>
      <c r="IU112" s="12"/>
      <c r="IV112" s="12"/>
      <c r="IW112" s="12"/>
      <c r="IX112" s="12"/>
      <c r="IY112" s="12"/>
      <c r="IZ112" s="12"/>
      <c r="JA112" s="12"/>
      <c r="JB112" s="12"/>
      <c r="JC112" s="12"/>
      <c r="JD112" s="12"/>
      <c r="JE112" s="12"/>
      <c r="JF112" s="12"/>
      <c r="JG112" s="12"/>
      <c r="JH112" s="12"/>
      <c r="JI112" s="12"/>
      <c r="JJ112" s="12"/>
      <c r="JK112" s="12"/>
      <c r="JL112" s="12"/>
      <c r="JM112" s="12"/>
      <c r="JN112" s="12"/>
      <c r="JO112" s="12"/>
      <c r="JP112" s="12"/>
      <c r="JQ112" s="12"/>
      <c r="JR112" s="12"/>
      <c r="JS112" s="12"/>
      <c r="JT112" s="12"/>
      <c r="JU112" s="12"/>
      <c r="JV112" s="12"/>
      <c r="JW112" s="12"/>
      <c r="JX112" s="12"/>
      <c r="JY112" s="12"/>
      <c r="JZ112" s="12"/>
      <c r="KA112" s="12"/>
      <c r="KB112" s="12"/>
      <c r="KC112" s="12"/>
      <c r="KD112" s="12"/>
      <c r="KE112" s="12"/>
      <c r="KF112" s="12"/>
      <c r="KG112" s="12"/>
      <c r="KH112" s="12"/>
      <c r="KI112" s="12"/>
      <c r="KJ112" s="12"/>
      <c r="KK112" s="12"/>
      <c r="KL112" s="12"/>
      <c r="KM112" s="12"/>
      <c r="KN112" s="12"/>
      <c r="KO112" s="12"/>
      <c r="KP112" s="12"/>
      <c r="KQ112" s="12"/>
      <c r="KR112" s="12"/>
      <c r="KS112" s="12"/>
      <c r="KT112" s="12"/>
      <c r="KU112" s="12"/>
      <c r="KV112" s="12"/>
      <c r="KW112" s="12"/>
      <c r="KX112" s="12"/>
      <c r="KY112" s="12"/>
      <c r="KZ112" s="12"/>
      <c r="LA112" s="12"/>
      <c r="LB112" s="12"/>
      <c r="LC112" s="12"/>
      <c r="LD112" s="12"/>
      <c r="LE112" s="12"/>
      <c r="LF112" s="12"/>
      <c r="LG112" s="12"/>
      <c r="LH112" s="12"/>
      <c r="LI112" s="12"/>
      <c r="LJ112" s="12"/>
      <c r="LK112" s="12"/>
      <c r="LL112" s="12"/>
      <c r="LM112" s="12"/>
      <c r="LN112" s="12"/>
      <c r="LO112" s="12"/>
      <c r="LP112" s="12"/>
      <c r="LQ112" s="12"/>
      <c r="LR112" s="12"/>
      <c r="LS112" s="12"/>
      <c r="LT112" s="12"/>
      <c r="LU112" s="12"/>
      <c r="LV112" s="12"/>
      <c r="LW112" s="12"/>
      <c r="LX112" s="12"/>
      <c r="LY112" s="12"/>
      <c r="LZ112" s="12"/>
      <c r="MA112" s="12"/>
      <c r="MB112" s="12"/>
      <c r="MC112" s="12"/>
      <c r="MD112" s="12"/>
      <c r="ME112" s="12"/>
      <c r="MF112" s="12"/>
      <c r="MG112" s="12"/>
      <c r="MH112" s="12"/>
      <c r="MI112" s="12"/>
      <c r="MJ112" s="12"/>
      <c r="MK112" s="12"/>
      <c r="ML112" s="12"/>
      <c r="MM112" s="12"/>
      <c r="MN112" s="12"/>
      <c r="MO112" s="12"/>
      <c r="MP112" s="12"/>
      <c r="MQ112" s="12"/>
      <c r="MR112" s="12"/>
      <c r="MS112" s="12"/>
      <c r="MT112" s="12"/>
      <c r="MU112" s="12"/>
      <c r="MV112" s="12"/>
      <c r="MW112" s="12"/>
      <c r="MX112" s="12"/>
      <c r="MY112" s="12"/>
      <c r="MZ112" s="12"/>
      <c r="NA112" s="12"/>
      <c r="NB112" s="12"/>
      <c r="NC112" s="12"/>
      <c r="ND112" s="12"/>
      <c r="NE112" s="12"/>
      <c r="NF112" s="12"/>
      <c r="NG112" s="12"/>
      <c r="NH112" s="12"/>
      <c r="NI112" s="12"/>
      <c r="NJ112" s="12"/>
      <c r="NK112" s="12"/>
      <c r="NL112" s="12"/>
      <c r="NM112" s="12"/>
      <c r="NN112" s="12"/>
      <c r="NO112" s="12"/>
      <c r="NP112" s="12"/>
      <c r="NQ112" s="12"/>
      <c r="NR112" s="12"/>
      <c r="NS112" s="12"/>
      <c r="NT112" s="12"/>
      <c r="NU112" s="12"/>
      <c r="NV112" s="12"/>
      <c r="NW112" s="12"/>
      <c r="NX112" s="12"/>
      <c r="NY112" s="12"/>
      <c r="NZ112" s="12"/>
      <c r="OA112" s="12"/>
      <c r="OB112" s="12"/>
      <c r="OC112" s="12"/>
      <c r="OD112" s="12"/>
      <c r="OE112" s="12"/>
      <c r="OF112" s="12"/>
      <c r="OG112" s="12"/>
      <c r="OH112" s="12"/>
      <c r="OI112" s="12"/>
      <c r="OJ112" s="12"/>
      <c r="OK112" s="12"/>
      <c r="OL112" s="12"/>
      <c r="OM112" s="12"/>
      <c r="ON112" s="12"/>
      <c r="OO112" s="12"/>
      <c r="OP112" s="12"/>
      <c r="OQ112" s="12"/>
      <c r="OR112" s="12"/>
      <c r="OS112" s="12"/>
      <c r="OT112" s="12"/>
      <c r="OU112" s="12"/>
      <c r="OV112" s="12"/>
      <c r="OW112" s="12"/>
      <c r="OX112" s="12"/>
      <c r="OY112" s="12"/>
      <c r="OZ112" s="12"/>
      <c r="PA112" s="12"/>
      <c r="PB112" s="12"/>
      <c r="PC112" s="12"/>
      <c r="PD112" s="12"/>
      <c r="PE112" s="12"/>
      <c r="PF112" s="12"/>
      <c r="PG112" s="12"/>
      <c r="PH112" s="12"/>
      <c r="PI112" s="12"/>
      <c r="PJ112" s="12"/>
      <c r="PK112" s="12"/>
      <c r="PL112" s="12"/>
      <c r="PM112" s="12"/>
      <c r="PN112" s="12"/>
      <c r="PO112" s="12"/>
      <c r="PP112" s="12"/>
      <c r="PQ112" s="12"/>
      <c r="PR112" s="12"/>
      <c r="PS112" s="12"/>
      <c r="PT112" s="12"/>
      <c r="PU112" s="12"/>
      <c r="PV112" s="12"/>
      <c r="PW112" s="12"/>
      <c r="PX112" s="12"/>
      <c r="PY112" s="12"/>
      <c r="PZ112" s="12"/>
      <c r="QA112" s="12"/>
      <c r="QB112" s="12"/>
      <c r="QC112" s="12"/>
      <c r="QD112" s="12"/>
      <c r="QE112" s="12"/>
      <c r="QF112" s="12"/>
      <c r="QG112" s="12"/>
      <c r="QH112" s="12"/>
      <c r="QI112" s="12"/>
      <c r="QJ112" s="12"/>
      <c r="QK112" s="12"/>
      <c r="QL112" s="12"/>
      <c r="QM112" s="12"/>
      <c r="QN112" s="12"/>
      <c r="QO112" s="12"/>
      <c r="QP112" s="12"/>
      <c r="QQ112" s="12"/>
      <c r="QR112" s="12"/>
      <c r="QS112" s="12"/>
      <c r="QT112" s="12"/>
      <c r="QU112" s="12"/>
      <c r="QV112" s="12"/>
      <c r="QW112" s="12"/>
      <c r="QX112" s="12"/>
      <c r="QY112" s="12"/>
      <c r="QZ112" s="12"/>
      <c r="RA112" s="12"/>
      <c r="RB112" s="12"/>
      <c r="RC112" s="12"/>
      <c r="RD112" s="12"/>
      <c r="RE112" s="12"/>
      <c r="RF112" s="12"/>
      <c r="RG112" s="12"/>
      <c r="RH112" s="12"/>
      <c r="RI112" s="12"/>
      <c r="RJ112" s="12"/>
      <c r="RK112" s="12"/>
      <c r="RL112" s="12"/>
      <c r="RM112" s="12"/>
      <c r="RN112" s="12"/>
      <c r="RO112" s="12"/>
      <c r="RP112" s="12"/>
      <c r="RQ112" s="12"/>
      <c r="RR112" s="12"/>
      <c r="RS112" s="12"/>
      <c r="RT112" s="12"/>
      <c r="RU112" s="12"/>
      <c r="RV112" s="12"/>
      <c r="RW112" s="12"/>
      <c r="RX112" s="12"/>
      <c r="RY112" s="12"/>
      <c r="RZ112" s="12"/>
      <c r="SA112" s="12"/>
      <c r="SB112" s="12"/>
      <c r="SC112" s="12"/>
      <c r="SD112" s="12"/>
      <c r="SE112" s="12"/>
      <c r="SF112" s="12"/>
      <c r="SG112" s="12"/>
      <c r="SH112" s="12"/>
      <c r="SI112" s="12"/>
      <c r="SJ112" s="12"/>
      <c r="SK112" s="12"/>
      <c r="SL112" s="12"/>
      <c r="SM112" s="12"/>
      <c r="SN112" s="12"/>
      <c r="SO112" s="12"/>
      <c r="SP112" s="12"/>
      <c r="SQ112" s="12"/>
      <c r="SR112" s="12"/>
      <c r="SS112" s="12"/>
      <c r="ST112" s="12"/>
      <c r="SU112" s="12"/>
      <c r="SV112" s="12"/>
      <c r="SW112" s="12"/>
      <c r="SX112" s="12"/>
      <c r="SY112" s="12"/>
      <c r="SZ112" s="12"/>
      <c r="TA112" s="12"/>
      <c r="TB112" s="12"/>
      <c r="TC112" s="12"/>
      <c r="TD112" s="12"/>
      <c r="TE112" s="12"/>
      <c r="TF112" s="12"/>
      <c r="TG112" s="12"/>
      <c r="TH112" s="12"/>
      <c r="TI112" s="12"/>
      <c r="TJ112" s="12"/>
      <c r="TK112" s="12"/>
      <c r="TL112" s="12"/>
      <c r="TM112" s="12"/>
      <c r="TN112" s="12"/>
      <c r="TO112" s="12"/>
      <c r="TP112" s="12"/>
      <c r="TQ112" s="12"/>
      <c r="TR112" s="12"/>
      <c r="TS112" s="12"/>
      <c r="TT112" s="12"/>
      <c r="TU112" s="12"/>
      <c r="TV112" s="12"/>
      <c r="TW112" s="12"/>
      <c r="TX112" s="12"/>
      <c r="TY112" s="12"/>
      <c r="TZ112" s="12"/>
      <c r="UA112" s="12"/>
      <c r="UB112" s="12"/>
      <c r="UC112" s="12"/>
      <c r="UD112" s="12"/>
      <c r="UE112" s="12"/>
      <c r="UF112" s="12"/>
      <c r="UG112" s="12"/>
      <c r="UH112" s="12"/>
      <c r="UI112" s="12"/>
      <c r="UJ112" s="12"/>
      <c r="UK112" s="12"/>
      <c r="UL112" s="12"/>
      <c r="UM112" s="12"/>
      <c r="UN112" s="12"/>
      <c r="UO112" s="12"/>
      <c r="UP112" s="12"/>
      <c r="UQ112" s="12"/>
      <c r="UR112" s="12"/>
      <c r="US112" s="12"/>
      <c r="UT112" s="12"/>
      <c r="UU112" s="12"/>
      <c r="UV112" s="12"/>
      <c r="UW112" s="12"/>
      <c r="UX112" s="12"/>
      <c r="UY112" s="12"/>
      <c r="UZ112" s="12"/>
      <c r="VA112" s="12"/>
      <c r="VB112" s="12"/>
      <c r="VC112" s="12"/>
      <c r="VD112" s="12"/>
      <c r="VE112" s="12"/>
      <c r="VF112" s="12"/>
      <c r="VG112" s="12"/>
      <c r="VH112" s="12"/>
      <c r="VI112" s="12"/>
      <c r="VJ112" s="12"/>
      <c r="VK112" s="12"/>
      <c r="VL112" s="12"/>
      <c r="VM112" s="12"/>
      <c r="VN112" s="12"/>
      <c r="VO112" s="12"/>
      <c r="VP112" s="12"/>
      <c r="VQ112" s="12"/>
      <c r="VR112" s="12"/>
      <c r="VS112" s="12"/>
      <c r="VT112" s="12"/>
      <c r="VU112" s="12"/>
      <c r="VV112" s="12"/>
      <c r="VW112" s="12"/>
      <c r="VX112" s="12"/>
      <c r="VY112" s="12"/>
      <c r="VZ112" s="12"/>
      <c r="WA112" s="12"/>
      <c r="WB112" s="12"/>
      <c r="WC112" s="12"/>
      <c r="WD112" s="12"/>
      <c r="WE112" s="12"/>
      <c r="WF112" s="12"/>
      <c r="WG112" s="12"/>
      <c r="WH112" s="12"/>
      <c r="WI112" s="12"/>
      <c r="WJ112" s="12"/>
      <c r="WK112" s="12"/>
      <c r="WL112" s="12"/>
      <c r="WM112" s="12"/>
      <c r="WN112" s="12"/>
      <c r="WO112" s="12"/>
      <c r="WP112" s="12"/>
      <c r="WQ112" s="12"/>
      <c r="WR112" s="12"/>
      <c r="WS112" s="12"/>
      <c r="WT112" s="12"/>
      <c r="WU112" s="12"/>
      <c r="WV112" s="12"/>
      <c r="WW112" s="12"/>
      <c r="WX112" s="12"/>
      <c r="WY112" s="12"/>
      <c r="WZ112" s="12"/>
      <c r="XA112" s="12"/>
      <c r="XB112" s="12"/>
      <c r="XC112" s="12"/>
      <c r="XD112" s="12"/>
      <c r="XE112" s="12"/>
      <c r="XF112" s="12"/>
      <c r="XG112" s="12"/>
      <c r="XH112" s="12"/>
      <c r="XI112" s="12"/>
      <c r="XJ112" s="12"/>
      <c r="XK112" s="12"/>
      <c r="XL112" s="12"/>
      <c r="XM112" s="12"/>
      <c r="XN112" s="12"/>
      <c r="XO112" s="12"/>
      <c r="XP112" s="12"/>
      <c r="XQ112" s="12"/>
      <c r="XR112" s="12"/>
      <c r="XS112" s="12"/>
      <c r="XT112" s="12"/>
      <c r="XU112" s="12"/>
      <c r="XV112" s="12"/>
      <c r="XW112" s="12"/>
      <c r="XX112" s="12"/>
      <c r="XY112" s="12"/>
      <c r="XZ112" s="12"/>
      <c r="YA112" s="12"/>
      <c r="YB112" s="12"/>
      <c r="YC112" s="12"/>
      <c r="YD112" s="12"/>
      <c r="YE112" s="12"/>
      <c r="YF112" s="12"/>
      <c r="YG112" s="12"/>
      <c r="YH112" s="12"/>
      <c r="YI112" s="12"/>
      <c r="YJ112" s="12"/>
      <c r="YK112" s="12"/>
      <c r="YL112" s="12"/>
      <c r="YM112" s="12"/>
      <c r="YN112" s="12"/>
      <c r="YO112" s="12"/>
      <c r="YP112" s="12"/>
      <c r="YQ112" s="12"/>
      <c r="YR112" s="12"/>
      <c r="YS112" s="12"/>
      <c r="YT112" s="12"/>
      <c r="YU112" s="12"/>
      <c r="YV112" s="12"/>
      <c r="YW112" s="12"/>
      <c r="YX112" s="12"/>
      <c r="YY112" s="12"/>
      <c r="YZ112" s="12"/>
      <c r="ZA112" s="12"/>
      <c r="ZB112" s="12"/>
      <c r="ZC112" s="12"/>
      <c r="ZD112" s="12"/>
      <c r="ZE112" s="12"/>
      <c r="ZF112" s="12"/>
      <c r="ZG112" s="12"/>
      <c r="ZH112" s="12"/>
      <c r="ZI112" s="12"/>
      <c r="ZJ112" s="12"/>
      <c r="ZK112" s="12"/>
      <c r="ZL112" s="12"/>
      <c r="ZM112" s="12"/>
      <c r="ZN112" s="12"/>
      <c r="ZO112" s="12"/>
      <c r="ZP112" s="12"/>
      <c r="ZQ112" s="12"/>
      <c r="ZR112" s="12"/>
      <c r="ZS112" s="12"/>
      <c r="ZT112" s="12"/>
      <c r="ZU112" s="12"/>
      <c r="ZV112" s="12"/>
      <c r="ZW112" s="12"/>
      <c r="ZX112" s="12"/>
      <c r="ZY112" s="12"/>
      <c r="ZZ112" s="12"/>
      <c r="AAA112" s="12"/>
      <c r="AAB112" s="12"/>
      <c r="AAC112" s="12"/>
      <c r="AAD112" s="12"/>
      <c r="AAE112" s="12"/>
      <c r="AAF112" s="12"/>
      <c r="AAG112" s="12"/>
      <c r="AAH112" s="12"/>
      <c r="AAI112" s="12"/>
      <c r="AAJ112" s="12"/>
      <c r="AAK112" s="12"/>
      <c r="AAL112" s="12"/>
      <c r="AAM112" s="12"/>
      <c r="AAN112" s="12"/>
      <c r="AAO112" s="12"/>
      <c r="AAP112" s="12"/>
      <c r="AAQ112" s="12"/>
      <c r="AAR112" s="12"/>
      <c r="AAS112" s="12"/>
      <c r="AAT112" s="12"/>
      <c r="AAU112" s="12"/>
      <c r="AAV112" s="12"/>
      <c r="AAW112" s="12"/>
      <c r="AAX112" s="12"/>
      <c r="AAY112" s="12"/>
      <c r="AAZ112" s="12"/>
      <c r="ABA112" s="12"/>
      <c r="ABB112" s="12"/>
      <c r="ABC112" s="12"/>
      <c r="ABD112" s="12"/>
      <c r="ABE112" s="12"/>
      <c r="ABF112" s="12"/>
      <c r="ABG112" s="12"/>
      <c r="ABH112" s="12"/>
      <c r="ABI112" s="12"/>
      <c r="ABJ112" s="12"/>
      <c r="ABK112" s="12"/>
      <c r="ABL112" s="12"/>
      <c r="ABM112" s="12"/>
      <c r="ABN112" s="12"/>
      <c r="ABO112" s="12"/>
      <c r="ABP112" s="12"/>
      <c r="ABQ112" s="12"/>
      <c r="ABR112" s="12"/>
      <c r="ABS112" s="12"/>
      <c r="ABT112" s="12"/>
      <c r="ABU112" s="12"/>
      <c r="ABV112" s="12"/>
      <c r="ABW112" s="12"/>
      <c r="ABX112" s="12"/>
      <c r="ABY112" s="12"/>
      <c r="ABZ112" s="12"/>
      <c r="ACA112" s="12"/>
      <c r="ACB112" s="12"/>
      <c r="ACC112" s="12"/>
      <c r="ACD112" s="12"/>
      <c r="ACE112" s="12"/>
      <c r="ACF112" s="12"/>
      <c r="ACG112" s="12"/>
      <c r="ACH112" s="12"/>
      <c r="ACI112" s="12"/>
      <c r="ACJ112" s="12"/>
      <c r="ACK112" s="12"/>
      <c r="ACL112" s="12"/>
      <c r="ACM112" s="12"/>
      <c r="ACN112" s="12"/>
      <c r="ACO112" s="12"/>
      <c r="ACP112" s="12"/>
      <c r="ACQ112" s="12"/>
      <c r="ACR112" s="12"/>
      <c r="ACS112" s="12"/>
      <c r="ACT112" s="12"/>
      <c r="ACU112" s="12"/>
      <c r="ACV112" s="12"/>
      <c r="ACW112" s="12"/>
      <c r="ACX112" s="12"/>
      <c r="ACY112" s="12"/>
      <c r="ACZ112" s="12"/>
      <c r="ADA112" s="12"/>
      <c r="ADB112" s="12"/>
      <c r="ADC112" s="12"/>
      <c r="ADD112" s="12"/>
      <c r="ADE112" s="12"/>
      <c r="ADF112" s="12"/>
      <c r="ADG112" s="12"/>
      <c r="ADH112" s="12"/>
      <c r="ADI112" s="12"/>
      <c r="ADJ112" s="12"/>
      <c r="ADK112" s="12"/>
      <c r="ADL112" s="12"/>
      <c r="ADM112" s="12"/>
      <c r="ADN112" s="12"/>
      <c r="ADO112" s="12"/>
      <c r="ADP112" s="12"/>
      <c r="ADQ112" s="12"/>
      <c r="ADR112" s="12"/>
      <c r="ADS112" s="12"/>
      <c r="ADT112" s="12"/>
      <c r="ADU112" s="12"/>
      <c r="ADV112" s="12"/>
      <c r="ADW112" s="12"/>
      <c r="ADX112" s="12"/>
      <c r="ADY112" s="12"/>
      <c r="ADZ112" s="12"/>
      <c r="AEA112" s="12"/>
      <c r="AEB112" s="12"/>
      <c r="AEC112" s="12"/>
      <c r="AED112" s="12"/>
      <c r="AEE112" s="12"/>
      <c r="AEF112" s="12"/>
      <c r="AEG112" s="12"/>
      <c r="AEH112" s="12"/>
      <c r="AEI112" s="12"/>
      <c r="AEJ112" s="12"/>
      <c r="AEK112" s="12"/>
      <c r="AEL112" s="12"/>
      <c r="AEM112" s="12"/>
      <c r="AEN112" s="12"/>
      <c r="AEO112" s="12"/>
      <c r="AEP112" s="12"/>
      <c r="AEQ112" s="12"/>
      <c r="AER112" s="12"/>
      <c r="AES112" s="12"/>
      <c r="AET112" s="12"/>
      <c r="AEU112" s="12"/>
      <c r="AEV112" s="12"/>
      <c r="AEW112" s="12"/>
      <c r="AEX112" s="12"/>
      <c r="AEY112" s="12"/>
      <c r="AEZ112" s="12"/>
      <c r="AFA112" s="12"/>
      <c r="AFB112" s="12"/>
      <c r="AFC112" s="12"/>
      <c r="AFD112" s="12"/>
      <c r="AFE112" s="12"/>
      <c r="AFF112" s="12"/>
      <c r="AFG112" s="12"/>
      <c r="AFH112" s="12"/>
      <c r="AFI112" s="12"/>
      <c r="AFJ112" s="12"/>
      <c r="AFK112" s="12"/>
      <c r="AFL112" s="12"/>
      <c r="AFM112" s="12"/>
      <c r="AFN112" s="12"/>
      <c r="AFO112" s="12"/>
      <c r="AFP112" s="12"/>
      <c r="AFQ112" s="12"/>
      <c r="AFR112" s="12"/>
      <c r="AFS112" s="12"/>
      <c r="AFT112" s="12"/>
      <c r="AFU112" s="12"/>
      <c r="AFV112" s="12"/>
      <c r="AFW112" s="12"/>
      <c r="AFX112" s="12"/>
      <c r="AFY112" s="12"/>
      <c r="AFZ112" s="12"/>
      <c r="AGA112" s="12"/>
      <c r="AGB112" s="12"/>
      <c r="AGC112" s="12"/>
      <c r="AGD112" s="12"/>
      <c r="AGE112" s="12"/>
      <c r="AGF112" s="12"/>
      <c r="AGG112" s="12"/>
      <c r="AGH112" s="12"/>
      <c r="AGI112" s="12"/>
      <c r="AGJ112" s="12"/>
      <c r="AGK112" s="12"/>
      <c r="AGL112" s="12"/>
      <c r="AGM112" s="12"/>
      <c r="AGN112" s="12"/>
      <c r="AGO112" s="12"/>
      <c r="AGP112" s="12"/>
      <c r="AGQ112" s="12"/>
      <c r="AGR112" s="12"/>
      <c r="AGS112" s="12"/>
      <c r="AGT112" s="12"/>
      <c r="AGU112" s="12"/>
      <c r="AGV112" s="12"/>
      <c r="AGW112" s="12"/>
      <c r="AGX112" s="12"/>
      <c r="AGY112" s="12"/>
      <c r="AGZ112" s="12"/>
      <c r="AHA112" s="12"/>
      <c r="AHB112" s="12"/>
      <c r="AHC112" s="12"/>
      <c r="AHD112" s="12"/>
      <c r="AHE112" s="12"/>
      <c r="AHF112" s="12"/>
      <c r="AHG112" s="12"/>
      <c r="AHH112" s="12"/>
      <c r="AHI112" s="12"/>
      <c r="AHJ112" s="12"/>
      <c r="AHK112" s="12"/>
      <c r="AHL112" s="12"/>
      <c r="AHM112" s="12"/>
      <c r="AHN112" s="12"/>
      <c r="AHO112" s="12"/>
      <c r="AHP112" s="12"/>
      <c r="AHQ112" s="12"/>
      <c r="AHR112" s="12"/>
      <c r="AHS112" s="12"/>
      <c r="AHT112" s="12"/>
      <c r="AHU112" s="12"/>
      <c r="AHV112" s="12"/>
      <c r="AHW112" s="12"/>
      <c r="AHX112" s="12"/>
      <c r="AHY112" s="12"/>
      <c r="AHZ112" s="12"/>
      <c r="AIA112" s="12"/>
      <c r="AIB112" s="12"/>
      <c r="AIC112" s="12"/>
      <c r="AID112" s="12"/>
      <c r="AIE112" s="12"/>
      <c r="AIF112" s="12"/>
      <c r="AIG112" s="12"/>
      <c r="AIH112" s="12"/>
      <c r="AII112" s="12"/>
      <c r="AIJ112" s="12"/>
      <c r="AIK112" s="12"/>
      <c r="AIL112" s="12"/>
      <c r="AIM112" s="12"/>
      <c r="AIN112" s="12"/>
      <c r="AIO112" s="12"/>
      <c r="AIP112" s="12"/>
      <c r="AIQ112" s="12"/>
      <c r="AIR112" s="12"/>
      <c r="AIS112" s="12"/>
      <c r="AIT112" s="12"/>
      <c r="AIU112" s="12"/>
      <c r="AIV112" s="12"/>
      <c r="AIW112" s="12"/>
      <c r="AIX112" s="12"/>
      <c r="AIY112" s="12"/>
      <c r="AIZ112" s="12"/>
      <c r="AJA112" s="12"/>
      <c r="AJB112" s="12"/>
      <c r="AJC112" s="12"/>
      <c r="AJD112" s="12"/>
      <c r="AJE112" s="12"/>
      <c r="AJF112" s="12"/>
      <c r="AJG112" s="12"/>
      <c r="AJH112" s="12"/>
      <c r="AJI112" s="12"/>
      <c r="AJJ112" s="12"/>
      <c r="AJK112" s="12"/>
      <c r="AJL112" s="12"/>
      <c r="AJM112" s="12"/>
      <c r="AJN112" s="12"/>
      <c r="AJO112" s="12"/>
      <c r="AJP112" s="12"/>
      <c r="AJQ112" s="12"/>
      <c r="AJR112" s="12"/>
      <c r="AJS112" s="12"/>
      <c r="AJT112" s="12"/>
      <c r="AJU112" s="12"/>
      <c r="AJV112" s="12"/>
      <c r="AJW112" s="12"/>
      <c r="AJX112" s="12"/>
      <c r="AJY112" s="12"/>
      <c r="AJZ112" s="12"/>
      <c r="AKA112" s="12"/>
      <c r="AKB112" s="12"/>
      <c r="AKC112" s="12"/>
      <c r="AKD112" s="12"/>
      <c r="AKE112" s="12"/>
      <c r="AKF112" s="12"/>
      <c r="AKG112" s="12"/>
      <c r="AKH112" s="12"/>
      <c r="AKI112" s="12"/>
      <c r="AKJ112" s="12"/>
      <c r="AKK112" s="12"/>
      <c r="AKL112" s="12"/>
      <c r="AKM112" s="12"/>
      <c r="AKN112" s="12"/>
      <c r="AKO112" s="12"/>
      <c r="AKP112" s="12"/>
      <c r="AKQ112" s="12"/>
      <c r="AKR112" s="12"/>
      <c r="AKS112" s="12"/>
      <c r="AKT112" s="12"/>
      <c r="AKU112" s="12"/>
      <c r="AKV112" s="12"/>
      <c r="AKW112" s="12"/>
      <c r="AKX112" s="12"/>
      <c r="AKY112" s="12"/>
      <c r="AKZ112" s="12"/>
      <c r="ALA112" s="12"/>
      <c r="ALB112" s="12"/>
      <c r="ALC112" s="12"/>
      <c r="ALD112" s="12"/>
      <c r="ALE112" s="12"/>
      <c r="ALF112" s="12"/>
      <c r="ALG112" s="12"/>
      <c r="ALH112" s="12"/>
      <c r="ALI112" s="12"/>
      <c r="ALJ112" s="12"/>
      <c r="ALK112" s="12"/>
      <c r="ALL112" s="12"/>
      <c r="ALM112" s="12"/>
      <c r="ALN112" s="12"/>
      <c r="ALO112" s="12"/>
      <c r="ALP112" s="12"/>
      <c r="ALQ112" s="12"/>
      <c r="ALR112" s="12"/>
      <c r="ALS112" s="12"/>
      <c r="ALT112" s="12"/>
      <c r="ALU112" s="12"/>
      <c r="ALV112" s="12"/>
      <c r="ALW112" s="12"/>
      <c r="ALX112" s="12"/>
      <c r="ALY112" s="12"/>
      <c r="ALZ112" s="12"/>
      <c r="AMA112" s="12"/>
      <c r="AMB112" s="12"/>
      <c r="AMC112" s="12"/>
      <c r="AMD112" s="12"/>
      <c r="AME112" s="12"/>
      <c r="AMF112" s="12"/>
      <c r="AMG112" s="12"/>
      <c r="AMH112" s="12"/>
      <c r="AMI112" s="12"/>
      <c r="AMJ112" s="12"/>
      <c r="AMK112" s="12"/>
      <c r="AML112" s="12"/>
      <c r="AMM112" s="12"/>
      <c r="AMN112" s="12"/>
      <c r="AMO112" s="12"/>
      <c r="AMP112" s="12"/>
      <c r="AMQ112" s="12"/>
      <c r="AMR112" s="12"/>
      <c r="AMS112" s="12"/>
      <c r="AMT112" s="12"/>
      <c r="AMU112" s="12"/>
      <c r="AMV112" s="12"/>
      <c r="AMW112" s="12"/>
      <c r="AMX112" s="12"/>
      <c r="AMY112" s="12"/>
      <c r="AMZ112" s="12"/>
      <c r="ANA112" s="12"/>
      <c r="ANB112" s="12"/>
      <c r="ANC112" s="12"/>
      <c r="AND112" s="12"/>
      <c r="ANE112" s="12"/>
      <c r="ANF112" s="12"/>
      <c r="ANG112" s="12"/>
      <c r="ANH112" s="12"/>
      <c r="ANI112" s="12"/>
      <c r="ANJ112" s="12"/>
      <c r="ANK112" s="12"/>
      <c r="ANL112" s="12"/>
      <c r="ANM112" s="12"/>
      <c r="ANN112" s="12"/>
      <c r="ANO112" s="12"/>
      <c r="ANP112" s="12"/>
      <c r="ANQ112" s="12"/>
      <c r="ANR112" s="12"/>
      <c r="ANS112" s="12"/>
      <c r="ANT112" s="12"/>
      <c r="ANU112" s="12"/>
      <c r="ANV112" s="12"/>
      <c r="ANW112" s="12"/>
      <c r="ANX112" s="12"/>
      <c r="ANY112" s="12"/>
      <c r="ANZ112" s="12"/>
      <c r="AOA112" s="12"/>
      <c r="AOB112" s="12"/>
      <c r="AOC112" s="12"/>
      <c r="AOD112" s="12"/>
      <c r="AOE112" s="12"/>
      <c r="AOF112" s="12"/>
      <c r="AOG112" s="12"/>
      <c r="AOH112" s="12"/>
      <c r="AOI112" s="12"/>
      <c r="AOJ112" s="12"/>
      <c r="AOK112" s="12"/>
      <c r="AOL112" s="12"/>
      <c r="AOM112" s="12"/>
      <c r="AON112" s="12"/>
      <c r="AOO112" s="12"/>
      <c r="AOP112" s="12"/>
    </row>
    <row r="113" spans="1:1082" x14ac:dyDescent="0.2">
      <c r="A113" s="63">
        <v>112</v>
      </c>
      <c r="B113" s="44" t="str">
        <f t="shared" si="4"/>
        <v>LEM19I</v>
      </c>
      <c r="C113" s="44" t="s">
        <v>351</v>
      </c>
      <c r="D113" s="15" t="s">
        <v>480</v>
      </c>
      <c r="E113" s="13" t="s">
        <v>449</v>
      </c>
      <c r="H113" s="13">
        <v>0</v>
      </c>
      <c r="I113" s="13">
        <v>32.713000000000001</v>
      </c>
      <c r="J113" s="13">
        <v>0.17899999999999999</v>
      </c>
      <c r="K113" s="13">
        <v>0.60499999999999998</v>
      </c>
      <c r="N113" s="13">
        <v>0.505</v>
      </c>
      <c r="O113" s="13">
        <v>6.2E-2</v>
      </c>
      <c r="P113" s="13">
        <v>2.5000000000000001E-2</v>
      </c>
      <c r="Q113" s="12">
        <v>64.995000000000005</v>
      </c>
      <c r="R113" s="45">
        <v>99.084000000000003</v>
      </c>
      <c r="S113" s="34">
        <v>0.8898942107817337</v>
      </c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2"/>
      <c r="BN113" s="12"/>
      <c r="BO113" s="12"/>
      <c r="BP113" s="12"/>
      <c r="BQ113" s="12"/>
      <c r="BR113" s="12"/>
      <c r="BS113" s="12"/>
      <c r="BT113" s="12"/>
      <c r="BU113" s="12"/>
      <c r="BV113" s="12"/>
      <c r="BW113" s="12"/>
      <c r="BX113" s="12"/>
      <c r="BY113" s="12"/>
      <c r="BZ113" s="12"/>
      <c r="CA113" s="12"/>
      <c r="CB113" s="12"/>
      <c r="CC113" s="12"/>
      <c r="CD113" s="12"/>
      <c r="CE113" s="12"/>
      <c r="CF113" s="12"/>
      <c r="CG113" s="12"/>
      <c r="CH113" s="12"/>
      <c r="CI113" s="12"/>
      <c r="CJ113" s="12"/>
      <c r="CK113" s="12"/>
      <c r="CL113" s="12"/>
      <c r="CM113" s="12"/>
      <c r="CN113" s="12"/>
      <c r="CO113" s="12"/>
      <c r="CP113" s="12"/>
      <c r="CQ113" s="12"/>
      <c r="CR113" s="12"/>
      <c r="CS113" s="12"/>
      <c r="CT113" s="12"/>
      <c r="CU113" s="12"/>
      <c r="CV113" s="12"/>
      <c r="CW113" s="12"/>
      <c r="CX113" s="12"/>
      <c r="CY113" s="12"/>
      <c r="CZ113" s="12"/>
      <c r="DA113" s="12"/>
      <c r="DB113" s="12"/>
      <c r="DC113" s="12"/>
      <c r="DD113" s="12"/>
      <c r="DE113" s="12"/>
      <c r="DF113" s="12"/>
      <c r="DG113" s="12"/>
      <c r="DH113" s="12"/>
      <c r="DI113" s="12"/>
      <c r="DJ113" s="12"/>
      <c r="DK113" s="12"/>
      <c r="DL113" s="12"/>
      <c r="DM113" s="12"/>
      <c r="DN113" s="12"/>
      <c r="DO113" s="12"/>
      <c r="DP113" s="12"/>
      <c r="DQ113" s="12"/>
      <c r="DR113" s="12"/>
      <c r="DS113" s="12"/>
      <c r="DT113" s="12"/>
      <c r="DU113" s="12"/>
      <c r="DV113" s="12"/>
      <c r="DW113" s="12"/>
      <c r="DX113" s="12"/>
      <c r="DY113" s="12"/>
      <c r="DZ113" s="12"/>
      <c r="EA113" s="12"/>
      <c r="EB113" s="12"/>
      <c r="EC113" s="12"/>
      <c r="ED113" s="12"/>
      <c r="EE113" s="12"/>
      <c r="EF113" s="12"/>
      <c r="EG113" s="12"/>
      <c r="EH113" s="12"/>
      <c r="EI113" s="12"/>
      <c r="EJ113" s="12"/>
      <c r="EK113" s="12"/>
      <c r="EL113" s="12"/>
      <c r="EM113" s="12"/>
      <c r="EN113" s="12"/>
      <c r="EO113" s="12"/>
      <c r="EP113" s="12"/>
      <c r="EQ113" s="12"/>
      <c r="ER113" s="12"/>
      <c r="ES113" s="12"/>
      <c r="ET113" s="12"/>
      <c r="EU113" s="12"/>
      <c r="EV113" s="12"/>
      <c r="EW113" s="12"/>
      <c r="EX113" s="12"/>
      <c r="EY113" s="12"/>
      <c r="EZ113" s="12"/>
      <c r="FA113" s="12"/>
      <c r="FB113" s="12"/>
      <c r="FC113" s="12"/>
      <c r="FD113" s="12"/>
      <c r="FE113" s="12"/>
      <c r="FF113" s="12"/>
      <c r="FG113" s="12"/>
      <c r="FH113" s="12"/>
      <c r="FI113" s="12"/>
      <c r="FJ113" s="12"/>
      <c r="FK113" s="12"/>
      <c r="FL113" s="12"/>
      <c r="FM113" s="12"/>
      <c r="FN113" s="12"/>
      <c r="FO113" s="12"/>
      <c r="FP113" s="12"/>
      <c r="FQ113" s="12"/>
      <c r="FR113" s="12"/>
      <c r="FS113" s="12"/>
      <c r="FT113" s="12"/>
      <c r="FU113" s="12"/>
      <c r="FV113" s="12"/>
      <c r="FW113" s="12"/>
      <c r="FX113" s="12"/>
      <c r="FY113" s="12"/>
      <c r="FZ113" s="12"/>
      <c r="GA113" s="12"/>
      <c r="GB113" s="12"/>
      <c r="GC113" s="12"/>
      <c r="GD113" s="12"/>
      <c r="GE113" s="12"/>
      <c r="GF113" s="12"/>
      <c r="GG113" s="12"/>
      <c r="GH113" s="12"/>
      <c r="GI113" s="12"/>
      <c r="GJ113" s="12"/>
      <c r="GK113" s="12"/>
      <c r="GL113" s="12"/>
      <c r="GM113" s="12"/>
      <c r="GN113" s="12"/>
      <c r="GO113" s="12"/>
      <c r="GP113" s="12"/>
      <c r="GQ113" s="12"/>
      <c r="GR113" s="12"/>
      <c r="GS113" s="12"/>
      <c r="GT113" s="12"/>
      <c r="GU113" s="12"/>
      <c r="GV113" s="12"/>
      <c r="GW113" s="12"/>
      <c r="GX113" s="12"/>
      <c r="GY113" s="12"/>
      <c r="GZ113" s="12"/>
      <c r="HA113" s="12"/>
      <c r="HB113" s="12"/>
      <c r="HC113" s="12"/>
      <c r="HD113" s="12"/>
      <c r="HE113" s="12"/>
      <c r="HF113" s="12"/>
      <c r="HG113" s="12"/>
      <c r="HH113" s="12"/>
      <c r="HI113" s="12"/>
      <c r="HJ113" s="12"/>
      <c r="HK113" s="12"/>
      <c r="HL113" s="12"/>
      <c r="HM113" s="12"/>
      <c r="HN113" s="12"/>
      <c r="HO113" s="12"/>
      <c r="HP113" s="12"/>
      <c r="HQ113" s="12"/>
      <c r="HR113" s="12"/>
      <c r="HS113" s="12"/>
      <c r="HT113" s="12"/>
      <c r="HU113" s="12"/>
      <c r="HV113" s="12"/>
      <c r="HW113" s="12"/>
      <c r="HX113" s="12"/>
      <c r="HY113" s="12"/>
      <c r="HZ113" s="12"/>
      <c r="IA113" s="12"/>
      <c r="IB113" s="12"/>
      <c r="IC113" s="12"/>
      <c r="ID113" s="12"/>
      <c r="IE113" s="12"/>
      <c r="IF113" s="12"/>
      <c r="IG113" s="12"/>
      <c r="IH113" s="12"/>
      <c r="II113" s="12"/>
      <c r="IJ113" s="12"/>
      <c r="IK113" s="12"/>
      <c r="IL113" s="12"/>
      <c r="IM113" s="12"/>
      <c r="IN113" s="12"/>
      <c r="IO113" s="12"/>
      <c r="IP113" s="12"/>
      <c r="IQ113" s="12"/>
      <c r="IR113" s="12"/>
      <c r="IS113" s="12"/>
      <c r="IT113" s="12"/>
      <c r="IU113" s="12"/>
      <c r="IV113" s="12"/>
      <c r="IW113" s="12"/>
      <c r="IX113" s="12"/>
      <c r="IY113" s="12"/>
      <c r="IZ113" s="12"/>
      <c r="JA113" s="12"/>
      <c r="JB113" s="12"/>
      <c r="JC113" s="12"/>
      <c r="JD113" s="12"/>
      <c r="JE113" s="12"/>
      <c r="JF113" s="12"/>
      <c r="JG113" s="12"/>
      <c r="JH113" s="12"/>
      <c r="JI113" s="12"/>
      <c r="JJ113" s="12"/>
      <c r="JK113" s="12"/>
      <c r="JL113" s="12"/>
      <c r="JM113" s="12"/>
      <c r="JN113" s="12"/>
      <c r="JO113" s="12"/>
      <c r="JP113" s="12"/>
      <c r="JQ113" s="12"/>
      <c r="JR113" s="12"/>
      <c r="JS113" s="12"/>
      <c r="JT113" s="12"/>
      <c r="JU113" s="12"/>
      <c r="JV113" s="12"/>
      <c r="JW113" s="12"/>
      <c r="JX113" s="12"/>
      <c r="JY113" s="12"/>
      <c r="JZ113" s="12"/>
      <c r="KA113" s="12"/>
      <c r="KB113" s="12"/>
      <c r="KC113" s="12"/>
      <c r="KD113" s="12"/>
      <c r="KE113" s="12"/>
      <c r="KF113" s="12"/>
      <c r="KG113" s="12"/>
      <c r="KH113" s="12"/>
      <c r="KI113" s="12"/>
      <c r="KJ113" s="12"/>
      <c r="KK113" s="12"/>
      <c r="KL113" s="12"/>
      <c r="KM113" s="12"/>
      <c r="KN113" s="12"/>
      <c r="KO113" s="12"/>
      <c r="KP113" s="12"/>
      <c r="KQ113" s="12"/>
      <c r="KR113" s="12"/>
      <c r="KS113" s="12"/>
      <c r="KT113" s="12"/>
      <c r="KU113" s="12"/>
      <c r="KV113" s="12"/>
      <c r="KW113" s="12"/>
      <c r="KX113" s="12"/>
      <c r="KY113" s="12"/>
      <c r="KZ113" s="12"/>
      <c r="LA113" s="12"/>
      <c r="LB113" s="12"/>
      <c r="LC113" s="12"/>
      <c r="LD113" s="12"/>
      <c r="LE113" s="12"/>
      <c r="LF113" s="12"/>
      <c r="LG113" s="12"/>
      <c r="LH113" s="12"/>
      <c r="LI113" s="12"/>
      <c r="LJ113" s="12"/>
      <c r="LK113" s="12"/>
      <c r="LL113" s="12"/>
      <c r="LM113" s="12"/>
      <c r="LN113" s="12"/>
      <c r="LO113" s="12"/>
      <c r="LP113" s="12"/>
      <c r="LQ113" s="12"/>
      <c r="LR113" s="12"/>
      <c r="LS113" s="12"/>
      <c r="LT113" s="12"/>
      <c r="LU113" s="12"/>
      <c r="LV113" s="12"/>
      <c r="LW113" s="12"/>
      <c r="LX113" s="12"/>
      <c r="LY113" s="12"/>
      <c r="LZ113" s="12"/>
      <c r="MA113" s="12"/>
      <c r="MB113" s="12"/>
      <c r="MC113" s="12"/>
      <c r="MD113" s="12"/>
      <c r="ME113" s="12"/>
      <c r="MF113" s="12"/>
      <c r="MG113" s="12"/>
      <c r="MH113" s="12"/>
      <c r="MI113" s="12"/>
      <c r="MJ113" s="12"/>
      <c r="MK113" s="12"/>
      <c r="ML113" s="12"/>
      <c r="MM113" s="12"/>
      <c r="MN113" s="12"/>
      <c r="MO113" s="12"/>
      <c r="MP113" s="12"/>
      <c r="MQ113" s="12"/>
      <c r="MR113" s="12"/>
      <c r="MS113" s="12"/>
      <c r="MT113" s="12"/>
      <c r="MU113" s="12"/>
      <c r="MV113" s="12"/>
      <c r="MW113" s="12"/>
      <c r="MX113" s="12"/>
      <c r="MY113" s="12"/>
      <c r="MZ113" s="12"/>
      <c r="NA113" s="12"/>
      <c r="NB113" s="12"/>
      <c r="NC113" s="12"/>
      <c r="ND113" s="12"/>
      <c r="NE113" s="12"/>
      <c r="NF113" s="12"/>
      <c r="NG113" s="12"/>
      <c r="NH113" s="12"/>
      <c r="NI113" s="12"/>
      <c r="NJ113" s="12"/>
      <c r="NK113" s="12"/>
      <c r="NL113" s="12"/>
      <c r="NM113" s="12"/>
      <c r="NN113" s="12"/>
      <c r="NO113" s="12"/>
      <c r="NP113" s="12"/>
      <c r="NQ113" s="12"/>
      <c r="NR113" s="12"/>
      <c r="NS113" s="12"/>
      <c r="NT113" s="12"/>
      <c r="NU113" s="12"/>
      <c r="NV113" s="12"/>
      <c r="NW113" s="12"/>
      <c r="NX113" s="12"/>
      <c r="NY113" s="12"/>
      <c r="NZ113" s="12"/>
      <c r="OA113" s="12"/>
      <c r="OB113" s="12"/>
      <c r="OC113" s="12"/>
      <c r="OD113" s="12"/>
      <c r="OE113" s="12"/>
      <c r="OF113" s="12"/>
      <c r="OG113" s="12"/>
      <c r="OH113" s="12"/>
      <c r="OI113" s="12"/>
      <c r="OJ113" s="12"/>
      <c r="OK113" s="12"/>
      <c r="OL113" s="12"/>
      <c r="OM113" s="12"/>
      <c r="ON113" s="12"/>
      <c r="OO113" s="12"/>
      <c r="OP113" s="12"/>
      <c r="OQ113" s="12"/>
      <c r="OR113" s="12"/>
      <c r="OS113" s="12"/>
      <c r="OT113" s="12"/>
      <c r="OU113" s="12"/>
      <c r="OV113" s="12"/>
      <c r="OW113" s="12"/>
      <c r="OX113" s="12"/>
      <c r="OY113" s="12"/>
      <c r="OZ113" s="12"/>
      <c r="PA113" s="12"/>
      <c r="PB113" s="12"/>
      <c r="PC113" s="12"/>
      <c r="PD113" s="12"/>
      <c r="PE113" s="12"/>
      <c r="PF113" s="12"/>
      <c r="PG113" s="12"/>
      <c r="PH113" s="12"/>
      <c r="PI113" s="12"/>
      <c r="PJ113" s="12"/>
      <c r="PK113" s="12"/>
      <c r="PL113" s="12"/>
      <c r="PM113" s="12"/>
      <c r="PN113" s="12"/>
      <c r="PO113" s="12"/>
      <c r="PP113" s="12"/>
      <c r="PQ113" s="12"/>
      <c r="PR113" s="12"/>
      <c r="PS113" s="12"/>
      <c r="PT113" s="12"/>
      <c r="PU113" s="12"/>
      <c r="PV113" s="12"/>
      <c r="PW113" s="12"/>
      <c r="PX113" s="12"/>
      <c r="PY113" s="12"/>
      <c r="PZ113" s="12"/>
      <c r="QA113" s="12"/>
      <c r="QB113" s="12"/>
      <c r="QC113" s="12"/>
      <c r="QD113" s="12"/>
      <c r="QE113" s="12"/>
      <c r="QF113" s="12"/>
      <c r="QG113" s="12"/>
      <c r="QH113" s="12"/>
      <c r="QI113" s="12"/>
      <c r="QJ113" s="12"/>
      <c r="QK113" s="12"/>
      <c r="QL113" s="12"/>
      <c r="QM113" s="12"/>
      <c r="QN113" s="12"/>
      <c r="QO113" s="12"/>
      <c r="QP113" s="12"/>
      <c r="QQ113" s="12"/>
      <c r="QR113" s="12"/>
      <c r="QS113" s="12"/>
      <c r="QT113" s="12"/>
      <c r="QU113" s="12"/>
      <c r="QV113" s="12"/>
      <c r="QW113" s="12"/>
      <c r="QX113" s="12"/>
      <c r="QY113" s="12"/>
      <c r="QZ113" s="12"/>
      <c r="RA113" s="12"/>
      <c r="RB113" s="12"/>
      <c r="RC113" s="12"/>
      <c r="RD113" s="12"/>
      <c r="RE113" s="12"/>
      <c r="RF113" s="12"/>
      <c r="RG113" s="12"/>
      <c r="RH113" s="12"/>
      <c r="RI113" s="12"/>
      <c r="RJ113" s="12"/>
      <c r="RK113" s="12"/>
      <c r="RL113" s="12"/>
      <c r="RM113" s="12"/>
      <c r="RN113" s="12"/>
      <c r="RO113" s="12"/>
      <c r="RP113" s="12"/>
      <c r="RQ113" s="12"/>
      <c r="RR113" s="12"/>
      <c r="RS113" s="12"/>
      <c r="RT113" s="12"/>
      <c r="RU113" s="12"/>
      <c r="RV113" s="12"/>
      <c r="RW113" s="12"/>
      <c r="RX113" s="12"/>
      <c r="RY113" s="12"/>
      <c r="RZ113" s="12"/>
      <c r="SA113" s="12"/>
      <c r="SB113" s="12"/>
      <c r="SC113" s="12"/>
      <c r="SD113" s="12"/>
      <c r="SE113" s="12"/>
      <c r="SF113" s="12"/>
      <c r="SG113" s="12"/>
      <c r="SH113" s="12"/>
      <c r="SI113" s="12"/>
      <c r="SJ113" s="12"/>
      <c r="SK113" s="12"/>
      <c r="SL113" s="12"/>
      <c r="SM113" s="12"/>
      <c r="SN113" s="12"/>
      <c r="SO113" s="12"/>
      <c r="SP113" s="12"/>
      <c r="SQ113" s="12"/>
      <c r="SR113" s="12"/>
      <c r="SS113" s="12"/>
      <c r="ST113" s="12"/>
      <c r="SU113" s="12"/>
      <c r="SV113" s="12"/>
      <c r="SW113" s="12"/>
      <c r="SX113" s="12"/>
      <c r="SY113" s="12"/>
      <c r="SZ113" s="12"/>
      <c r="TA113" s="12"/>
      <c r="TB113" s="12"/>
      <c r="TC113" s="12"/>
      <c r="TD113" s="12"/>
      <c r="TE113" s="12"/>
      <c r="TF113" s="12"/>
      <c r="TG113" s="12"/>
      <c r="TH113" s="12"/>
      <c r="TI113" s="12"/>
      <c r="TJ113" s="12"/>
      <c r="TK113" s="12"/>
      <c r="TL113" s="12"/>
      <c r="TM113" s="12"/>
      <c r="TN113" s="12"/>
      <c r="TO113" s="12"/>
      <c r="TP113" s="12"/>
      <c r="TQ113" s="12"/>
      <c r="TR113" s="12"/>
      <c r="TS113" s="12"/>
      <c r="TT113" s="12"/>
      <c r="TU113" s="12"/>
      <c r="TV113" s="12"/>
      <c r="TW113" s="12"/>
      <c r="TX113" s="12"/>
      <c r="TY113" s="12"/>
      <c r="TZ113" s="12"/>
      <c r="UA113" s="12"/>
      <c r="UB113" s="12"/>
      <c r="UC113" s="12"/>
      <c r="UD113" s="12"/>
      <c r="UE113" s="12"/>
      <c r="UF113" s="12"/>
      <c r="UG113" s="12"/>
      <c r="UH113" s="12"/>
      <c r="UI113" s="12"/>
      <c r="UJ113" s="12"/>
      <c r="UK113" s="12"/>
      <c r="UL113" s="12"/>
      <c r="UM113" s="12"/>
      <c r="UN113" s="12"/>
      <c r="UO113" s="12"/>
      <c r="UP113" s="12"/>
      <c r="UQ113" s="12"/>
      <c r="UR113" s="12"/>
      <c r="US113" s="12"/>
      <c r="UT113" s="12"/>
      <c r="UU113" s="12"/>
      <c r="UV113" s="12"/>
      <c r="UW113" s="12"/>
      <c r="UX113" s="12"/>
      <c r="UY113" s="12"/>
      <c r="UZ113" s="12"/>
      <c r="VA113" s="12"/>
      <c r="VB113" s="12"/>
      <c r="VC113" s="12"/>
      <c r="VD113" s="12"/>
      <c r="VE113" s="12"/>
      <c r="VF113" s="12"/>
      <c r="VG113" s="12"/>
      <c r="VH113" s="12"/>
      <c r="VI113" s="12"/>
      <c r="VJ113" s="12"/>
      <c r="VK113" s="12"/>
      <c r="VL113" s="12"/>
      <c r="VM113" s="12"/>
      <c r="VN113" s="12"/>
      <c r="VO113" s="12"/>
      <c r="VP113" s="12"/>
      <c r="VQ113" s="12"/>
      <c r="VR113" s="12"/>
      <c r="VS113" s="12"/>
      <c r="VT113" s="12"/>
      <c r="VU113" s="12"/>
      <c r="VV113" s="12"/>
      <c r="VW113" s="12"/>
      <c r="VX113" s="12"/>
      <c r="VY113" s="12"/>
      <c r="VZ113" s="12"/>
      <c r="WA113" s="12"/>
      <c r="WB113" s="12"/>
      <c r="WC113" s="12"/>
      <c r="WD113" s="12"/>
      <c r="WE113" s="12"/>
      <c r="WF113" s="12"/>
      <c r="WG113" s="12"/>
      <c r="WH113" s="12"/>
      <c r="WI113" s="12"/>
      <c r="WJ113" s="12"/>
      <c r="WK113" s="12"/>
      <c r="WL113" s="12"/>
      <c r="WM113" s="12"/>
      <c r="WN113" s="12"/>
      <c r="WO113" s="12"/>
      <c r="WP113" s="12"/>
      <c r="WQ113" s="12"/>
      <c r="WR113" s="12"/>
      <c r="WS113" s="12"/>
      <c r="WT113" s="12"/>
      <c r="WU113" s="12"/>
      <c r="WV113" s="12"/>
      <c r="WW113" s="12"/>
      <c r="WX113" s="12"/>
      <c r="WY113" s="12"/>
      <c r="WZ113" s="12"/>
      <c r="XA113" s="12"/>
      <c r="XB113" s="12"/>
      <c r="XC113" s="12"/>
      <c r="XD113" s="12"/>
      <c r="XE113" s="12"/>
      <c r="XF113" s="12"/>
      <c r="XG113" s="12"/>
      <c r="XH113" s="12"/>
      <c r="XI113" s="12"/>
      <c r="XJ113" s="12"/>
      <c r="XK113" s="12"/>
      <c r="XL113" s="12"/>
      <c r="XM113" s="12"/>
      <c r="XN113" s="12"/>
      <c r="XO113" s="12"/>
      <c r="XP113" s="12"/>
      <c r="XQ113" s="12"/>
      <c r="XR113" s="12"/>
      <c r="XS113" s="12"/>
      <c r="XT113" s="12"/>
      <c r="XU113" s="12"/>
      <c r="XV113" s="12"/>
      <c r="XW113" s="12"/>
      <c r="XX113" s="12"/>
      <c r="XY113" s="12"/>
      <c r="XZ113" s="12"/>
      <c r="YA113" s="12"/>
      <c r="YB113" s="12"/>
      <c r="YC113" s="12"/>
      <c r="YD113" s="12"/>
      <c r="YE113" s="12"/>
      <c r="YF113" s="12"/>
      <c r="YG113" s="12"/>
      <c r="YH113" s="12"/>
      <c r="YI113" s="12"/>
      <c r="YJ113" s="12"/>
      <c r="YK113" s="12"/>
      <c r="YL113" s="12"/>
      <c r="YM113" s="12"/>
      <c r="YN113" s="12"/>
      <c r="YO113" s="12"/>
      <c r="YP113" s="12"/>
      <c r="YQ113" s="12"/>
      <c r="YR113" s="12"/>
      <c r="YS113" s="12"/>
      <c r="YT113" s="12"/>
      <c r="YU113" s="12"/>
      <c r="YV113" s="12"/>
      <c r="YW113" s="12"/>
      <c r="YX113" s="12"/>
      <c r="YY113" s="12"/>
      <c r="YZ113" s="12"/>
      <c r="ZA113" s="12"/>
      <c r="ZB113" s="12"/>
      <c r="ZC113" s="12"/>
      <c r="ZD113" s="12"/>
      <c r="ZE113" s="12"/>
      <c r="ZF113" s="12"/>
      <c r="ZG113" s="12"/>
      <c r="ZH113" s="12"/>
      <c r="ZI113" s="12"/>
      <c r="ZJ113" s="12"/>
      <c r="ZK113" s="12"/>
      <c r="ZL113" s="12"/>
      <c r="ZM113" s="12"/>
      <c r="ZN113" s="12"/>
      <c r="ZO113" s="12"/>
      <c r="ZP113" s="12"/>
      <c r="ZQ113" s="12"/>
      <c r="ZR113" s="12"/>
      <c r="ZS113" s="12"/>
      <c r="ZT113" s="12"/>
      <c r="ZU113" s="12"/>
      <c r="ZV113" s="12"/>
      <c r="ZW113" s="12"/>
      <c r="ZX113" s="12"/>
      <c r="ZY113" s="12"/>
      <c r="ZZ113" s="12"/>
      <c r="AAA113" s="12"/>
      <c r="AAB113" s="12"/>
      <c r="AAC113" s="12"/>
      <c r="AAD113" s="12"/>
      <c r="AAE113" s="12"/>
      <c r="AAF113" s="12"/>
      <c r="AAG113" s="12"/>
      <c r="AAH113" s="12"/>
      <c r="AAI113" s="12"/>
      <c r="AAJ113" s="12"/>
      <c r="AAK113" s="12"/>
      <c r="AAL113" s="12"/>
      <c r="AAM113" s="12"/>
      <c r="AAN113" s="12"/>
      <c r="AAO113" s="12"/>
      <c r="AAP113" s="12"/>
      <c r="AAQ113" s="12"/>
      <c r="AAR113" s="12"/>
      <c r="AAS113" s="12"/>
      <c r="AAT113" s="12"/>
      <c r="AAU113" s="12"/>
      <c r="AAV113" s="12"/>
      <c r="AAW113" s="12"/>
      <c r="AAX113" s="12"/>
      <c r="AAY113" s="12"/>
      <c r="AAZ113" s="12"/>
      <c r="ABA113" s="12"/>
      <c r="ABB113" s="12"/>
      <c r="ABC113" s="12"/>
      <c r="ABD113" s="12"/>
      <c r="ABE113" s="12"/>
      <c r="ABF113" s="12"/>
      <c r="ABG113" s="12"/>
      <c r="ABH113" s="12"/>
      <c r="ABI113" s="12"/>
      <c r="ABJ113" s="12"/>
      <c r="ABK113" s="12"/>
      <c r="ABL113" s="12"/>
      <c r="ABM113" s="12"/>
      <c r="ABN113" s="12"/>
      <c r="ABO113" s="12"/>
      <c r="ABP113" s="12"/>
      <c r="ABQ113" s="12"/>
      <c r="ABR113" s="12"/>
      <c r="ABS113" s="12"/>
      <c r="ABT113" s="12"/>
      <c r="ABU113" s="12"/>
      <c r="ABV113" s="12"/>
      <c r="ABW113" s="12"/>
      <c r="ABX113" s="12"/>
      <c r="ABY113" s="12"/>
      <c r="ABZ113" s="12"/>
      <c r="ACA113" s="12"/>
      <c r="ACB113" s="12"/>
      <c r="ACC113" s="12"/>
      <c r="ACD113" s="12"/>
      <c r="ACE113" s="12"/>
      <c r="ACF113" s="12"/>
      <c r="ACG113" s="12"/>
      <c r="ACH113" s="12"/>
      <c r="ACI113" s="12"/>
      <c r="ACJ113" s="12"/>
      <c r="ACK113" s="12"/>
      <c r="ACL113" s="12"/>
      <c r="ACM113" s="12"/>
      <c r="ACN113" s="12"/>
      <c r="ACO113" s="12"/>
      <c r="ACP113" s="12"/>
      <c r="ACQ113" s="12"/>
      <c r="ACR113" s="12"/>
      <c r="ACS113" s="12"/>
      <c r="ACT113" s="12"/>
      <c r="ACU113" s="12"/>
      <c r="ACV113" s="12"/>
      <c r="ACW113" s="12"/>
      <c r="ACX113" s="12"/>
      <c r="ACY113" s="12"/>
      <c r="ACZ113" s="12"/>
      <c r="ADA113" s="12"/>
      <c r="ADB113" s="12"/>
      <c r="ADC113" s="12"/>
      <c r="ADD113" s="12"/>
      <c r="ADE113" s="12"/>
      <c r="ADF113" s="12"/>
      <c r="ADG113" s="12"/>
      <c r="ADH113" s="12"/>
      <c r="ADI113" s="12"/>
      <c r="ADJ113" s="12"/>
      <c r="ADK113" s="12"/>
      <c r="ADL113" s="12"/>
      <c r="ADM113" s="12"/>
      <c r="ADN113" s="12"/>
      <c r="ADO113" s="12"/>
      <c r="ADP113" s="12"/>
      <c r="ADQ113" s="12"/>
      <c r="ADR113" s="12"/>
      <c r="ADS113" s="12"/>
      <c r="ADT113" s="12"/>
      <c r="ADU113" s="12"/>
      <c r="ADV113" s="12"/>
      <c r="ADW113" s="12"/>
      <c r="ADX113" s="12"/>
      <c r="ADY113" s="12"/>
      <c r="ADZ113" s="12"/>
      <c r="AEA113" s="12"/>
      <c r="AEB113" s="12"/>
      <c r="AEC113" s="12"/>
      <c r="AED113" s="12"/>
      <c r="AEE113" s="12"/>
      <c r="AEF113" s="12"/>
      <c r="AEG113" s="12"/>
      <c r="AEH113" s="12"/>
      <c r="AEI113" s="12"/>
      <c r="AEJ113" s="12"/>
      <c r="AEK113" s="12"/>
      <c r="AEL113" s="12"/>
      <c r="AEM113" s="12"/>
      <c r="AEN113" s="12"/>
      <c r="AEO113" s="12"/>
      <c r="AEP113" s="12"/>
      <c r="AEQ113" s="12"/>
      <c r="AER113" s="12"/>
      <c r="AES113" s="12"/>
      <c r="AET113" s="12"/>
      <c r="AEU113" s="12"/>
      <c r="AEV113" s="12"/>
      <c r="AEW113" s="12"/>
      <c r="AEX113" s="12"/>
      <c r="AEY113" s="12"/>
      <c r="AEZ113" s="12"/>
      <c r="AFA113" s="12"/>
      <c r="AFB113" s="12"/>
      <c r="AFC113" s="12"/>
      <c r="AFD113" s="12"/>
      <c r="AFE113" s="12"/>
      <c r="AFF113" s="12"/>
      <c r="AFG113" s="12"/>
      <c r="AFH113" s="12"/>
      <c r="AFI113" s="12"/>
      <c r="AFJ113" s="12"/>
      <c r="AFK113" s="12"/>
      <c r="AFL113" s="12"/>
      <c r="AFM113" s="12"/>
      <c r="AFN113" s="12"/>
      <c r="AFO113" s="12"/>
      <c r="AFP113" s="12"/>
      <c r="AFQ113" s="12"/>
      <c r="AFR113" s="12"/>
      <c r="AFS113" s="12"/>
      <c r="AFT113" s="12"/>
      <c r="AFU113" s="12"/>
      <c r="AFV113" s="12"/>
      <c r="AFW113" s="12"/>
      <c r="AFX113" s="12"/>
      <c r="AFY113" s="12"/>
      <c r="AFZ113" s="12"/>
      <c r="AGA113" s="12"/>
      <c r="AGB113" s="12"/>
      <c r="AGC113" s="12"/>
      <c r="AGD113" s="12"/>
      <c r="AGE113" s="12"/>
      <c r="AGF113" s="12"/>
      <c r="AGG113" s="12"/>
      <c r="AGH113" s="12"/>
      <c r="AGI113" s="12"/>
      <c r="AGJ113" s="12"/>
      <c r="AGK113" s="12"/>
      <c r="AGL113" s="12"/>
      <c r="AGM113" s="12"/>
      <c r="AGN113" s="12"/>
      <c r="AGO113" s="12"/>
      <c r="AGP113" s="12"/>
      <c r="AGQ113" s="12"/>
      <c r="AGR113" s="12"/>
      <c r="AGS113" s="12"/>
      <c r="AGT113" s="12"/>
      <c r="AGU113" s="12"/>
      <c r="AGV113" s="12"/>
      <c r="AGW113" s="12"/>
      <c r="AGX113" s="12"/>
      <c r="AGY113" s="12"/>
      <c r="AGZ113" s="12"/>
      <c r="AHA113" s="12"/>
      <c r="AHB113" s="12"/>
      <c r="AHC113" s="12"/>
      <c r="AHD113" s="12"/>
      <c r="AHE113" s="12"/>
      <c r="AHF113" s="12"/>
      <c r="AHG113" s="12"/>
      <c r="AHH113" s="12"/>
      <c r="AHI113" s="12"/>
      <c r="AHJ113" s="12"/>
      <c r="AHK113" s="12"/>
      <c r="AHL113" s="12"/>
      <c r="AHM113" s="12"/>
      <c r="AHN113" s="12"/>
      <c r="AHO113" s="12"/>
      <c r="AHP113" s="12"/>
      <c r="AHQ113" s="12"/>
      <c r="AHR113" s="12"/>
      <c r="AHS113" s="12"/>
      <c r="AHT113" s="12"/>
      <c r="AHU113" s="12"/>
      <c r="AHV113" s="12"/>
      <c r="AHW113" s="12"/>
      <c r="AHX113" s="12"/>
      <c r="AHY113" s="12"/>
      <c r="AHZ113" s="12"/>
      <c r="AIA113" s="12"/>
      <c r="AIB113" s="12"/>
      <c r="AIC113" s="12"/>
      <c r="AID113" s="12"/>
      <c r="AIE113" s="12"/>
      <c r="AIF113" s="12"/>
      <c r="AIG113" s="12"/>
      <c r="AIH113" s="12"/>
      <c r="AII113" s="12"/>
      <c r="AIJ113" s="12"/>
      <c r="AIK113" s="12"/>
      <c r="AIL113" s="12"/>
      <c r="AIM113" s="12"/>
      <c r="AIN113" s="12"/>
      <c r="AIO113" s="12"/>
      <c r="AIP113" s="12"/>
      <c r="AIQ113" s="12"/>
      <c r="AIR113" s="12"/>
      <c r="AIS113" s="12"/>
      <c r="AIT113" s="12"/>
      <c r="AIU113" s="12"/>
      <c r="AIV113" s="12"/>
      <c r="AIW113" s="12"/>
      <c r="AIX113" s="12"/>
      <c r="AIY113" s="12"/>
      <c r="AIZ113" s="12"/>
      <c r="AJA113" s="12"/>
      <c r="AJB113" s="12"/>
      <c r="AJC113" s="12"/>
      <c r="AJD113" s="12"/>
      <c r="AJE113" s="12"/>
      <c r="AJF113" s="12"/>
      <c r="AJG113" s="12"/>
      <c r="AJH113" s="12"/>
      <c r="AJI113" s="12"/>
      <c r="AJJ113" s="12"/>
      <c r="AJK113" s="12"/>
      <c r="AJL113" s="12"/>
      <c r="AJM113" s="12"/>
      <c r="AJN113" s="12"/>
      <c r="AJO113" s="12"/>
      <c r="AJP113" s="12"/>
      <c r="AJQ113" s="12"/>
      <c r="AJR113" s="12"/>
      <c r="AJS113" s="12"/>
      <c r="AJT113" s="12"/>
      <c r="AJU113" s="12"/>
      <c r="AJV113" s="12"/>
      <c r="AJW113" s="12"/>
      <c r="AJX113" s="12"/>
      <c r="AJY113" s="12"/>
      <c r="AJZ113" s="12"/>
      <c r="AKA113" s="12"/>
      <c r="AKB113" s="12"/>
      <c r="AKC113" s="12"/>
      <c r="AKD113" s="12"/>
      <c r="AKE113" s="12"/>
      <c r="AKF113" s="12"/>
      <c r="AKG113" s="12"/>
      <c r="AKH113" s="12"/>
      <c r="AKI113" s="12"/>
      <c r="AKJ113" s="12"/>
      <c r="AKK113" s="12"/>
      <c r="AKL113" s="12"/>
      <c r="AKM113" s="12"/>
      <c r="AKN113" s="12"/>
      <c r="AKO113" s="12"/>
      <c r="AKP113" s="12"/>
      <c r="AKQ113" s="12"/>
      <c r="AKR113" s="12"/>
      <c r="AKS113" s="12"/>
      <c r="AKT113" s="12"/>
      <c r="AKU113" s="12"/>
      <c r="AKV113" s="12"/>
      <c r="AKW113" s="12"/>
      <c r="AKX113" s="12"/>
      <c r="AKY113" s="12"/>
      <c r="AKZ113" s="12"/>
      <c r="ALA113" s="12"/>
      <c r="ALB113" s="12"/>
      <c r="ALC113" s="12"/>
      <c r="ALD113" s="12"/>
      <c r="ALE113" s="12"/>
      <c r="ALF113" s="12"/>
      <c r="ALG113" s="12"/>
      <c r="ALH113" s="12"/>
      <c r="ALI113" s="12"/>
      <c r="ALJ113" s="12"/>
      <c r="ALK113" s="12"/>
      <c r="ALL113" s="12"/>
      <c r="ALM113" s="12"/>
      <c r="ALN113" s="12"/>
      <c r="ALO113" s="12"/>
      <c r="ALP113" s="12"/>
      <c r="ALQ113" s="12"/>
      <c r="ALR113" s="12"/>
      <c r="ALS113" s="12"/>
      <c r="ALT113" s="12"/>
      <c r="ALU113" s="12"/>
      <c r="ALV113" s="12"/>
      <c r="ALW113" s="12"/>
      <c r="ALX113" s="12"/>
      <c r="ALY113" s="12"/>
      <c r="ALZ113" s="12"/>
      <c r="AMA113" s="12"/>
      <c r="AMB113" s="12"/>
      <c r="AMC113" s="12"/>
      <c r="AMD113" s="12"/>
      <c r="AME113" s="12"/>
      <c r="AMF113" s="12"/>
      <c r="AMG113" s="12"/>
      <c r="AMH113" s="12"/>
      <c r="AMI113" s="12"/>
      <c r="AMJ113" s="12"/>
      <c r="AMK113" s="12"/>
      <c r="AML113" s="12"/>
      <c r="AMM113" s="12"/>
      <c r="AMN113" s="12"/>
      <c r="AMO113" s="12"/>
      <c r="AMP113" s="12"/>
      <c r="AMQ113" s="12"/>
      <c r="AMR113" s="12"/>
      <c r="AMS113" s="12"/>
      <c r="AMT113" s="12"/>
      <c r="AMU113" s="12"/>
      <c r="AMV113" s="12"/>
      <c r="AMW113" s="12"/>
      <c r="AMX113" s="12"/>
      <c r="AMY113" s="12"/>
      <c r="AMZ113" s="12"/>
      <c r="ANA113" s="12"/>
      <c r="ANB113" s="12"/>
      <c r="ANC113" s="12"/>
      <c r="AND113" s="12"/>
      <c r="ANE113" s="12"/>
      <c r="ANF113" s="12"/>
      <c r="ANG113" s="12"/>
      <c r="ANH113" s="12"/>
      <c r="ANI113" s="12"/>
      <c r="ANJ113" s="12"/>
      <c r="ANK113" s="12"/>
      <c r="ANL113" s="12"/>
      <c r="ANM113" s="12"/>
      <c r="ANN113" s="12"/>
      <c r="ANO113" s="12"/>
      <c r="ANP113" s="12"/>
      <c r="ANQ113" s="12"/>
      <c r="ANR113" s="12"/>
      <c r="ANS113" s="12"/>
      <c r="ANT113" s="12"/>
      <c r="ANU113" s="12"/>
      <c r="ANV113" s="12"/>
      <c r="ANW113" s="12"/>
      <c r="ANX113" s="12"/>
      <c r="ANY113" s="12"/>
      <c r="ANZ113" s="12"/>
      <c r="AOA113" s="12"/>
      <c r="AOB113" s="12"/>
      <c r="AOC113" s="12"/>
      <c r="AOD113" s="12"/>
      <c r="AOE113" s="12"/>
      <c r="AOF113" s="12"/>
      <c r="AOG113" s="12"/>
      <c r="AOH113" s="12"/>
      <c r="AOI113" s="12"/>
      <c r="AOJ113" s="12"/>
      <c r="AOK113" s="12"/>
      <c r="AOL113" s="12"/>
      <c r="AOM113" s="12"/>
      <c r="AON113" s="12"/>
      <c r="AOO113" s="12"/>
      <c r="AOP113" s="12"/>
    </row>
    <row r="114" spans="1:1082" x14ac:dyDescent="0.2">
      <c r="A114" s="63">
        <v>113</v>
      </c>
      <c r="B114" s="44" t="str">
        <f t="shared" si="4"/>
        <v>LEM19I</v>
      </c>
      <c r="C114" s="44" t="s">
        <v>351</v>
      </c>
      <c r="D114" s="15" t="s">
        <v>480</v>
      </c>
      <c r="E114" s="13" t="s">
        <v>450</v>
      </c>
      <c r="H114" s="13">
        <v>0</v>
      </c>
      <c r="I114" s="13">
        <v>32.659999999999997</v>
      </c>
      <c r="J114" s="13">
        <v>4.3999999999999997E-2</v>
      </c>
      <c r="K114" s="13">
        <v>0.59</v>
      </c>
      <c r="N114" s="13">
        <v>0.75</v>
      </c>
      <c r="O114" s="13">
        <v>0</v>
      </c>
      <c r="P114" s="13">
        <v>6.5000000000000002E-2</v>
      </c>
      <c r="Q114" s="12">
        <v>64.744</v>
      </c>
      <c r="R114" s="45">
        <v>98.852999999999994</v>
      </c>
      <c r="S114" s="34">
        <v>1.3240218359950273</v>
      </c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2"/>
      <c r="BN114" s="12"/>
      <c r="BO114" s="12"/>
      <c r="BP114" s="12"/>
      <c r="BQ114" s="12"/>
      <c r="BR114" s="12"/>
      <c r="BS114" s="12"/>
      <c r="BT114" s="12"/>
      <c r="BU114" s="12"/>
      <c r="BV114" s="12"/>
      <c r="BW114" s="12"/>
      <c r="BX114" s="12"/>
      <c r="BY114" s="12"/>
      <c r="BZ114" s="12"/>
      <c r="CA114" s="12"/>
      <c r="CB114" s="12"/>
      <c r="CC114" s="12"/>
      <c r="CD114" s="12"/>
      <c r="CE114" s="12"/>
      <c r="CF114" s="12"/>
      <c r="CG114" s="12"/>
      <c r="CH114" s="12"/>
      <c r="CI114" s="12"/>
      <c r="CJ114" s="12"/>
      <c r="CK114" s="12"/>
      <c r="CL114" s="12"/>
      <c r="CM114" s="12"/>
      <c r="CN114" s="12"/>
      <c r="CO114" s="12"/>
      <c r="CP114" s="12"/>
      <c r="CQ114" s="12"/>
      <c r="CR114" s="12"/>
      <c r="CS114" s="12"/>
      <c r="CT114" s="12"/>
      <c r="CU114" s="12"/>
      <c r="CV114" s="12"/>
      <c r="CW114" s="12"/>
      <c r="CX114" s="12"/>
      <c r="CY114" s="12"/>
      <c r="CZ114" s="12"/>
      <c r="DA114" s="12"/>
      <c r="DB114" s="12"/>
      <c r="DC114" s="12"/>
      <c r="DD114" s="12"/>
      <c r="DE114" s="12"/>
      <c r="DF114" s="12"/>
      <c r="DG114" s="12"/>
      <c r="DH114" s="12"/>
      <c r="DI114" s="12"/>
      <c r="DJ114" s="12"/>
      <c r="DK114" s="12"/>
      <c r="DL114" s="12"/>
      <c r="DM114" s="12"/>
      <c r="DN114" s="12"/>
      <c r="DO114" s="12"/>
      <c r="DP114" s="12"/>
      <c r="DQ114" s="12"/>
      <c r="DR114" s="12"/>
      <c r="DS114" s="12"/>
      <c r="DT114" s="12"/>
      <c r="DU114" s="12"/>
      <c r="DV114" s="12"/>
      <c r="DW114" s="12"/>
      <c r="DX114" s="12"/>
      <c r="DY114" s="12"/>
      <c r="DZ114" s="12"/>
      <c r="EA114" s="12"/>
      <c r="EB114" s="12"/>
      <c r="EC114" s="12"/>
      <c r="ED114" s="12"/>
      <c r="EE114" s="12"/>
      <c r="EF114" s="12"/>
      <c r="EG114" s="12"/>
      <c r="EH114" s="12"/>
      <c r="EI114" s="12"/>
      <c r="EJ114" s="12"/>
      <c r="EK114" s="12"/>
      <c r="EL114" s="12"/>
      <c r="EM114" s="12"/>
      <c r="EN114" s="12"/>
      <c r="EO114" s="12"/>
      <c r="EP114" s="12"/>
      <c r="EQ114" s="12"/>
      <c r="ER114" s="12"/>
      <c r="ES114" s="12"/>
      <c r="ET114" s="12"/>
      <c r="EU114" s="12"/>
      <c r="EV114" s="12"/>
      <c r="EW114" s="12"/>
      <c r="EX114" s="12"/>
      <c r="EY114" s="12"/>
      <c r="EZ114" s="12"/>
      <c r="FA114" s="12"/>
      <c r="FB114" s="12"/>
      <c r="FC114" s="12"/>
      <c r="FD114" s="12"/>
      <c r="FE114" s="12"/>
      <c r="FF114" s="12"/>
      <c r="FG114" s="12"/>
      <c r="FH114" s="12"/>
      <c r="FI114" s="12"/>
      <c r="FJ114" s="12"/>
      <c r="FK114" s="12"/>
      <c r="FL114" s="12"/>
      <c r="FM114" s="12"/>
      <c r="FN114" s="12"/>
      <c r="FO114" s="12"/>
      <c r="FP114" s="12"/>
      <c r="FQ114" s="12"/>
      <c r="FR114" s="12"/>
      <c r="FS114" s="12"/>
      <c r="FT114" s="12"/>
      <c r="FU114" s="12"/>
      <c r="FV114" s="12"/>
      <c r="FW114" s="12"/>
      <c r="FX114" s="12"/>
      <c r="FY114" s="12"/>
      <c r="FZ114" s="12"/>
      <c r="GA114" s="12"/>
      <c r="GB114" s="12"/>
      <c r="GC114" s="12"/>
      <c r="GD114" s="12"/>
      <c r="GE114" s="12"/>
      <c r="GF114" s="12"/>
      <c r="GG114" s="12"/>
      <c r="GH114" s="12"/>
      <c r="GI114" s="12"/>
      <c r="GJ114" s="12"/>
      <c r="GK114" s="12"/>
      <c r="GL114" s="12"/>
      <c r="GM114" s="12"/>
      <c r="GN114" s="12"/>
      <c r="GO114" s="12"/>
      <c r="GP114" s="12"/>
      <c r="GQ114" s="12"/>
      <c r="GR114" s="12"/>
      <c r="GS114" s="12"/>
      <c r="GT114" s="12"/>
      <c r="GU114" s="12"/>
      <c r="GV114" s="12"/>
      <c r="GW114" s="12"/>
      <c r="GX114" s="12"/>
      <c r="GY114" s="12"/>
      <c r="GZ114" s="12"/>
      <c r="HA114" s="12"/>
      <c r="HB114" s="12"/>
      <c r="HC114" s="12"/>
      <c r="HD114" s="12"/>
      <c r="HE114" s="12"/>
      <c r="HF114" s="12"/>
      <c r="HG114" s="12"/>
      <c r="HH114" s="12"/>
      <c r="HI114" s="12"/>
      <c r="HJ114" s="12"/>
      <c r="HK114" s="12"/>
      <c r="HL114" s="12"/>
      <c r="HM114" s="12"/>
      <c r="HN114" s="12"/>
      <c r="HO114" s="12"/>
      <c r="HP114" s="12"/>
      <c r="HQ114" s="12"/>
      <c r="HR114" s="12"/>
      <c r="HS114" s="12"/>
      <c r="HT114" s="12"/>
      <c r="HU114" s="12"/>
      <c r="HV114" s="12"/>
      <c r="HW114" s="12"/>
      <c r="HX114" s="12"/>
      <c r="HY114" s="12"/>
      <c r="HZ114" s="12"/>
      <c r="IA114" s="12"/>
      <c r="IB114" s="12"/>
      <c r="IC114" s="12"/>
      <c r="ID114" s="12"/>
      <c r="IE114" s="12"/>
      <c r="IF114" s="12"/>
      <c r="IG114" s="12"/>
      <c r="IH114" s="12"/>
      <c r="II114" s="12"/>
      <c r="IJ114" s="12"/>
      <c r="IK114" s="12"/>
      <c r="IL114" s="12"/>
      <c r="IM114" s="12"/>
      <c r="IN114" s="12"/>
      <c r="IO114" s="12"/>
      <c r="IP114" s="12"/>
      <c r="IQ114" s="12"/>
      <c r="IR114" s="12"/>
      <c r="IS114" s="12"/>
      <c r="IT114" s="12"/>
      <c r="IU114" s="12"/>
      <c r="IV114" s="12"/>
      <c r="IW114" s="12"/>
      <c r="IX114" s="12"/>
      <c r="IY114" s="12"/>
      <c r="IZ114" s="12"/>
      <c r="JA114" s="12"/>
      <c r="JB114" s="12"/>
      <c r="JC114" s="12"/>
      <c r="JD114" s="12"/>
      <c r="JE114" s="12"/>
      <c r="JF114" s="12"/>
      <c r="JG114" s="12"/>
      <c r="JH114" s="12"/>
      <c r="JI114" s="12"/>
      <c r="JJ114" s="12"/>
      <c r="JK114" s="12"/>
      <c r="JL114" s="12"/>
      <c r="JM114" s="12"/>
      <c r="JN114" s="12"/>
      <c r="JO114" s="12"/>
      <c r="JP114" s="12"/>
      <c r="JQ114" s="12"/>
      <c r="JR114" s="12"/>
      <c r="JS114" s="12"/>
      <c r="JT114" s="12"/>
      <c r="JU114" s="12"/>
      <c r="JV114" s="12"/>
      <c r="JW114" s="12"/>
      <c r="JX114" s="12"/>
      <c r="JY114" s="12"/>
      <c r="JZ114" s="12"/>
      <c r="KA114" s="12"/>
      <c r="KB114" s="12"/>
      <c r="KC114" s="12"/>
      <c r="KD114" s="12"/>
      <c r="KE114" s="12"/>
      <c r="KF114" s="12"/>
      <c r="KG114" s="12"/>
      <c r="KH114" s="12"/>
      <c r="KI114" s="12"/>
      <c r="KJ114" s="12"/>
      <c r="KK114" s="12"/>
      <c r="KL114" s="12"/>
      <c r="KM114" s="12"/>
      <c r="KN114" s="12"/>
      <c r="KO114" s="12"/>
      <c r="KP114" s="12"/>
      <c r="KQ114" s="12"/>
      <c r="KR114" s="12"/>
      <c r="KS114" s="12"/>
      <c r="KT114" s="12"/>
      <c r="KU114" s="12"/>
      <c r="KV114" s="12"/>
      <c r="KW114" s="12"/>
      <c r="KX114" s="12"/>
      <c r="KY114" s="12"/>
      <c r="KZ114" s="12"/>
      <c r="LA114" s="12"/>
      <c r="LB114" s="12"/>
      <c r="LC114" s="12"/>
      <c r="LD114" s="12"/>
      <c r="LE114" s="12"/>
      <c r="LF114" s="12"/>
      <c r="LG114" s="12"/>
      <c r="LH114" s="12"/>
      <c r="LI114" s="12"/>
      <c r="LJ114" s="12"/>
      <c r="LK114" s="12"/>
      <c r="LL114" s="12"/>
      <c r="LM114" s="12"/>
      <c r="LN114" s="12"/>
      <c r="LO114" s="12"/>
      <c r="LP114" s="12"/>
      <c r="LQ114" s="12"/>
      <c r="LR114" s="12"/>
      <c r="LS114" s="12"/>
      <c r="LT114" s="12"/>
      <c r="LU114" s="12"/>
      <c r="LV114" s="12"/>
      <c r="LW114" s="12"/>
      <c r="LX114" s="12"/>
      <c r="LY114" s="12"/>
      <c r="LZ114" s="12"/>
      <c r="MA114" s="12"/>
      <c r="MB114" s="12"/>
      <c r="MC114" s="12"/>
      <c r="MD114" s="12"/>
      <c r="ME114" s="12"/>
      <c r="MF114" s="12"/>
      <c r="MG114" s="12"/>
      <c r="MH114" s="12"/>
      <c r="MI114" s="12"/>
      <c r="MJ114" s="12"/>
      <c r="MK114" s="12"/>
      <c r="ML114" s="12"/>
      <c r="MM114" s="12"/>
      <c r="MN114" s="12"/>
      <c r="MO114" s="12"/>
      <c r="MP114" s="12"/>
      <c r="MQ114" s="12"/>
      <c r="MR114" s="12"/>
      <c r="MS114" s="12"/>
      <c r="MT114" s="12"/>
      <c r="MU114" s="12"/>
      <c r="MV114" s="12"/>
      <c r="MW114" s="12"/>
      <c r="MX114" s="12"/>
      <c r="MY114" s="12"/>
      <c r="MZ114" s="12"/>
      <c r="NA114" s="12"/>
      <c r="NB114" s="12"/>
      <c r="NC114" s="12"/>
      <c r="ND114" s="12"/>
      <c r="NE114" s="12"/>
      <c r="NF114" s="12"/>
      <c r="NG114" s="12"/>
      <c r="NH114" s="12"/>
      <c r="NI114" s="12"/>
      <c r="NJ114" s="12"/>
      <c r="NK114" s="12"/>
      <c r="NL114" s="12"/>
      <c r="NM114" s="12"/>
      <c r="NN114" s="12"/>
      <c r="NO114" s="12"/>
      <c r="NP114" s="12"/>
      <c r="NQ114" s="12"/>
      <c r="NR114" s="12"/>
      <c r="NS114" s="12"/>
      <c r="NT114" s="12"/>
      <c r="NU114" s="12"/>
      <c r="NV114" s="12"/>
      <c r="NW114" s="12"/>
      <c r="NX114" s="12"/>
      <c r="NY114" s="12"/>
      <c r="NZ114" s="12"/>
      <c r="OA114" s="12"/>
      <c r="OB114" s="12"/>
      <c r="OC114" s="12"/>
      <c r="OD114" s="12"/>
      <c r="OE114" s="12"/>
      <c r="OF114" s="12"/>
      <c r="OG114" s="12"/>
      <c r="OH114" s="12"/>
      <c r="OI114" s="12"/>
      <c r="OJ114" s="12"/>
      <c r="OK114" s="12"/>
      <c r="OL114" s="12"/>
      <c r="OM114" s="12"/>
      <c r="ON114" s="12"/>
      <c r="OO114" s="12"/>
      <c r="OP114" s="12"/>
      <c r="OQ114" s="12"/>
      <c r="OR114" s="12"/>
      <c r="OS114" s="12"/>
      <c r="OT114" s="12"/>
      <c r="OU114" s="12"/>
      <c r="OV114" s="12"/>
      <c r="OW114" s="12"/>
      <c r="OX114" s="12"/>
      <c r="OY114" s="12"/>
      <c r="OZ114" s="12"/>
      <c r="PA114" s="12"/>
      <c r="PB114" s="12"/>
      <c r="PC114" s="12"/>
      <c r="PD114" s="12"/>
      <c r="PE114" s="12"/>
      <c r="PF114" s="12"/>
      <c r="PG114" s="12"/>
      <c r="PH114" s="12"/>
      <c r="PI114" s="12"/>
      <c r="PJ114" s="12"/>
      <c r="PK114" s="12"/>
      <c r="PL114" s="12"/>
      <c r="PM114" s="12"/>
      <c r="PN114" s="12"/>
      <c r="PO114" s="12"/>
      <c r="PP114" s="12"/>
      <c r="PQ114" s="12"/>
      <c r="PR114" s="12"/>
      <c r="PS114" s="12"/>
      <c r="PT114" s="12"/>
      <c r="PU114" s="12"/>
      <c r="PV114" s="12"/>
      <c r="PW114" s="12"/>
      <c r="PX114" s="12"/>
      <c r="PY114" s="12"/>
      <c r="PZ114" s="12"/>
      <c r="QA114" s="12"/>
      <c r="QB114" s="12"/>
      <c r="QC114" s="12"/>
      <c r="QD114" s="12"/>
      <c r="QE114" s="12"/>
      <c r="QF114" s="12"/>
      <c r="QG114" s="12"/>
      <c r="QH114" s="12"/>
      <c r="QI114" s="12"/>
      <c r="QJ114" s="12"/>
      <c r="QK114" s="12"/>
      <c r="QL114" s="12"/>
      <c r="QM114" s="12"/>
      <c r="QN114" s="12"/>
      <c r="QO114" s="12"/>
      <c r="QP114" s="12"/>
      <c r="QQ114" s="12"/>
      <c r="QR114" s="12"/>
      <c r="QS114" s="12"/>
      <c r="QT114" s="12"/>
      <c r="QU114" s="12"/>
      <c r="QV114" s="12"/>
      <c r="QW114" s="12"/>
      <c r="QX114" s="12"/>
      <c r="QY114" s="12"/>
      <c r="QZ114" s="12"/>
      <c r="RA114" s="12"/>
      <c r="RB114" s="12"/>
      <c r="RC114" s="12"/>
      <c r="RD114" s="12"/>
      <c r="RE114" s="12"/>
      <c r="RF114" s="12"/>
      <c r="RG114" s="12"/>
      <c r="RH114" s="12"/>
      <c r="RI114" s="12"/>
      <c r="RJ114" s="12"/>
      <c r="RK114" s="12"/>
      <c r="RL114" s="12"/>
      <c r="RM114" s="12"/>
      <c r="RN114" s="12"/>
      <c r="RO114" s="12"/>
      <c r="RP114" s="12"/>
      <c r="RQ114" s="12"/>
      <c r="RR114" s="12"/>
      <c r="RS114" s="12"/>
      <c r="RT114" s="12"/>
      <c r="RU114" s="12"/>
      <c r="RV114" s="12"/>
      <c r="RW114" s="12"/>
      <c r="RX114" s="12"/>
      <c r="RY114" s="12"/>
      <c r="RZ114" s="12"/>
      <c r="SA114" s="12"/>
      <c r="SB114" s="12"/>
      <c r="SC114" s="12"/>
      <c r="SD114" s="12"/>
      <c r="SE114" s="12"/>
      <c r="SF114" s="12"/>
      <c r="SG114" s="12"/>
      <c r="SH114" s="12"/>
      <c r="SI114" s="12"/>
      <c r="SJ114" s="12"/>
      <c r="SK114" s="12"/>
      <c r="SL114" s="12"/>
      <c r="SM114" s="12"/>
      <c r="SN114" s="12"/>
      <c r="SO114" s="12"/>
      <c r="SP114" s="12"/>
      <c r="SQ114" s="12"/>
      <c r="SR114" s="12"/>
      <c r="SS114" s="12"/>
      <c r="ST114" s="12"/>
      <c r="SU114" s="12"/>
      <c r="SV114" s="12"/>
      <c r="SW114" s="12"/>
      <c r="SX114" s="12"/>
      <c r="SY114" s="12"/>
      <c r="SZ114" s="12"/>
      <c r="TA114" s="12"/>
      <c r="TB114" s="12"/>
      <c r="TC114" s="12"/>
      <c r="TD114" s="12"/>
      <c r="TE114" s="12"/>
      <c r="TF114" s="12"/>
      <c r="TG114" s="12"/>
      <c r="TH114" s="12"/>
      <c r="TI114" s="12"/>
      <c r="TJ114" s="12"/>
      <c r="TK114" s="12"/>
      <c r="TL114" s="12"/>
      <c r="TM114" s="12"/>
      <c r="TN114" s="12"/>
      <c r="TO114" s="12"/>
      <c r="TP114" s="12"/>
      <c r="TQ114" s="12"/>
      <c r="TR114" s="12"/>
      <c r="TS114" s="12"/>
      <c r="TT114" s="12"/>
      <c r="TU114" s="12"/>
      <c r="TV114" s="12"/>
      <c r="TW114" s="12"/>
      <c r="TX114" s="12"/>
      <c r="TY114" s="12"/>
      <c r="TZ114" s="12"/>
      <c r="UA114" s="12"/>
      <c r="UB114" s="12"/>
      <c r="UC114" s="12"/>
      <c r="UD114" s="12"/>
      <c r="UE114" s="12"/>
      <c r="UF114" s="12"/>
      <c r="UG114" s="12"/>
      <c r="UH114" s="12"/>
      <c r="UI114" s="12"/>
      <c r="UJ114" s="12"/>
      <c r="UK114" s="12"/>
      <c r="UL114" s="12"/>
      <c r="UM114" s="12"/>
      <c r="UN114" s="12"/>
      <c r="UO114" s="12"/>
      <c r="UP114" s="12"/>
      <c r="UQ114" s="12"/>
      <c r="UR114" s="12"/>
      <c r="US114" s="12"/>
      <c r="UT114" s="12"/>
      <c r="UU114" s="12"/>
      <c r="UV114" s="12"/>
      <c r="UW114" s="12"/>
      <c r="UX114" s="12"/>
      <c r="UY114" s="12"/>
      <c r="UZ114" s="12"/>
      <c r="VA114" s="12"/>
      <c r="VB114" s="12"/>
      <c r="VC114" s="12"/>
      <c r="VD114" s="12"/>
      <c r="VE114" s="12"/>
      <c r="VF114" s="12"/>
      <c r="VG114" s="12"/>
      <c r="VH114" s="12"/>
      <c r="VI114" s="12"/>
      <c r="VJ114" s="12"/>
      <c r="VK114" s="12"/>
      <c r="VL114" s="12"/>
      <c r="VM114" s="12"/>
      <c r="VN114" s="12"/>
      <c r="VO114" s="12"/>
      <c r="VP114" s="12"/>
      <c r="VQ114" s="12"/>
      <c r="VR114" s="12"/>
      <c r="VS114" s="12"/>
      <c r="VT114" s="12"/>
      <c r="VU114" s="12"/>
      <c r="VV114" s="12"/>
      <c r="VW114" s="12"/>
      <c r="VX114" s="12"/>
      <c r="VY114" s="12"/>
      <c r="VZ114" s="12"/>
      <c r="WA114" s="12"/>
      <c r="WB114" s="12"/>
      <c r="WC114" s="12"/>
      <c r="WD114" s="12"/>
      <c r="WE114" s="12"/>
      <c r="WF114" s="12"/>
      <c r="WG114" s="12"/>
      <c r="WH114" s="12"/>
      <c r="WI114" s="12"/>
      <c r="WJ114" s="12"/>
      <c r="WK114" s="12"/>
      <c r="WL114" s="12"/>
      <c r="WM114" s="12"/>
      <c r="WN114" s="12"/>
      <c r="WO114" s="12"/>
      <c r="WP114" s="12"/>
      <c r="WQ114" s="12"/>
      <c r="WR114" s="12"/>
      <c r="WS114" s="12"/>
      <c r="WT114" s="12"/>
      <c r="WU114" s="12"/>
      <c r="WV114" s="12"/>
      <c r="WW114" s="12"/>
      <c r="WX114" s="12"/>
      <c r="WY114" s="12"/>
      <c r="WZ114" s="12"/>
      <c r="XA114" s="12"/>
      <c r="XB114" s="12"/>
      <c r="XC114" s="12"/>
      <c r="XD114" s="12"/>
      <c r="XE114" s="12"/>
      <c r="XF114" s="12"/>
      <c r="XG114" s="12"/>
      <c r="XH114" s="12"/>
      <c r="XI114" s="12"/>
      <c r="XJ114" s="12"/>
      <c r="XK114" s="12"/>
      <c r="XL114" s="12"/>
      <c r="XM114" s="12"/>
      <c r="XN114" s="12"/>
      <c r="XO114" s="12"/>
      <c r="XP114" s="12"/>
      <c r="XQ114" s="12"/>
      <c r="XR114" s="12"/>
      <c r="XS114" s="12"/>
      <c r="XT114" s="12"/>
      <c r="XU114" s="12"/>
      <c r="XV114" s="12"/>
      <c r="XW114" s="12"/>
      <c r="XX114" s="12"/>
      <c r="XY114" s="12"/>
      <c r="XZ114" s="12"/>
      <c r="YA114" s="12"/>
      <c r="YB114" s="12"/>
      <c r="YC114" s="12"/>
      <c r="YD114" s="12"/>
      <c r="YE114" s="12"/>
      <c r="YF114" s="12"/>
      <c r="YG114" s="12"/>
      <c r="YH114" s="12"/>
      <c r="YI114" s="12"/>
      <c r="YJ114" s="12"/>
      <c r="YK114" s="12"/>
      <c r="YL114" s="12"/>
      <c r="YM114" s="12"/>
      <c r="YN114" s="12"/>
      <c r="YO114" s="12"/>
      <c r="YP114" s="12"/>
      <c r="YQ114" s="12"/>
      <c r="YR114" s="12"/>
      <c r="YS114" s="12"/>
      <c r="YT114" s="12"/>
      <c r="YU114" s="12"/>
      <c r="YV114" s="12"/>
      <c r="YW114" s="12"/>
      <c r="YX114" s="12"/>
      <c r="YY114" s="12"/>
      <c r="YZ114" s="12"/>
      <c r="ZA114" s="12"/>
      <c r="ZB114" s="12"/>
      <c r="ZC114" s="12"/>
      <c r="ZD114" s="12"/>
      <c r="ZE114" s="12"/>
      <c r="ZF114" s="12"/>
      <c r="ZG114" s="12"/>
      <c r="ZH114" s="12"/>
      <c r="ZI114" s="12"/>
      <c r="ZJ114" s="12"/>
      <c r="ZK114" s="12"/>
      <c r="ZL114" s="12"/>
      <c r="ZM114" s="12"/>
      <c r="ZN114" s="12"/>
      <c r="ZO114" s="12"/>
      <c r="ZP114" s="12"/>
      <c r="ZQ114" s="12"/>
      <c r="ZR114" s="12"/>
      <c r="ZS114" s="12"/>
      <c r="ZT114" s="12"/>
      <c r="ZU114" s="12"/>
      <c r="ZV114" s="12"/>
      <c r="ZW114" s="12"/>
      <c r="ZX114" s="12"/>
      <c r="ZY114" s="12"/>
      <c r="ZZ114" s="12"/>
      <c r="AAA114" s="12"/>
      <c r="AAB114" s="12"/>
      <c r="AAC114" s="12"/>
      <c r="AAD114" s="12"/>
      <c r="AAE114" s="12"/>
      <c r="AAF114" s="12"/>
      <c r="AAG114" s="12"/>
      <c r="AAH114" s="12"/>
      <c r="AAI114" s="12"/>
      <c r="AAJ114" s="12"/>
      <c r="AAK114" s="12"/>
      <c r="AAL114" s="12"/>
      <c r="AAM114" s="12"/>
      <c r="AAN114" s="12"/>
      <c r="AAO114" s="12"/>
      <c r="AAP114" s="12"/>
      <c r="AAQ114" s="12"/>
      <c r="AAR114" s="12"/>
      <c r="AAS114" s="12"/>
      <c r="AAT114" s="12"/>
      <c r="AAU114" s="12"/>
      <c r="AAV114" s="12"/>
      <c r="AAW114" s="12"/>
      <c r="AAX114" s="12"/>
      <c r="AAY114" s="12"/>
      <c r="AAZ114" s="12"/>
      <c r="ABA114" s="12"/>
      <c r="ABB114" s="12"/>
      <c r="ABC114" s="12"/>
      <c r="ABD114" s="12"/>
      <c r="ABE114" s="12"/>
      <c r="ABF114" s="12"/>
      <c r="ABG114" s="12"/>
      <c r="ABH114" s="12"/>
      <c r="ABI114" s="12"/>
      <c r="ABJ114" s="12"/>
      <c r="ABK114" s="12"/>
      <c r="ABL114" s="12"/>
      <c r="ABM114" s="12"/>
      <c r="ABN114" s="12"/>
      <c r="ABO114" s="12"/>
      <c r="ABP114" s="12"/>
      <c r="ABQ114" s="12"/>
      <c r="ABR114" s="12"/>
      <c r="ABS114" s="12"/>
      <c r="ABT114" s="12"/>
      <c r="ABU114" s="12"/>
      <c r="ABV114" s="12"/>
      <c r="ABW114" s="12"/>
      <c r="ABX114" s="12"/>
      <c r="ABY114" s="12"/>
      <c r="ABZ114" s="12"/>
      <c r="ACA114" s="12"/>
      <c r="ACB114" s="12"/>
      <c r="ACC114" s="12"/>
      <c r="ACD114" s="12"/>
      <c r="ACE114" s="12"/>
      <c r="ACF114" s="12"/>
      <c r="ACG114" s="12"/>
      <c r="ACH114" s="12"/>
      <c r="ACI114" s="12"/>
      <c r="ACJ114" s="12"/>
      <c r="ACK114" s="12"/>
      <c r="ACL114" s="12"/>
      <c r="ACM114" s="12"/>
      <c r="ACN114" s="12"/>
      <c r="ACO114" s="12"/>
      <c r="ACP114" s="12"/>
      <c r="ACQ114" s="12"/>
      <c r="ACR114" s="12"/>
      <c r="ACS114" s="12"/>
      <c r="ACT114" s="12"/>
      <c r="ACU114" s="12"/>
      <c r="ACV114" s="12"/>
      <c r="ACW114" s="12"/>
      <c r="ACX114" s="12"/>
      <c r="ACY114" s="12"/>
      <c r="ACZ114" s="12"/>
      <c r="ADA114" s="12"/>
      <c r="ADB114" s="12"/>
      <c r="ADC114" s="12"/>
      <c r="ADD114" s="12"/>
      <c r="ADE114" s="12"/>
      <c r="ADF114" s="12"/>
      <c r="ADG114" s="12"/>
      <c r="ADH114" s="12"/>
      <c r="ADI114" s="12"/>
      <c r="ADJ114" s="12"/>
      <c r="ADK114" s="12"/>
      <c r="ADL114" s="12"/>
      <c r="ADM114" s="12"/>
      <c r="ADN114" s="12"/>
      <c r="ADO114" s="12"/>
      <c r="ADP114" s="12"/>
      <c r="ADQ114" s="12"/>
      <c r="ADR114" s="12"/>
      <c r="ADS114" s="12"/>
      <c r="ADT114" s="12"/>
      <c r="ADU114" s="12"/>
      <c r="ADV114" s="12"/>
      <c r="ADW114" s="12"/>
      <c r="ADX114" s="12"/>
      <c r="ADY114" s="12"/>
      <c r="ADZ114" s="12"/>
      <c r="AEA114" s="12"/>
      <c r="AEB114" s="12"/>
      <c r="AEC114" s="12"/>
      <c r="AED114" s="12"/>
      <c r="AEE114" s="12"/>
      <c r="AEF114" s="12"/>
      <c r="AEG114" s="12"/>
      <c r="AEH114" s="12"/>
      <c r="AEI114" s="12"/>
      <c r="AEJ114" s="12"/>
      <c r="AEK114" s="12"/>
      <c r="AEL114" s="12"/>
      <c r="AEM114" s="12"/>
      <c r="AEN114" s="12"/>
      <c r="AEO114" s="12"/>
      <c r="AEP114" s="12"/>
      <c r="AEQ114" s="12"/>
      <c r="AER114" s="12"/>
      <c r="AES114" s="12"/>
      <c r="AET114" s="12"/>
      <c r="AEU114" s="12"/>
      <c r="AEV114" s="12"/>
      <c r="AEW114" s="12"/>
      <c r="AEX114" s="12"/>
      <c r="AEY114" s="12"/>
      <c r="AEZ114" s="12"/>
      <c r="AFA114" s="12"/>
      <c r="AFB114" s="12"/>
      <c r="AFC114" s="12"/>
      <c r="AFD114" s="12"/>
      <c r="AFE114" s="12"/>
      <c r="AFF114" s="12"/>
      <c r="AFG114" s="12"/>
      <c r="AFH114" s="12"/>
      <c r="AFI114" s="12"/>
      <c r="AFJ114" s="12"/>
      <c r="AFK114" s="12"/>
      <c r="AFL114" s="12"/>
      <c r="AFM114" s="12"/>
      <c r="AFN114" s="12"/>
      <c r="AFO114" s="12"/>
      <c r="AFP114" s="12"/>
      <c r="AFQ114" s="12"/>
      <c r="AFR114" s="12"/>
      <c r="AFS114" s="12"/>
      <c r="AFT114" s="12"/>
      <c r="AFU114" s="12"/>
      <c r="AFV114" s="12"/>
      <c r="AFW114" s="12"/>
      <c r="AFX114" s="12"/>
      <c r="AFY114" s="12"/>
      <c r="AFZ114" s="12"/>
      <c r="AGA114" s="12"/>
      <c r="AGB114" s="12"/>
      <c r="AGC114" s="12"/>
      <c r="AGD114" s="12"/>
      <c r="AGE114" s="12"/>
      <c r="AGF114" s="12"/>
      <c r="AGG114" s="12"/>
      <c r="AGH114" s="12"/>
      <c r="AGI114" s="12"/>
      <c r="AGJ114" s="12"/>
      <c r="AGK114" s="12"/>
      <c r="AGL114" s="12"/>
      <c r="AGM114" s="12"/>
      <c r="AGN114" s="12"/>
      <c r="AGO114" s="12"/>
      <c r="AGP114" s="12"/>
      <c r="AGQ114" s="12"/>
      <c r="AGR114" s="12"/>
      <c r="AGS114" s="12"/>
      <c r="AGT114" s="12"/>
      <c r="AGU114" s="12"/>
      <c r="AGV114" s="12"/>
      <c r="AGW114" s="12"/>
      <c r="AGX114" s="12"/>
      <c r="AGY114" s="12"/>
      <c r="AGZ114" s="12"/>
      <c r="AHA114" s="12"/>
      <c r="AHB114" s="12"/>
      <c r="AHC114" s="12"/>
      <c r="AHD114" s="12"/>
      <c r="AHE114" s="12"/>
      <c r="AHF114" s="12"/>
      <c r="AHG114" s="12"/>
      <c r="AHH114" s="12"/>
      <c r="AHI114" s="12"/>
      <c r="AHJ114" s="12"/>
      <c r="AHK114" s="12"/>
      <c r="AHL114" s="12"/>
      <c r="AHM114" s="12"/>
      <c r="AHN114" s="12"/>
      <c r="AHO114" s="12"/>
      <c r="AHP114" s="12"/>
      <c r="AHQ114" s="12"/>
      <c r="AHR114" s="12"/>
      <c r="AHS114" s="12"/>
      <c r="AHT114" s="12"/>
      <c r="AHU114" s="12"/>
      <c r="AHV114" s="12"/>
      <c r="AHW114" s="12"/>
      <c r="AHX114" s="12"/>
      <c r="AHY114" s="12"/>
      <c r="AHZ114" s="12"/>
      <c r="AIA114" s="12"/>
      <c r="AIB114" s="12"/>
      <c r="AIC114" s="12"/>
      <c r="AID114" s="12"/>
      <c r="AIE114" s="12"/>
      <c r="AIF114" s="12"/>
      <c r="AIG114" s="12"/>
      <c r="AIH114" s="12"/>
      <c r="AII114" s="12"/>
      <c r="AIJ114" s="12"/>
      <c r="AIK114" s="12"/>
      <c r="AIL114" s="12"/>
      <c r="AIM114" s="12"/>
      <c r="AIN114" s="12"/>
      <c r="AIO114" s="12"/>
      <c r="AIP114" s="12"/>
      <c r="AIQ114" s="12"/>
      <c r="AIR114" s="12"/>
      <c r="AIS114" s="12"/>
      <c r="AIT114" s="12"/>
      <c r="AIU114" s="12"/>
      <c r="AIV114" s="12"/>
      <c r="AIW114" s="12"/>
      <c r="AIX114" s="12"/>
      <c r="AIY114" s="12"/>
      <c r="AIZ114" s="12"/>
      <c r="AJA114" s="12"/>
      <c r="AJB114" s="12"/>
      <c r="AJC114" s="12"/>
      <c r="AJD114" s="12"/>
      <c r="AJE114" s="12"/>
      <c r="AJF114" s="12"/>
      <c r="AJG114" s="12"/>
      <c r="AJH114" s="12"/>
      <c r="AJI114" s="12"/>
      <c r="AJJ114" s="12"/>
      <c r="AJK114" s="12"/>
      <c r="AJL114" s="12"/>
      <c r="AJM114" s="12"/>
      <c r="AJN114" s="12"/>
      <c r="AJO114" s="12"/>
      <c r="AJP114" s="12"/>
      <c r="AJQ114" s="12"/>
      <c r="AJR114" s="12"/>
      <c r="AJS114" s="12"/>
      <c r="AJT114" s="12"/>
      <c r="AJU114" s="12"/>
      <c r="AJV114" s="12"/>
      <c r="AJW114" s="12"/>
      <c r="AJX114" s="12"/>
      <c r="AJY114" s="12"/>
      <c r="AJZ114" s="12"/>
      <c r="AKA114" s="12"/>
      <c r="AKB114" s="12"/>
      <c r="AKC114" s="12"/>
      <c r="AKD114" s="12"/>
      <c r="AKE114" s="12"/>
      <c r="AKF114" s="12"/>
      <c r="AKG114" s="12"/>
      <c r="AKH114" s="12"/>
      <c r="AKI114" s="12"/>
      <c r="AKJ114" s="12"/>
      <c r="AKK114" s="12"/>
      <c r="AKL114" s="12"/>
      <c r="AKM114" s="12"/>
      <c r="AKN114" s="12"/>
      <c r="AKO114" s="12"/>
      <c r="AKP114" s="12"/>
      <c r="AKQ114" s="12"/>
      <c r="AKR114" s="12"/>
      <c r="AKS114" s="12"/>
      <c r="AKT114" s="12"/>
      <c r="AKU114" s="12"/>
      <c r="AKV114" s="12"/>
      <c r="AKW114" s="12"/>
      <c r="AKX114" s="12"/>
      <c r="AKY114" s="12"/>
      <c r="AKZ114" s="12"/>
      <c r="ALA114" s="12"/>
      <c r="ALB114" s="12"/>
      <c r="ALC114" s="12"/>
      <c r="ALD114" s="12"/>
      <c r="ALE114" s="12"/>
      <c r="ALF114" s="12"/>
      <c r="ALG114" s="12"/>
      <c r="ALH114" s="12"/>
      <c r="ALI114" s="12"/>
      <c r="ALJ114" s="12"/>
      <c r="ALK114" s="12"/>
      <c r="ALL114" s="12"/>
      <c r="ALM114" s="12"/>
      <c r="ALN114" s="12"/>
      <c r="ALO114" s="12"/>
      <c r="ALP114" s="12"/>
      <c r="ALQ114" s="12"/>
      <c r="ALR114" s="12"/>
      <c r="ALS114" s="12"/>
      <c r="ALT114" s="12"/>
      <c r="ALU114" s="12"/>
      <c r="ALV114" s="12"/>
      <c r="ALW114" s="12"/>
      <c r="ALX114" s="12"/>
      <c r="ALY114" s="12"/>
      <c r="ALZ114" s="12"/>
      <c r="AMA114" s="12"/>
      <c r="AMB114" s="12"/>
      <c r="AMC114" s="12"/>
      <c r="AMD114" s="12"/>
      <c r="AME114" s="12"/>
      <c r="AMF114" s="12"/>
      <c r="AMG114" s="12"/>
      <c r="AMH114" s="12"/>
      <c r="AMI114" s="12"/>
      <c r="AMJ114" s="12"/>
      <c r="AMK114" s="12"/>
      <c r="AML114" s="12"/>
      <c r="AMM114" s="12"/>
      <c r="AMN114" s="12"/>
      <c r="AMO114" s="12"/>
      <c r="AMP114" s="12"/>
      <c r="AMQ114" s="12"/>
      <c r="AMR114" s="12"/>
      <c r="AMS114" s="12"/>
      <c r="AMT114" s="12"/>
      <c r="AMU114" s="12"/>
      <c r="AMV114" s="12"/>
      <c r="AMW114" s="12"/>
      <c r="AMX114" s="12"/>
      <c r="AMY114" s="12"/>
      <c r="AMZ114" s="12"/>
      <c r="ANA114" s="12"/>
      <c r="ANB114" s="12"/>
      <c r="ANC114" s="12"/>
      <c r="AND114" s="12"/>
      <c r="ANE114" s="12"/>
      <c r="ANF114" s="12"/>
      <c r="ANG114" s="12"/>
      <c r="ANH114" s="12"/>
      <c r="ANI114" s="12"/>
      <c r="ANJ114" s="12"/>
      <c r="ANK114" s="12"/>
      <c r="ANL114" s="12"/>
      <c r="ANM114" s="12"/>
      <c r="ANN114" s="12"/>
      <c r="ANO114" s="12"/>
      <c r="ANP114" s="12"/>
      <c r="ANQ114" s="12"/>
      <c r="ANR114" s="12"/>
      <c r="ANS114" s="12"/>
      <c r="ANT114" s="12"/>
      <c r="ANU114" s="12"/>
      <c r="ANV114" s="12"/>
      <c r="ANW114" s="12"/>
      <c r="ANX114" s="12"/>
      <c r="ANY114" s="12"/>
      <c r="ANZ114" s="12"/>
      <c r="AOA114" s="12"/>
      <c r="AOB114" s="12"/>
      <c r="AOC114" s="12"/>
      <c r="AOD114" s="12"/>
      <c r="AOE114" s="12"/>
      <c r="AOF114" s="12"/>
      <c r="AOG114" s="12"/>
      <c r="AOH114" s="12"/>
      <c r="AOI114" s="12"/>
      <c r="AOJ114" s="12"/>
      <c r="AOK114" s="12"/>
      <c r="AOL114" s="12"/>
      <c r="AOM114" s="12"/>
      <c r="AON114" s="12"/>
      <c r="AOO114" s="12"/>
      <c r="AOP114" s="12"/>
    </row>
    <row r="115" spans="1:1082" x14ac:dyDescent="0.2">
      <c r="A115" s="63">
        <v>117</v>
      </c>
      <c r="B115" s="44" t="str">
        <f t="shared" si="4"/>
        <v>LEM19I</v>
      </c>
      <c r="C115" s="44" t="s">
        <v>351</v>
      </c>
      <c r="D115" s="15" t="s">
        <v>480</v>
      </c>
      <c r="E115" s="13" t="s">
        <v>451</v>
      </c>
      <c r="H115" s="13">
        <v>0</v>
      </c>
      <c r="I115" s="13">
        <v>32.704000000000001</v>
      </c>
      <c r="J115" s="13">
        <v>4.1000000000000002E-2</v>
      </c>
      <c r="K115" s="13">
        <v>0.56699999999999995</v>
      </c>
      <c r="N115" s="13">
        <v>0.63500000000000001</v>
      </c>
      <c r="O115" s="13">
        <v>3.4000000000000002E-2</v>
      </c>
      <c r="P115" s="13">
        <v>0</v>
      </c>
      <c r="Q115" s="12">
        <v>64.754000000000005</v>
      </c>
      <c r="R115" s="45">
        <v>98.734999999999999</v>
      </c>
      <c r="S115" s="34">
        <v>1.1214585514578972</v>
      </c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2"/>
      <c r="BN115" s="12"/>
      <c r="BO115" s="12"/>
      <c r="BP115" s="12"/>
      <c r="BQ115" s="12"/>
      <c r="BR115" s="12"/>
      <c r="BS115" s="12"/>
      <c r="BT115" s="12"/>
      <c r="BU115" s="12"/>
      <c r="BV115" s="12"/>
      <c r="BW115" s="12"/>
      <c r="BX115" s="12"/>
      <c r="BY115" s="12"/>
      <c r="BZ115" s="12"/>
      <c r="CA115" s="12"/>
      <c r="CB115" s="12"/>
      <c r="CC115" s="12"/>
      <c r="CD115" s="12"/>
      <c r="CE115" s="12"/>
      <c r="CF115" s="12"/>
      <c r="CG115" s="12"/>
      <c r="CH115" s="12"/>
      <c r="CI115" s="12"/>
      <c r="CJ115" s="12"/>
      <c r="CK115" s="12"/>
      <c r="CL115" s="12"/>
      <c r="CM115" s="12"/>
      <c r="CN115" s="12"/>
      <c r="CO115" s="12"/>
      <c r="CP115" s="12"/>
      <c r="CQ115" s="12"/>
      <c r="CR115" s="12"/>
      <c r="CS115" s="12"/>
      <c r="CT115" s="12"/>
      <c r="CU115" s="12"/>
      <c r="CV115" s="12"/>
      <c r="CW115" s="12"/>
      <c r="CX115" s="12"/>
      <c r="CY115" s="12"/>
      <c r="CZ115" s="12"/>
      <c r="DA115" s="12"/>
      <c r="DB115" s="12"/>
      <c r="DC115" s="12"/>
      <c r="DD115" s="12"/>
      <c r="DE115" s="12"/>
      <c r="DF115" s="12"/>
      <c r="DG115" s="12"/>
      <c r="DH115" s="12"/>
      <c r="DI115" s="12"/>
      <c r="DJ115" s="12"/>
      <c r="DK115" s="12"/>
      <c r="DL115" s="12"/>
      <c r="DM115" s="12"/>
      <c r="DN115" s="12"/>
      <c r="DO115" s="12"/>
      <c r="DP115" s="12"/>
      <c r="DQ115" s="12"/>
      <c r="DR115" s="12"/>
      <c r="DS115" s="12"/>
      <c r="DT115" s="12"/>
      <c r="DU115" s="12"/>
      <c r="DV115" s="12"/>
      <c r="DW115" s="12"/>
      <c r="DX115" s="12"/>
      <c r="DY115" s="12"/>
      <c r="DZ115" s="12"/>
      <c r="EA115" s="12"/>
      <c r="EB115" s="12"/>
      <c r="EC115" s="12"/>
      <c r="ED115" s="12"/>
      <c r="EE115" s="12"/>
      <c r="EF115" s="12"/>
      <c r="EG115" s="12"/>
      <c r="EH115" s="12"/>
      <c r="EI115" s="12"/>
      <c r="EJ115" s="12"/>
      <c r="EK115" s="12"/>
      <c r="EL115" s="12"/>
      <c r="EM115" s="12"/>
      <c r="EN115" s="12"/>
      <c r="EO115" s="12"/>
      <c r="EP115" s="12"/>
      <c r="EQ115" s="12"/>
      <c r="ER115" s="12"/>
      <c r="ES115" s="12"/>
      <c r="ET115" s="12"/>
      <c r="EU115" s="12"/>
      <c r="EV115" s="12"/>
      <c r="EW115" s="12"/>
      <c r="EX115" s="12"/>
      <c r="EY115" s="12"/>
      <c r="EZ115" s="12"/>
      <c r="FA115" s="12"/>
      <c r="FB115" s="12"/>
      <c r="FC115" s="12"/>
      <c r="FD115" s="12"/>
      <c r="FE115" s="12"/>
      <c r="FF115" s="12"/>
      <c r="FG115" s="12"/>
      <c r="FH115" s="12"/>
      <c r="FI115" s="12"/>
      <c r="FJ115" s="12"/>
      <c r="FK115" s="12"/>
      <c r="FL115" s="12"/>
      <c r="FM115" s="12"/>
      <c r="FN115" s="12"/>
      <c r="FO115" s="12"/>
      <c r="FP115" s="12"/>
      <c r="FQ115" s="12"/>
      <c r="FR115" s="12"/>
      <c r="FS115" s="12"/>
      <c r="FT115" s="12"/>
      <c r="FU115" s="12"/>
      <c r="FV115" s="12"/>
      <c r="FW115" s="12"/>
      <c r="FX115" s="12"/>
      <c r="FY115" s="12"/>
      <c r="FZ115" s="12"/>
      <c r="GA115" s="12"/>
      <c r="GB115" s="12"/>
      <c r="GC115" s="12"/>
      <c r="GD115" s="12"/>
      <c r="GE115" s="12"/>
      <c r="GF115" s="12"/>
      <c r="GG115" s="12"/>
      <c r="GH115" s="12"/>
      <c r="GI115" s="12"/>
      <c r="GJ115" s="12"/>
      <c r="GK115" s="12"/>
      <c r="GL115" s="12"/>
      <c r="GM115" s="12"/>
      <c r="GN115" s="12"/>
      <c r="GO115" s="12"/>
      <c r="GP115" s="12"/>
      <c r="GQ115" s="12"/>
      <c r="GR115" s="12"/>
      <c r="GS115" s="12"/>
      <c r="GT115" s="12"/>
      <c r="GU115" s="12"/>
      <c r="GV115" s="12"/>
      <c r="GW115" s="12"/>
      <c r="GX115" s="12"/>
      <c r="GY115" s="12"/>
      <c r="GZ115" s="12"/>
      <c r="HA115" s="12"/>
      <c r="HB115" s="12"/>
      <c r="HC115" s="12"/>
      <c r="HD115" s="12"/>
      <c r="HE115" s="12"/>
      <c r="HF115" s="12"/>
      <c r="HG115" s="12"/>
      <c r="HH115" s="12"/>
      <c r="HI115" s="12"/>
      <c r="HJ115" s="12"/>
      <c r="HK115" s="12"/>
      <c r="HL115" s="12"/>
      <c r="HM115" s="12"/>
      <c r="HN115" s="12"/>
      <c r="HO115" s="12"/>
      <c r="HP115" s="12"/>
      <c r="HQ115" s="12"/>
      <c r="HR115" s="12"/>
      <c r="HS115" s="12"/>
      <c r="HT115" s="12"/>
      <c r="HU115" s="12"/>
      <c r="HV115" s="12"/>
      <c r="HW115" s="12"/>
      <c r="HX115" s="12"/>
      <c r="HY115" s="12"/>
      <c r="HZ115" s="12"/>
      <c r="IA115" s="12"/>
      <c r="IB115" s="12"/>
      <c r="IC115" s="12"/>
      <c r="ID115" s="12"/>
      <c r="IE115" s="12"/>
      <c r="IF115" s="12"/>
      <c r="IG115" s="12"/>
      <c r="IH115" s="12"/>
      <c r="II115" s="12"/>
      <c r="IJ115" s="12"/>
      <c r="IK115" s="12"/>
      <c r="IL115" s="12"/>
      <c r="IM115" s="12"/>
      <c r="IN115" s="12"/>
      <c r="IO115" s="12"/>
      <c r="IP115" s="12"/>
      <c r="IQ115" s="12"/>
      <c r="IR115" s="12"/>
      <c r="IS115" s="12"/>
      <c r="IT115" s="12"/>
      <c r="IU115" s="12"/>
      <c r="IV115" s="12"/>
      <c r="IW115" s="12"/>
      <c r="IX115" s="12"/>
      <c r="IY115" s="12"/>
      <c r="IZ115" s="12"/>
      <c r="JA115" s="12"/>
      <c r="JB115" s="12"/>
      <c r="JC115" s="12"/>
      <c r="JD115" s="12"/>
      <c r="JE115" s="12"/>
      <c r="JF115" s="12"/>
      <c r="JG115" s="12"/>
      <c r="JH115" s="12"/>
      <c r="JI115" s="12"/>
      <c r="JJ115" s="12"/>
      <c r="JK115" s="12"/>
      <c r="JL115" s="12"/>
      <c r="JM115" s="12"/>
      <c r="JN115" s="12"/>
      <c r="JO115" s="12"/>
      <c r="JP115" s="12"/>
      <c r="JQ115" s="12"/>
      <c r="JR115" s="12"/>
      <c r="JS115" s="12"/>
      <c r="JT115" s="12"/>
      <c r="JU115" s="12"/>
      <c r="JV115" s="12"/>
      <c r="JW115" s="12"/>
      <c r="JX115" s="12"/>
      <c r="JY115" s="12"/>
      <c r="JZ115" s="12"/>
      <c r="KA115" s="12"/>
      <c r="KB115" s="12"/>
      <c r="KC115" s="12"/>
      <c r="KD115" s="12"/>
      <c r="KE115" s="12"/>
      <c r="KF115" s="12"/>
      <c r="KG115" s="12"/>
      <c r="KH115" s="12"/>
      <c r="KI115" s="12"/>
      <c r="KJ115" s="12"/>
      <c r="KK115" s="12"/>
      <c r="KL115" s="12"/>
      <c r="KM115" s="12"/>
      <c r="KN115" s="12"/>
      <c r="KO115" s="12"/>
      <c r="KP115" s="12"/>
      <c r="KQ115" s="12"/>
      <c r="KR115" s="12"/>
      <c r="KS115" s="12"/>
      <c r="KT115" s="12"/>
      <c r="KU115" s="12"/>
      <c r="KV115" s="12"/>
      <c r="KW115" s="12"/>
      <c r="KX115" s="12"/>
      <c r="KY115" s="12"/>
      <c r="KZ115" s="12"/>
      <c r="LA115" s="12"/>
      <c r="LB115" s="12"/>
      <c r="LC115" s="12"/>
      <c r="LD115" s="12"/>
      <c r="LE115" s="12"/>
      <c r="LF115" s="12"/>
      <c r="LG115" s="12"/>
      <c r="LH115" s="12"/>
      <c r="LI115" s="12"/>
      <c r="LJ115" s="12"/>
      <c r="LK115" s="12"/>
      <c r="LL115" s="12"/>
      <c r="LM115" s="12"/>
      <c r="LN115" s="12"/>
      <c r="LO115" s="12"/>
      <c r="LP115" s="12"/>
      <c r="LQ115" s="12"/>
      <c r="LR115" s="12"/>
      <c r="LS115" s="12"/>
      <c r="LT115" s="12"/>
      <c r="LU115" s="12"/>
      <c r="LV115" s="12"/>
      <c r="LW115" s="12"/>
      <c r="LX115" s="12"/>
      <c r="LY115" s="12"/>
      <c r="LZ115" s="12"/>
      <c r="MA115" s="12"/>
      <c r="MB115" s="12"/>
      <c r="MC115" s="12"/>
      <c r="MD115" s="12"/>
      <c r="ME115" s="12"/>
      <c r="MF115" s="12"/>
      <c r="MG115" s="12"/>
      <c r="MH115" s="12"/>
      <c r="MI115" s="12"/>
      <c r="MJ115" s="12"/>
      <c r="MK115" s="12"/>
      <c r="ML115" s="12"/>
      <c r="MM115" s="12"/>
      <c r="MN115" s="12"/>
      <c r="MO115" s="12"/>
      <c r="MP115" s="12"/>
      <c r="MQ115" s="12"/>
      <c r="MR115" s="12"/>
      <c r="MS115" s="12"/>
      <c r="MT115" s="12"/>
      <c r="MU115" s="12"/>
      <c r="MV115" s="12"/>
      <c r="MW115" s="12"/>
      <c r="MX115" s="12"/>
      <c r="MY115" s="12"/>
      <c r="MZ115" s="12"/>
      <c r="NA115" s="12"/>
      <c r="NB115" s="12"/>
      <c r="NC115" s="12"/>
      <c r="ND115" s="12"/>
      <c r="NE115" s="12"/>
      <c r="NF115" s="12"/>
      <c r="NG115" s="12"/>
      <c r="NH115" s="12"/>
      <c r="NI115" s="12"/>
      <c r="NJ115" s="12"/>
      <c r="NK115" s="12"/>
      <c r="NL115" s="12"/>
      <c r="NM115" s="12"/>
      <c r="NN115" s="12"/>
      <c r="NO115" s="12"/>
      <c r="NP115" s="12"/>
      <c r="NQ115" s="12"/>
      <c r="NR115" s="12"/>
      <c r="NS115" s="12"/>
      <c r="NT115" s="12"/>
      <c r="NU115" s="12"/>
      <c r="NV115" s="12"/>
      <c r="NW115" s="12"/>
      <c r="NX115" s="12"/>
      <c r="NY115" s="12"/>
      <c r="NZ115" s="12"/>
      <c r="OA115" s="12"/>
      <c r="OB115" s="12"/>
      <c r="OC115" s="12"/>
      <c r="OD115" s="12"/>
      <c r="OE115" s="12"/>
      <c r="OF115" s="12"/>
      <c r="OG115" s="12"/>
      <c r="OH115" s="12"/>
      <c r="OI115" s="12"/>
      <c r="OJ115" s="12"/>
      <c r="OK115" s="12"/>
      <c r="OL115" s="12"/>
      <c r="OM115" s="12"/>
      <c r="ON115" s="12"/>
      <c r="OO115" s="12"/>
      <c r="OP115" s="12"/>
      <c r="OQ115" s="12"/>
      <c r="OR115" s="12"/>
      <c r="OS115" s="12"/>
      <c r="OT115" s="12"/>
      <c r="OU115" s="12"/>
      <c r="OV115" s="12"/>
      <c r="OW115" s="12"/>
      <c r="OX115" s="12"/>
      <c r="OY115" s="12"/>
      <c r="OZ115" s="12"/>
      <c r="PA115" s="12"/>
      <c r="PB115" s="12"/>
      <c r="PC115" s="12"/>
      <c r="PD115" s="12"/>
      <c r="PE115" s="12"/>
      <c r="PF115" s="12"/>
      <c r="PG115" s="12"/>
      <c r="PH115" s="12"/>
      <c r="PI115" s="12"/>
      <c r="PJ115" s="12"/>
      <c r="PK115" s="12"/>
      <c r="PL115" s="12"/>
      <c r="PM115" s="12"/>
      <c r="PN115" s="12"/>
      <c r="PO115" s="12"/>
      <c r="PP115" s="12"/>
      <c r="PQ115" s="12"/>
      <c r="PR115" s="12"/>
      <c r="PS115" s="12"/>
      <c r="PT115" s="12"/>
      <c r="PU115" s="12"/>
      <c r="PV115" s="12"/>
      <c r="PW115" s="12"/>
      <c r="PX115" s="12"/>
      <c r="PY115" s="12"/>
      <c r="PZ115" s="12"/>
      <c r="QA115" s="12"/>
      <c r="QB115" s="12"/>
      <c r="QC115" s="12"/>
      <c r="QD115" s="12"/>
      <c r="QE115" s="12"/>
      <c r="QF115" s="12"/>
      <c r="QG115" s="12"/>
      <c r="QH115" s="12"/>
      <c r="QI115" s="12"/>
      <c r="QJ115" s="12"/>
      <c r="QK115" s="12"/>
      <c r="QL115" s="12"/>
      <c r="QM115" s="12"/>
      <c r="QN115" s="12"/>
      <c r="QO115" s="12"/>
      <c r="QP115" s="12"/>
      <c r="QQ115" s="12"/>
      <c r="QR115" s="12"/>
      <c r="QS115" s="12"/>
      <c r="QT115" s="12"/>
      <c r="QU115" s="12"/>
      <c r="QV115" s="12"/>
      <c r="QW115" s="12"/>
      <c r="QX115" s="12"/>
      <c r="QY115" s="12"/>
      <c r="QZ115" s="12"/>
      <c r="RA115" s="12"/>
      <c r="RB115" s="12"/>
      <c r="RC115" s="12"/>
      <c r="RD115" s="12"/>
      <c r="RE115" s="12"/>
      <c r="RF115" s="12"/>
      <c r="RG115" s="12"/>
      <c r="RH115" s="12"/>
      <c r="RI115" s="12"/>
      <c r="RJ115" s="12"/>
      <c r="RK115" s="12"/>
      <c r="RL115" s="12"/>
      <c r="RM115" s="12"/>
      <c r="RN115" s="12"/>
      <c r="RO115" s="12"/>
      <c r="RP115" s="12"/>
      <c r="RQ115" s="12"/>
      <c r="RR115" s="12"/>
      <c r="RS115" s="12"/>
      <c r="RT115" s="12"/>
      <c r="RU115" s="12"/>
      <c r="RV115" s="12"/>
      <c r="RW115" s="12"/>
      <c r="RX115" s="12"/>
      <c r="RY115" s="12"/>
      <c r="RZ115" s="12"/>
      <c r="SA115" s="12"/>
      <c r="SB115" s="12"/>
      <c r="SC115" s="12"/>
      <c r="SD115" s="12"/>
      <c r="SE115" s="12"/>
      <c r="SF115" s="12"/>
      <c r="SG115" s="12"/>
      <c r="SH115" s="12"/>
      <c r="SI115" s="12"/>
      <c r="SJ115" s="12"/>
      <c r="SK115" s="12"/>
      <c r="SL115" s="12"/>
      <c r="SM115" s="12"/>
      <c r="SN115" s="12"/>
      <c r="SO115" s="12"/>
      <c r="SP115" s="12"/>
      <c r="SQ115" s="12"/>
      <c r="SR115" s="12"/>
      <c r="SS115" s="12"/>
      <c r="ST115" s="12"/>
      <c r="SU115" s="12"/>
      <c r="SV115" s="12"/>
      <c r="SW115" s="12"/>
      <c r="SX115" s="12"/>
      <c r="SY115" s="12"/>
      <c r="SZ115" s="12"/>
      <c r="TA115" s="12"/>
      <c r="TB115" s="12"/>
      <c r="TC115" s="12"/>
      <c r="TD115" s="12"/>
      <c r="TE115" s="12"/>
      <c r="TF115" s="12"/>
      <c r="TG115" s="12"/>
      <c r="TH115" s="12"/>
      <c r="TI115" s="12"/>
      <c r="TJ115" s="12"/>
      <c r="TK115" s="12"/>
      <c r="TL115" s="12"/>
      <c r="TM115" s="12"/>
      <c r="TN115" s="12"/>
      <c r="TO115" s="12"/>
      <c r="TP115" s="12"/>
      <c r="TQ115" s="12"/>
      <c r="TR115" s="12"/>
      <c r="TS115" s="12"/>
      <c r="TT115" s="12"/>
      <c r="TU115" s="12"/>
      <c r="TV115" s="12"/>
      <c r="TW115" s="12"/>
      <c r="TX115" s="12"/>
      <c r="TY115" s="12"/>
      <c r="TZ115" s="12"/>
      <c r="UA115" s="12"/>
      <c r="UB115" s="12"/>
      <c r="UC115" s="12"/>
      <c r="UD115" s="12"/>
      <c r="UE115" s="12"/>
      <c r="UF115" s="12"/>
      <c r="UG115" s="12"/>
      <c r="UH115" s="12"/>
      <c r="UI115" s="12"/>
      <c r="UJ115" s="12"/>
      <c r="UK115" s="12"/>
      <c r="UL115" s="12"/>
      <c r="UM115" s="12"/>
      <c r="UN115" s="12"/>
      <c r="UO115" s="12"/>
      <c r="UP115" s="12"/>
      <c r="UQ115" s="12"/>
      <c r="UR115" s="12"/>
      <c r="US115" s="12"/>
      <c r="UT115" s="12"/>
      <c r="UU115" s="12"/>
      <c r="UV115" s="12"/>
      <c r="UW115" s="12"/>
      <c r="UX115" s="12"/>
      <c r="UY115" s="12"/>
      <c r="UZ115" s="12"/>
      <c r="VA115" s="12"/>
      <c r="VB115" s="12"/>
      <c r="VC115" s="12"/>
      <c r="VD115" s="12"/>
      <c r="VE115" s="12"/>
      <c r="VF115" s="12"/>
      <c r="VG115" s="12"/>
      <c r="VH115" s="12"/>
      <c r="VI115" s="12"/>
      <c r="VJ115" s="12"/>
      <c r="VK115" s="12"/>
      <c r="VL115" s="12"/>
      <c r="VM115" s="12"/>
      <c r="VN115" s="12"/>
      <c r="VO115" s="12"/>
      <c r="VP115" s="12"/>
      <c r="VQ115" s="12"/>
      <c r="VR115" s="12"/>
      <c r="VS115" s="12"/>
      <c r="VT115" s="12"/>
      <c r="VU115" s="12"/>
      <c r="VV115" s="12"/>
      <c r="VW115" s="12"/>
      <c r="VX115" s="12"/>
      <c r="VY115" s="12"/>
      <c r="VZ115" s="12"/>
      <c r="WA115" s="12"/>
      <c r="WB115" s="12"/>
      <c r="WC115" s="12"/>
      <c r="WD115" s="12"/>
      <c r="WE115" s="12"/>
      <c r="WF115" s="12"/>
      <c r="WG115" s="12"/>
      <c r="WH115" s="12"/>
      <c r="WI115" s="12"/>
      <c r="WJ115" s="12"/>
      <c r="WK115" s="12"/>
      <c r="WL115" s="12"/>
      <c r="WM115" s="12"/>
      <c r="WN115" s="12"/>
      <c r="WO115" s="12"/>
      <c r="WP115" s="12"/>
      <c r="WQ115" s="12"/>
      <c r="WR115" s="12"/>
      <c r="WS115" s="12"/>
      <c r="WT115" s="12"/>
      <c r="WU115" s="12"/>
      <c r="WV115" s="12"/>
      <c r="WW115" s="12"/>
      <c r="WX115" s="12"/>
      <c r="WY115" s="12"/>
      <c r="WZ115" s="12"/>
      <c r="XA115" s="12"/>
      <c r="XB115" s="12"/>
      <c r="XC115" s="12"/>
      <c r="XD115" s="12"/>
      <c r="XE115" s="12"/>
      <c r="XF115" s="12"/>
      <c r="XG115" s="12"/>
      <c r="XH115" s="12"/>
      <c r="XI115" s="12"/>
      <c r="XJ115" s="12"/>
      <c r="XK115" s="12"/>
      <c r="XL115" s="12"/>
      <c r="XM115" s="12"/>
      <c r="XN115" s="12"/>
      <c r="XO115" s="12"/>
      <c r="XP115" s="12"/>
      <c r="XQ115" s="12"/>
      <c r="XR115" s="12"/>
      <c r="XS115" s="12"/>
      <c r="XT115" s="12"/>
      <c r="XU115" s="12"/>
      <c r="XV115" s="12"/>
      <c r="XW115" s="12"/>
      <c r="XX115" s="12"/>
      <c r="XY115" s="12"/>
      <c r="XZ115" s="12"/>
      <c r="YA115" s="12"/>
      <c r="YB115" s="12"/>
      <c r="YC115" s="12"/>
      <c r="YD115" s="12"/>
      <c r="YE115" s="12"/>
      <c r="YF115" s="12"/>
      <c r="YG115" s="12"/>
      <c r="YH115" s="12"/>
      <c r="YI115" s="12"/>
      <c r="YJ115" s="12"/>
      <c r="YK115" s="12"/>
      <c r="YL115" s="12"/>
      <c r="YM115" s="12"/>
      <c r="YN115" s="12"/>
      <c r="YO115" s="12"/>
      <c r="YP115" s="12"/>
      <c r="YQ115" s="12"/>
      <c r="YR115" s="12"/>
      <c r="YS115" s="12"/>
      <c r="YT115" s="12"/>
      <c r="YU115" s="12"/>
      <c r="YV115" s="12"/>
      <c r="YW115" s="12"/>
      <c r="YX115" s="12"/>
      <c r="YY115" s="12"/>
      <c r="YZ115" s="12"/>
      <c r="ZA115" s="12"/>
      <c r="ZB115" s="12"/>
      <c r="ZC115" s="12"/>
      <c r="ZD115" s="12"/>
      <c r="ZE115" s="12"/>
      <c r="ZF115" s="12"/>
      <c r="ZG115" s="12"/>
      <c r="ZH115" s="12"/>
      <c r="ZI115" s="12"/>
      <c r="ZJ115" s="12"/>
      <c r="ZK115" s="12"/>
      <c r="ZL115" s="12"/>
      <c r="ZM115" s="12"/>
      <c r="ZN115" s="12"/>
      <c r="ZO115" s="12"/>
      <c r="ZP115" s="12"/>
      <c r="ZQ115" s="12"/>
      <c r="ZR115" s="12"/>
      <c r="ZS115" s="12"/>
      <c r="ZT115" s="12"/>
      <c r="ZU115" s="12"/>
      <c r="ZV115" s="12"/>
      <c r="ZW115" s="12"/>
      <c r="ZX115" s="12"/>
      <c r="ZY115" s="12"/>
      <c r="ZZ115" s="12"/>
      <c r="AAA115" s="12"/>
      <c r="AAB115" s="12"/>
      <c r="AAC115" s="12"/>
      <c r="AAD115" s="12"/>
      <c r="AAE115" s="12"/>
      <c r="AAF115" s="12"/>
      <c r="AAG115" s="12"/>
      <c r="AAH115" s="12"/>
      <c r="AAI115" s="12"/>
      <c r="AAJ115" s="12"/>
      <c r="AAK115" s="12"/>
      <c r="AAL115" s="12"/>
      <c r="AAM115" s="12"/>
      <c r="AAN115" s="12"/>
      <c r="AAO115" s="12"/>
      <c r="AAP115" s="12"/>
      <c r="AAQ115" s="12"/>
      <c r="AAR115" s="12"/>
      <c r="AAS115" s="12"/>
      <c r="AAT115" s="12"/>
      <c r="AAU115" s="12"/>
      <c r="AAV115" s="12"/>
      <c r="AAW115" s="12"/>
      <c r="AAX115" s="12"/>
      <c r="AAY115" s="12"/>
      <c r="AAZ115" s="12"/>
      <c r="ABA115" s="12"/>
      <c r="ABB115" s="12"/>
      <c r="ABC115" s="12"/>
      <c r="ABD115" s="12"/>
      <c r="ABE115" s="12"/>
      <c r="ABF115" s="12"/>
      <c r="ABG115" s="12"/>
      <c r="ABH115" s="12"/>
      <c r="ABI115" s="12"/>
      <c r="ABJ115" s="12"/>
      <c r="ABK115" s="12"/>
      <c r="ABL115" s="12"/>
      <c r="ABM115" s="12"/>
      <c r="ABN115" s="12"/>
      <c r="ABO115" s="12"/>
      <c r="ABP115" s="12"/>
      <c r="ABQ115" s="12"/>
      <c r="ABR115" s="12"/>
      <c r="ABS115" s="12"/>
      <c r="ABT115" s="12"/>
      <c r="ABU115" s="12"/>
      <c r="ABV115" s="12"/>
      <c r="ABW115" s="12"/>
      <c r="ABX115" s="12"/>
      <c r="ABY115" s="12"/>
      <c r="ABZ115" s="12"/>
      <c r="ACA115" s="12"/>
      <c r="ACB115" s="12"/>
      <c r="ACC115" s="12"/>
      <c r="ACD115" s="12"/>
      <c r="ACE115" s="12"/>
      <c r="ACF115" s="12"/>
      <c r="ACG115" s="12"/>
      <c r="ACH115" s="12"/>
      <c r="ACI115" s="12"/>
      <c r="ACJ115" s="12"/>
      <c r="ACK115" s="12"/>
      <c r="ACL115" s="12"/>
      <c r="ACM115" s="12"/>
      <c r="ACN115" s="12"/>
      <c r="ACO115" s="12"/>
      <c r="ACP115" s="12"/>
      <c r="ACQ115" s="12"/>
      <c r="ACR115" s="12"/>
      <c r="ACS115" s="12"/>
      <c r="ACT115" s="12"/>
      <c r="ACU115" s="12"/>
      <c r="ACV115" s="12"/>
      <c r="ACW115" s="12"/>
      <c r="ACX115" s="12"/>
      <c r="ACY115" s="12"/>
      <c r="ACZ115" s="12"/>
      <c r="ADA115" s="12"/>
      <c r="ADB115" s="12"/>
      <c r="ADC115" s="12"/>
      <c r="ADD115" s="12"/>
      <c r="ADE115" s="12"/>
      <c r="ADF115" s="12"/>
      <c r="ADG115" s="12"/>
      <c r="ADH115" s="12"/>
      <c r="ADI115" s="12"/>
      <c r="ADJ115" s="12"/>
      <c r="ADK115" s="12"/>
      <c r="ADL115" s="12"/>
      <c r="ADM115" s="12"/>
      <c r="ADN115" s="12"/>
      <c r="ADO115" s="12"/>
      <c r="ADP115" s="12"/>
      <c r="ADQ115" s="12"/>
      <c r="ADR115" s="12"/>
      <c r="ADS115" s="12"/>
      <c r="ADT115" s="12"/>
      <c r="ADU115" s="12"/>
      <c r="ADV115" s="12"/>
      <c r="ADW115" s="12"/>
      <c r="ADX115" s="12"/>
      <c r="ADY115" s="12"/>
      <c r="ADZ115" s="12"/>
      <c r="AEA115" s="12"/>
      <c r="AEB115" s="12"/>
      <c r="AEC115" s="12"/>
      <c r="AED115" s="12"/>
      <c r="AEE115" s="12"/>
      <c r="AEF115" s="12"/>
      <c r="AEG115" s="12"/>
      <c r="AEH115" s="12"/>
      <c r="AEI115" s="12"/>
      <c r="AEJ115" s="12"/>
      <c r="AEK115" s="12"/>
      <c r="AEL115" s="12"/>
      <c r="AEM115" s="12"/>
      <c r="AEN115" s="12"/>
      <c r="AEO115" s="12"/>
      <c r="AEP115" s="12"/>
      <c r="AEQ115" s="12"/>
      <c r="AER115" s="12"/>
      <c r="AES115" s="12"/>
      <c r="AET115" s="12"/>
      <c r="AEU115" s="12"/>
      <c r="AEV115" s="12"/>
      <c r="AEW115" s="12"/>
      <c r="AEX115" s="12"/>
      <c r="AEY115" s="12"/>
      <c r="AEZ115" s="12"/>
      <c r="AFA115" s="12"/>
      <c r="AFB115" s="12"/>
      <c r="AFC115" s="12"/>
      <c r="AFD115" s="12"/>
      <c r="AFE115" s="12"/>
      <c r="AFF115" s="12"/>
      <c r="AFG115" s="12"/>
      <c r="AFH115" s="12"/>
      <c r="AFI115" s="12"/>
      <c r="AFJ115" s="12"/>
      <c r="AFK115" s="12"/>
      <c r="AFL115" s="12"/>
      <c r="AFM115" s="12"/>
      <c r="AFN115" s="12"/>
      <c r="AFO115" s="12"/>
      <c r="AFP115" s="12"/>
      <c r="AFQ115" s="12"/>
      <c r="AFR115" s="12"/>
      <c r="AFS115" s="12"/>
      <c r="AFT115" s="12"/>
      <c r="AFU115" s="12"/>
      <c r="AFV115" s="12"/>
      <c r="AFW115" s="12"/>
      <c r="AFX115" s="12"/>
      <c r="AFY115" s="12"/>
      <c r="AFZ115" s="12"/>
      <c r="AGA115" s="12"/>
      <c r="AGB115" s="12"/>
      <c r="AGC115" s="12"/>
      <c r="AGD115" s="12"/>
      <c r="AGE115" s="12"/>
      <c r="AGF115" s="12"/>
      <c r="AGG115" s="12"/>
      <c r="AGH115" s="12"/>
      <c r="AGI115" s="12"/>
      <c r="AGJ115" s="12"/>
      <c r="AGK115" s="12"/>
      <c r="AGL115" s="12"/>
      <c r="AGM115" s="12"/>
      <c r="AGN115" s="12"/>
      <c r="AGO115" s="12"/>
      <c r="AGP115" s="12"/>
      <c r="AGQ115" s="12"/>
      <c r="AGR115" s="12"/>
      <c r="AGS115" s="12"/>
      <c r="AGT115" s="12"/>
      <c r="AGU115" s="12"/>
      <c r="AGV115" s="12"/>
      <c r="AGW115" s="12"/>
      <c r="AGX115" s="12"/>
      <c r="AGY115" s="12"/>
      <c r="AGZ115" s="12"/>
      <c r="AHA115" s="12"/>
      <c r="AHB115" s="12"/>
      <c r="AHC115" s="12"/>
      <c r="AHD115" s="12"/>
      <c r="AHE115" s="12"/>
      <c r="AHF115" s="12"/>
      <c r="AHG115" s="12"/>
      <c r="AHH115" s="12"/>
      <c r="AHI115" s="12"/>
      <c r="AHJ115" s="12"/>
      <c r="AHK115" s="12"/>
      <c r="AHL115" s="12"/>
      <c r="AHM115" s="12"/>
      <c r="AHN115" s="12"/>
      <c r="AHO115" s="12"/>
      <c r="AHP115" s="12"/>
      <c r="AHQ115" s="12"/>
      <c r="AHR115" s="12"/>
      <c r="AHS115" s="12"/>
      <c r="AHT115" s="12"/>
      <c r="AHU115" s="12"/>
      <c r="AHV115" s="12"/>
      <c r="AHW115" s="12"/>
      <c r="AHX115" s="12"/>
      <c r="AHY115" s="12"/>
      <c r="AHZ115" s="12"/>
      <c r="AIA115" s="12"/>
      <c r="AIB115" s="12"/>
      <c r="AIC115" s="12"/>
      <c r="AID115" s="12"/>
      <c r="AIE115" s="12"/>
      <c r="AIF115" s="12"/>
      <c r="AIG115" s="12"/>
      <c r="AIH115" s="12"/>
      <c r="AII115" s="12"/>
      <c r="AIJ115" s="12"/>
      <c r="AIK115" s="12"/>
      <c r="AIL115" s="12"/>
      <c r="AIM115" s="12"/>
      <c r="AIN115" s="12"/>
      <c r="AIO115" s="12"/>
      <c r="AIP115" s="12"/>
      <c r="AIQ115" s="12"/>
      <c r="AIR115" s="12"/>
      <c r="AIS115" s="12"/>
      <c r="AIT115" s="12"/>
      <c r="AIU115" s="12"/>
      <c r="AIV115" s="12"/>
      <c r="AIW115" s="12"/>
      <c r="AIX115" s="12"/>
      <c r="AIY115" s="12"/>
      <c r="AIZ115" s="12"/>
      <c r="AJA115" s="12"/>
      <c r="AJB115" s="12"/>
      <c r="AJC115" s="12"/>
      <c r="AJD115" s="12"/>
      <c r="AJE115" s="12"/>
      <c r="AJF115" s="12"/>
      <c r="AJG115" s="12"/>
      <c r="AJH115" s="12"/>
      <c r="AJI115" s="12"/>
      <c r="AJJ115" s="12"/>
      <c r="AJK115" s="12"/>
      <c r="AJL115" s="12"/>
      <c r="AJM115" s="12"/>
      <c r="AJN115" s="12"/>
      <c r="AJO115" s="12"/>
      <c r="AJP115" s="12"/>
      <c r="AJQ115" s="12"/>
      <c r="AJR115" s="12"/>
      <c r="AJS115" s="12"/>
      <c r="AJT115" s="12"/>
      <c r="AJU115" s="12"/>
      <c r="AJV115" s="12"/>
      <c r="AJW115" s="12"/>
      <c r="AJX115" s="12"/>
      <c r="AJY115" s="12"/>
      <c r="AJZ115" s="12"/>
      <c r="AKA115" s="12"/>
      <c r="AKB115" s="12"/>
      <c r="AKC115" s="12"/>
      <c r="AKD115" s="12"/>
      <c r="AKE115" s="12"/>
      <c r="AKF115" s="12"/>
      <c r="AKG115" s="12"/>
      <c r="AKH115" s="12"/>
      <c r="AKI115" s="12"/>
      <c r="AKJ115" s="12"/>
      <c r="AKK115" s="12"/>
      <c r="AKL115" s="12"/>
      <c r="AKM115" s="12"/>
      <c r="AKN115" s="12"/>
      <c r="AKO115" s="12"/>
      <c r="AKP115" s="12"/>
      <c r="AKQ115" s="12"/>
      <c r="AKR115" s="12"/>
      <c r="AKS115" s="12"/>
      <c r="AKT115" s="12"/>
      <c r="AKU115" s="12"/>
      <c r="AKV115" s="12"/>
      <c r="AKW115" s="12"/>
      <c r="AKX115" s="12"/>
      <c r="AKY115" s="12"/>
      <c r="AKZ115" s="12"/>
      <c r="ALA115" s="12"/>
      <c r="ALB115" s="12"/>
      <c r="ALC115" s="12"/>
      <c r="ALD115" s="12"/>
      <c r="ALE115" s="12"/>
      <c r="ALF115" s="12"/>
      <c r="ALG115" s="12"/>
      <c r="ALH115" s="12"/>
      <c r="ALI115" s="12"/>
      <c r="ALJ115" s="12"/>
      <c r="ALK115" s="12"/>
      <c r="ALL115" s="12"/>
      <c r="ALM115" s="12"/>
      <c r="ALN115" s="12"/>
      <c r="ALO115" s="12"/>
      <c r="ALP115" s="12"/>
      <c r="ALQ115" s="12"/>
      <c r="ALR115" s="12"/>
      <c r="ALS115" s="12"/>
      <c r="ALT115" s="12"/>
      <c r="ALU115" s="12"/>
      <c r="ALV115" s="12"/>
      <c r="ALW115" s="12"/>
      <c r="ALX115" s="12"/>
      <c r="ALY115" s="12"/>
      <c r="ALZ115" s="12"/>
      <c r="AMA115" s="12"/>
      <c r="AMB115" s="12"/>
      <c r="AMC115" s="12"/>
      <c r="AMD115" s="12"/>
      <c r="AME115" s="12"/>
      <c r="AMF115" s="12"/>
      <c r="AMG115" s="12"/>
      <c r="AMH115" s="12"/>
      <c r="AMI115" s="12"/>
      <c r="AMJ115" s="12"/>
      <c r="AMK115" s="12"/>
      <c r="AML115" s="12"/>
      <c r="AMM115" s="12"/>
      <c r="AMN115" s="12"/>
      <c r="AMO115" s="12"/>
      <c r="AMP115" s="12"/>
      <c r="AMQ115" s="12"/>
      <c r="AMR115" s="12"/>
      <c r="AMS115" s="12"/>
      <c r="AMT115" s="12"/>
      <c r="AMU115" s="12"/>
      <c r="AMV115" s="12"/>
      <c r="AMW115" s="12"/>
      <c r="AMX115" s="12"/>
      <c r="AMY115" s="12"/>
      <c r="AMZ115" s="12"/>
      <c r="ANA115" s="12"/>
      <c r="ANB115" s="12"/>
      <c r="ANC115" s="12"/>
      <c r="AND115" s="12"/>
      <c r="ANE115" s="12"/>
      <c r="ANF115" s="12"/>
      <c r="ANG115" s="12"/>
      <c r="ANH115" s="12"/>
      <c r="ANI115" s="12"/>
      <c r="ANJ115" s="12"/>
      <c r="ANK115" s="12"/>
      <c r="ANL115" s="12"/>
      <c r="ANM115" s="12"/>
      <c r="ANN115" s="12"/>
      <c r="ANO115" s="12"/>
      <c r="ANP115" s="12"/>
      <c r="ANQ115" s="12"/>
      <c r="ANR115" s="12"/>
      <c r="ANS115" s="12"/>
      <c r="ANT115" s="12"/>
      <c r="ANU115" s="12"/>
      <c r="ANV115" s="12"/>
      <c r="ANW115" s="12"/>
      <c r="ANX115" s="12"/>
      <c r="ANY115" s="12"/>
      <c r="ANZ115" s="12"/>
      <c r="AOA115" s="12"/>
      <c r="AOB115" s="12"/>
      <c r="AOC115" s="12"/>
      <c r="AOD115" s="12"/>
      <c r="AOE115" s="12"/>
      <c r="AOF115" s="12"/>
      <c r="AOG115" s="12"/>
      <c r="AOH115" s="12"/>
      <c r="AOI115" s="12"/>
      <c r="AOJ115" s="12"/>
      <c r="AOK115" s="12"/>
      <c r="AOL115" s="12"/>
      <c r="AOM115" s="12"/>
      <c r="AON115" s="12"/>
      <c r="AOO115" s="12"/>
      <c r="AOP115" s="12"/>
    </row>
    <row r="116" spans="1:1082" s="40" customFormat="1" ht="17" thickBot="1" x14ac:dyDescent="0.25">
      <c r="A116" s="64">
        <v>118</v>
      </c>
      <c r="B116" s="46" t="str">
        <f t="shared" si="4"/>
        <v>LEM19I</v>
      </c>
      <c r="C116" s="46" t="s">
        <v>351</v>
      </c>
      <c r="D116" s="11" t="s">
        <v>480</v>
      </c>
      <c r="E116" s="40" t="s">
        <v>451</v>
      </c>
      <c r="H116" s="40">
        <v>0</v>
      </c>
      <c r="I116" s="40">
        <v>32.97</v>
      </c>
      <c r="J116" s="40">
        <v>2E-3</v>
      </c>
      <c r="K116" s="40">
        <v>0.57299999999999995</v>
      </c>
      <c r="N116" s="40">
        <v>0.84</v>
      </c>
      <c r="O116" s="40">
        <v>1.2E-2</v>
      </c>
      <c r="P116" s="40">
        <v>0</v>
      </c>
      <c r="Q116" s="40">
        <v>64.638999999999996</v>
      </c>
      <c r="R116" s="47">
        <v>99.036000000000001</v>
      </c>
      <c r="S116" s="30">
        <v>1.4766100546301402</v>
      </c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2"/>
      <c r="BN116" s="12"/>
      <c r="BO116" s="12"/>
      <c r="BP116" s="12"/>
      <c r="BQ116" s="12"/>
      <c r="BR116" s="12"/>
      <c r="BS116" s="12"/>
      <c r="BT116" s="12"/>
      <c r="BU116" s="12"/>
      <c r="BV116" s="12"/>
      <c r="BW116" s="12"/>
      <c r="BX116" s="12"/>
      <c r="BY116" s="12"/>
      <c r="BZ116" s="12"/>
      <c r="CA116" s="12"/>
      <c r="CB116" s="12"/>
      <c r="CC116" s="12"/>
      <c r="CD116" s="12"/>
      <c r="CE116" s="12"/>
      <c r="CF116" s="12"/>
      <c r="CG116" s="12"/>
      <c r="CH116" s="12"/>
      <c r="CI116" s="12"/>
      <c r="CJ116" s="12"/>
      <c r="CK116" s="12"/>
      <c r="CL116" s="12"/>
      <c r="CM116" s="12"/>
      <c r="CN116" s="12"/>
      <c r="CO116" s="12"/>
      <c r="CP116" s="12"/>
      <c r="CQ116" s="12"/>
      <c r="CR116" s="12"/>
      <c r="CS116" s="12"/>
      <c r="CT116" s="12"/>
      <c r="CU116" s="12"/>
      <c r="CV116" s="12"/>
      <c r="CW116" s="12"/>
      <c r="CX116" s="12"/>
      <c r="CY116" s="12"/>
      <c r="CZ116" s="12"/>
      <c r="DA116" s="12"/>
      <c r="DB116" s="12"/>
      <c r="DC116" s="12"/>
      <c r="DD116" s="12"/>
      <c r="DE116" s="12"/>
      <c r="DF116" s="12"/>
      <c r="DG116" s="12"/>
      <c r="DH116" s="12"/>
      <c r="DI116" s="12"/>
      <c r="DJ116" s="12"/>
      <c r="DK116" s="12"/>
      <c r="DL116" s="12"/>
      <c r="DM116" s="12"/>
      <c r="DN116" s="12"/>
      <c r="DO116" s="12"/>
      <c r="DP116" s="12"/>
      <c r="DQ116" s="12"/>
      <c r="DR116" s="12"/>
      <c r="DS116" s="12"/>
      <c r="DT116" s="12"/>
      <c r="DU116" s="12"/>
      <c r="DV116" s="12"/>
      <c r="DW116" s="12"/>
      <c r="DX116" s="12"/>
      <c r="DY116" s="12"/>
      <c r="DZ116" s="12"/>
      <c r="EA116" s="12"/>
      <c r="EB116" s="12"/>
      <c r="EC116" s="12"/>
      <c r="ED116" s="12"/>
      <c r="EE116" s="12"/>
      <c r="EF116" s="12"/>
      <c r="EG116" s="12"/>
      <c r="EH116" s="12"/>
      <c r="EI116" s="12"/>
      <c r="EJ116" s="12"/>
      <c r="EK116" s="12"/>
      <c r="EL116" s="12"/>
      <c r="EM116" s="12"/>
      <c r="EN116" s="12"/>
      <c r="EO116" s="12"/>
      <c r="EP116" s="12"/>
      <c r="EQ116" s="12"/>
      <c r="ER116" s="12"/>
      <c r="ES116" s="12"/>
      <c r="ET116" s="12"/>
      <c r="EU116" s="12"/>
      <c r="EV116" s="12"/>
      <c r="EW116" s="12"/>
      <c r="EX116" s="12"/>
      <c r="EY116" s="12"/>
      <c r="EZ116" s="12"/>
      <c r="FA116" s="12"/>
      <c r="FB116" s="12"/>
      <c r="FC116" s="12"/>
      <c r="FD116" s="12"/>
      <c r="FE116" s="12"/>
      <c r="FF116" s="12"/>
      <c r="FG116" s="12"/>
      <c r="FH116" s="12"/>
      <c r="FI116" s="12"/>
      <c r="FJ116" s="12"/>
      <c r="FK116" s="12"/>
      <c r="FL116" s="12"/>
      <c r="FM116" s="12"/>
      <c r="FN116" s="12"/>
      <c r="FO116" s="12"/>
      <c r="FP116" s="12"/>
      <c r="FQ116" s="12"/>
      <c r="FR116" s="12"/>
      <c r="FS116" s="12"/>
      <c r="FT116" s="12"/>
      <c r="FU116" s="12"/>
      <c r="FV116" s="12"/>
      <c r="FW116" s="12"/>
      <c r="FX116" s="12"/>
      <c r="FY116" s="12"/>
      <c r="FZ116" s="12"/>
      <c r="GA116" s="12"/>
      <c r="GB116" s="12"/>
      <c r="GC116" s="12"/>
      <c r="GD116" s="12"/>
      <c r="GE116" s="12"/>
      <c r="GF116" s="12"/>
      <c r="GG116" s="12"/>
      <c r="GH116" s="12"/>
      <c r="GI116" s="12"/>
      <c r="GJ116" s="12"/>
      <c r="GK116" s="12"/>
      <c r="GL116" s="12"/>
      <c r="GM116" s="12"/>
      <c r="GN116" s="12"/>
      <c r="GO116" s="12"/>
      <c r="GP116" s="12"/>
      <c r="GQ116" s="12"/>
      <c r="GR116" s="12"/>
      <c r="GS116" s="12"/>
      <c r="GT116" s="12"/>
      <c r="GU116" s="12"/>
      <c r="GV116" s="12"/>
      <c r="GW116" s="12"/>
      <c r="GX116" s="12"/>
      <c r="GY116" s="12"/>
      <c r="GZ116" s="12"/>
      <c r="HA116" s="12"/>
      <c r="HB116" s="12"/>
      <c r="HC116" s="12"/>
      <c r="HD116" s="12"/>
      <c r="HE116" s="12"/>
      <c r="HF116" s="12"/>
      <c r="HG116" s="12"/>
      <c r="HH116" s="12"/>
      <c r="HI116" s="12"/>
      <c r="HJ116" s="12"/>
      <c r="HK116" s="12"/>
      <c r="HL116" s="12"/>
      <c r="HM116" s="12"/>
      <c r="HN116" s="12"/>
      <c r="HO116" s="12"/>
      <c r="HP116" s="12"/>
      <c r="HQ116" s="12"/>
      <c r="HR116" s="12"/>
      <c r="HS116" s="12"/>
      <c r="HT116" s="12"/>
      <c r="HU116" s="12"/>
      <c r="HV116" s="12"/>
      <c r="HW116" s="12"/>
      <c r="HX116" s="12"/>
      <c r="HY116" s="12"/>
      <c r="HZ116" s="12"/>
      <c r="IA116" s="12"/>
      <c r="IB116" s="12"/>
      <c r="IC116" s="12"/>
      <c r="ID116" s="12"/>
      <c r="IE116" s="12"/>
      <c r="IF116" s="12"/>
      <c r="IG116" s="12"/>
      <c r="IH116" s="12"/>
      <c r="II116" s="12"/>
      <c r="IJ116" s="12"/>
      <c r="IK116" s="12"/>
      <c r="IL116" s="12"/>
      <c r="IM116" s="12"/>
      <c r="IN116" s="12"/>
      <c r="IO116" s="12"/>
      <c r="IP116" s="12"/>
      <c r="IQ116" s="12"/>
      <c r="IR116" s="12"/>
      <c r="IS116" s="12"/>
      <c r="IT116" s="12"/>
      <c r="IU116" s="12"/>
      <c r="IV116" s="12"/>
      <c r="IW116" s="12"/>
      <c r="IX116" s="12"/>
      <c r="IY116" s="12"/>
      <c r="IZ116" s="12"/>
      <c r="JA116" s="12"/>
      <c r="JB116" s="12"/>
      <c r="JC116" s="12"/>
      <c r="JD116" s="12"/>
      <c r="JE116" s="12"/>
      <c r="JF116" s="12"/>
      <c r="JG116" s="12"/>
      <c r="JH116" s="12"/>
      <c r="JI116" s="12"/>
      <c r="JJ116" s="12"/>
      <c r="JK116" s="12"/>
      <c r="JL116" s="12"/>
      <c r="JM116" s="12"/>
      <c r="JN116" s="12"/>
      <c r="JO116" s="12"/>
      <c r="JP116" s="12"/>
      <c r="JQ116" s="12"/>
      <c r="JR116" s="12"/>
      <c r="JS116" s="12"/>
      <c r="JT116" s="12"/>
      <c r="JU116" s="12"/>
      <c r="JV116" s="12"/>
      <c r="JW116" s="12"/>
      <c r="JX116" s="12"/>
      <c r="JY116" s="12"/>
      <c r="JZ116" s="12"/>
      <c r="KA116" s="12"/>
      <c r="KB116" s="12"/>
      <c r="KC116" s="12"/>
      <c r="KD116" s="12"/>
      <c r="KE116" s="12"/>
      <c r="KF116" s="12"/>
      <c r="KG116" s="12"/>
      <c r="KH116" s="12"/>
      <c r="KI116" s="12"/>
      <c r="KJ116" s="12"/>
      <c r="KK116" s="12"/>
      <c r="KL116" s="12"/>
      <c r="KM116" s="12"/>
      <c r="KN116" s="12"/>
      <c r="KO116" s="12"/>
      <c r="KP116" s="12"/>
      <c r="KQ116" s="12"/>
      <c r="KR116" s="12"/>
      <c r="KS116" s="12"/>
      <c r="KT116" s="12"/>
      <c r="KU116" s="12"/>
      <c r="KV116" s="12"/>
      <c r="KW116" s="12"/>
      <c r="KX116" s="12"/>
      <c r="KY116" s="12"/>
      <c r="KZ116" s="12"/>
      <c r="LA116" s="12"/>
      <c r="LB116" s="12"/>
      <c r="LC116" s="12"/>
      <c r="LD116" s="12"/>
      <c r="LE116" s="12"/>
      <c r="LF116" s="12"/>
      <c r="LG116" s="12"/>
      <c r="LH116" s="12"/>
      <c r="LI116" s="12"/>
      <c r="LJ116" s="12"/>
      <c r="LK116" s="12"/>
      <c r="LL116" s="12"/>
      <c r="LM116" s="12"/>
      <c r="LN116" s="12"/>
      <c r="LO116" s="12"/>
      <c r="LP116" s="12"/>
      <c r="LQ116" s="12"/>
      <c r="LR116" s="12"/>
      <c r="LS116" s="12"/>
      <c r="LT116" s="12"/>
      <c r="LU116" s="12"/>
      <c r="LV116" s="12"/>
      <c r="LW116" s="12"/>
      <c r="LX116" s="12"/>
      <c r="LY116" s="12"/>
      <c r="LZ116" s="12"/>
      <c r="MA116" s="12"/>
      <c r="MB116" s="12"/>
      <c r="MC116" s="12"/>
      <c r="MD116" s="12"/>
      <c r="ME116" s="12"/>
      <c r="MF116" s="12"/>
      <c r="MG116" s="12"/>
      <c r="MH116" s="12"/>
      <c r="MI116" s="12"/>
      <c r="MJ116" s="12"/>
      <c r="MK116" s="12"/>
      <c r="ML116" s="12"/>
      <c r="MM116" s="12"/>
      <c r="MN116" s="12"/>
      <c r="MO116" s="12"/>
      <c r="MP116" s="12"/>
      <c r="MQ116" s="12"/>
      <c r="MR116" s="12"/>
      <c r="MS116" s="12"/>
      <c r="MT116" s="12"/>
      <c r="MU116" s="12"/>
      <c r="MV116" s="12"/>
      <c r="MW116" s="12"/>
      <c r="MX116" s="12"/>
      <c r="MY116" s="12"/>
      <c r="MZ116" s="12"/>
      <c r="NA116" s="12"/>
      <c r="NB116" s="12"/>
      <c r="NC116" s="12"/>
      <c r="ND116" s="12"/>
      <c r="NE116" s="12"/>
      <c r="NF116" s="12"/>
      <c r="NG116" s="12"/>
      <c r="NH116" s="12"/>
      <c r="NI116" s="12"/>
      <c r="NJ116" s="12"/>
      <c r="NK116" s="12"/>
      <c r="NL116" s="12"/>
      <c r="NM116" s="12"/>
      <c r="NN116" s="12"/>
      <c r="NO116" s="12"/>
      <c r="NP116" s="12"/>
      <c r="NQ116" s="12"/>
      <c r="NR116" s="12"/>
      <c r="NS116" s="12"/>
      <c r="NT116" s="12"/>
      <c r="NU116" s="12"/>
      <c r="NV116" s="12"/>
      <c r="NW116" s="12"/>
      <c r="NX116" s="12"/>
      <c r="NY116" s="12"/>
      <c r="NZ116" s="12"/>
      <c r="OA116" s="12"/>
      <c r="OB116" s="12"/>
      <c r="OC116" s="12"/>
      <c r="OD116" s="12"/>
      <c r="OE116" s="12"/>
      <c r="OF116" s="12"/>
      <c r="OG116" s="12"/>
      <c r="OH116" s="12"/>
      <c r="OI116" s="12"/>
      <c r="OJ116" s="12"/>
      <c r="OK116" s="12"/>
      <c r="OL116" s="12"/>
      <c r="OM116" s="12"/>
      <c r="ON116" s="12"/>
      <c r="OO116" s="12"/>
      <c r="OP116" s="12"/>
      <c r="OQ116" s="12"/>
      <c r="OR116" s="12"/>
      <c r="OS116" s="12"/>
      <c r="OT116" s="12"/>
      <c r="OU116" s="12"/>
      <c r="OV116" s="12"/>
      <c r="OW116" s="12"/>
      <c r="OX116" s="12"/>
      <c r="OY116" s="12"/>
      <c r="OZ116" s="12"/>
      <c r="PA116" s="12"/>
      <c r="PB116" s="12"/>
      <c r="PC116" s="12"/>
      <c r="PD116" s="12"/>
      <c r="PE116" s="12"/>
      <c r="PF116" s="12"/>
      <c r="PG116" s="12"/>
      <c r="PH116" s="12"/>
      <c r="PI116" s="12"/>
      <c r="PJ116" s="12"/>
      <c r="PK116" s="12"/>
      <c r="PL116" s="12"/>
      <c r="PM116" s="12"/>
      <c r="PN116" s="12"/>
      <c r="PO116" s="12"/>
      <c r="PP116" s="12"/>
      <c r="PQ116" s="12"/>
      <c r="PR116" s="12"/>
      <c r="PS116" s="12"/>
      <c r="PT116" s="12"/>
      <c r="PU116" s="12"/>
      <c r="PV116" s="12"/>
      <c r="PW116" s="12"/>
      <c r="PX116" s="12"/>
      <c r="PY116" s="12"/>
      <c r="PZ116" s="12"/>
      <c r="QA116" s="12"/>
      <c r="QB116" s="12"/>
      <c r="QC116" s="12"/>
      <c r="QD116" s="12"/>
      <c r="QE116" s="12"/>
      <c r="QF116" s="12"/>
      <c r="QG116" s="12"/>
      <c r="QH116" s="12"/>
      <c r="QI116" s="12"/>
      <c r="QJ116" s="12"/>
      <c r="QK116" s="12"/>
      <c r="QL116" s="12"/>
      <c r="QM116" s="12"/>
      <c r="QN116" s="12"/>
      <c r="QO116" s="12"/>
      <c r="QP116" s="12"/>
      <c r="QQ116" s="12"/>
      <c r="QR116" s="12"/>
      <c r="QS116" s="12"/>
      <c r="QT116" s="12"/>
      <c r="QU116" s="12"/>
      <c r="QV116" s="12"/>
      <c r="QW116" s="12"/>
      <c r="QX116" s="12"/>
      <c r="QY116" s="12"/>
      <c r="QZ116" s="12"/>
      <c r="RA116" s="12"/>
      <c r="RB116" s="12"/>
      <c r="RC116" s="12"/>
      <c r="RD116" s="12"/>
      <c r="RE116" s="12"/>
      <c r="RF116" s="12"/>
      <c r="RG116" s="12"/>
      <c r="RH116" s="12"/>
      <c r="RI116" s="12"/>
      <c r="RJ116" s="12"/>
      <c r="RK116" s="12"/>
      <c r="RL116" s="12"/>
      <c r="RM116" s="12"/>
      <c r="RN116" s="12"/>
      <c r="RO116" s="12"/>
      <c r="RP116" s="12"/>
      <c r="RQ116" s="12"/>
      <c r="RR116" s="12"/>
      <c r="RS116" s="12"/>
      <c r="RT116" s="12"/>
      <c r="RU116" s="12"/>
      <c r="RV116" s="12"/>
      <c r="RW116" s="12"/>
      <c r="RX116" s="12"/>
      <c r="RY116" s="12"/>
      <c r="RZ116" s="12"/>
      <c r="SA116" s="12"/>
      <c r="SB116" s="12"/>
      <c r="SC116" s="12"/>
      <c r="SD116" s="12"/>
      <c r="SE116" s="12"/>
      <c r="SF116" s="12"/>
      <c r="SG116" s="12"/>
      <c r="SH116" s="12"/>
      <c r="SI116" s="12"/>
      <c r="SJ116" s="12"/>
      <c r="SK116" s="12"/>
      <c r="SL116" s="12"/>
      <c r="SM116" s="12"/>
      <c r="SN116" s="12"/>
      <c r="SO116" s="12"/>
      <c r="SP116" s="12"/>
      <c r="SQ116" s="12"/>
      <c r="SR116" s="12"/>
      <c r="SS116" s="12"/>
      <c r="ST116" s="12"/>
      <c r="SU116" s="12"/>
      <c r="SV116" s="12"/>
      <c r="SW116" s="12"/>
      <c r="SX116" s="12"/>
      <c r="SY116" s="12"/>
      <c r="SZ116" s="12"/>
      <c r="TA116" s="12"/>
      <c r="TB116" s="12"/>
      <c r="TC116" s="12"/>
      <c r="TD116" s="12"/>
      <c r="TE116" s="12"/>
      <c r="TF116" s="12"/>
      <c r="TG116" s="12"/>
      <c r="TH116" s="12"/>
      <c r="TI116" s="12"/>
      <c r="TJ116" s="12"/>
      <c r="TK116" s="12"/>
      <c r="TL116" s="12"/>
      <c r="TM116" s="12"/>
      <c r="TN116" s="12"/>
      <c r="TO116" s="12"/>
      <c r="TP116" s="12"/>
      <c r="TQ116" s="12"/>
      <c r="TR116" s="12"/>
      <c r="TS116" s="12"/>
      <c r="TT116" s="12"/>
      <c r="TU116" s="12"/>
      <c r="TV116" s="12"/>
      <c r="TW116" s="12"/>
      <c r="TX116" s="12"/>
      <c r="TY116" s="12"/>
      <c r="TZ116" s="12"/>
      <c r="UA116" s="12"/>
      <c r="UB116" s="12"/>
      <c r="UC116" s="12"/>
      <c r="UD116" s="12"/>
      <c r="UE116" s="12"/>
      <c r="UF116" s="12"/>
      <c r="UG116" s="12"/>
      <c r="UH116" s="12"/>
      <c r="UI116" s="12"/>
      <c r="UJ116" s="12"/>
      <c r="UK116" s="12"/>
      <c r="UL116" s="12"/>
      <c r="UM116" s="12"/>
      <c r="UN116" s="12"/>
      <c r="UO116" s="12"/>
      <c r="UP116" s="12"/>
      <c r="UQ116" s="12"/>
      <c r="UR116" s="12"/>
      <c r="US116" s="12"/>
      <c r="UT116" s="12"/>
      <c r="UU116" s="12"/>
      <c r="UV116" s="12"/>
      <c r="UW116" s="12"/>
      <c r="UX116" s="12"/>
      <c r="UY116" s="12"/>
      <c r="UZ116" s="12"/>
      <c r="VA116" s="12"/>
      <c r="VB116" s="12"/>
      <c r="VC116" s="12"/>
      <c r="VD116" s="12"/>
      <c r="VE116" s="12"/>
      <c r="VF116" s="12"/>
      <c r="VG116" s="12"/>
      <c r="VH116" s="12"/>
      <c r="VI116" s="12"/>
      <c r="VJ116" s="12"/>
      <c r="VK116" s="12"/>
      <c r="VL116" s="12"/>
      <c r="VM116" s="12"/>
      <c r="VN116" s="12"/>
      <c r="VO116" s="12"/>
      <c r="VP116" s="12"/>
      <c r="VQ116" s="12"/>
      <c r="VR116" s="12"/>
      <c r="VS116" s="12"/>
      <c r="VT116" s="12"/>
      <c r="VU116" s="12"/>
      <c r="VV116" s="12"/>
      <c r="VW116" s="12"/>
      <c r="VX116" s="12"/>
      <c r="VY116" s="12"/>
      <c r="VZ116" s="12"/>
      <c r="WA116" s="12"/>
      <c r="WB116" s="12"/>
      <c r="WC116" s="12"/>
      <c r="WD116" s="12"/>
      <c r="WE116" s="12"/>
      <c r="WF116" s="12"/>
      <c r="WG116" s="12"/>
      <c r="WH116" s="12"/>
      <c r="WI116" s="12"/>
      <c r="WJ116" s="12"/>
      <c r="WK116" s="12"/>
      <c r="WL116" s="12"/>
      <c r="WM116" s="12"/>
      <c r="WN116" s="12"/>
      <c r="WO116" s="12"/>
      <c r="WP116" s="12"/>
      <c r="WQ116" s="12"/>
      <c r="WR116" s="12"/>
      <c r="WS116" s="12"/>
      <c r="WT116" s="12"/>
      <c r="WU116" s="12"/>
      <c r="WV116" s="12"/>
      <c r="WW116" s="12"/>
      <c r="WX116" s="12"/>
      <c r="WY116" s="12"/>
      <c r="WZ116" s="12"/>
      <c r="XA116" s="12"/>
      <c r="XB116" s="12"/>
      <c r="XC116" s="12"/>
      <c r="XD116" s="12"/>
      <c r="XE116" s="12"/>
      <c r="XF116" s="12"/>
      <c r="XG116" s="12"/>
      <c r="XH116" s="12"/>
      <c r="XI116" s="12"/>
      <c r="XJ116" s="12"/>
      <c r="XK116" s="12"/>
      <c r="XL116" s="12"/>
      <c r="XM116" s="12"/>
      <c r="XN116" s="12"/>
      <c r="XO116" s="12"/>
      <c r="XP116" s="12"/>
      <c r="XQ116" s="12"/>
      <c r="XR116" s="12"/>
      <c r="XS116" s="12"/>
      <c r="XT116" s="12"/>
      <c r="XU116" s="12"/>
      <c r="XV116" s="12"/>
      <c r="XW116" s="12"/>
      <c r="XX116" s="12"/>
      <c r="XY116" s="12"/>
      <c r="XZ116" s="12"/>
      <c r="YA116" s="12"/>
      <c r="YB116" s="12"/>
      <c r="YC116" s="12"/>
      <c r="YD116" s="12"/>
      <c r="YE116" s="12"/>
      <c r="YF116" s="12"/>
      <c r="YG116" s="12"/>
      <c r="YH116" s="12"/>
      <c r="YI116" s="12"/>
      <c r="YJ116" s="12"/>
      <c r="YK116" s="12"/>
      <c r="YL116" s="12"/>
      <c r="YM116" s="12"/>
      <c r="YN116" s="12"/>
      <c r="YO116" s="12"/>
      <c r="YP116" s="12"/>
      <c r="YQ116" s="12"/>
      <c r="YR116" s="12"/>
      <c r="YS116" s="12"/>
      <c r="YT116" s="12"/>
      <c r="YU116" s="12"/>
      <c r="YV116" s="12"/>
      <c r="YW116" s="12"/>
      <c r="YX116" s="12"/>
      <c r="YY116" s="12"/>
      <c r="YZ116" s="12"/>
      <c r="ZA116" s="12"/>
      <c r="ZB116" s="12"/>
      <c r="ZC116" s="12"/>
      <c r="ZD116" s="12"/>
      <c r="ZE116" s="12"/>
      <c r="ZF116" s="12"/>
      <c r="ZG116" s="12"/>
      <c r="ZH116" s="12"/>
      <c r="ZI116" s="12"/>
      <c r="ZJ116" s="12"/>
      <c r="ZK116" s="12"/>
      <c r="ZL116" s="12"/>
      <c r="ZM116" s="12"/>
      <c r="ZN116" s="12"/>
      <c r="ZO116" s="12"/>
      <c r="ZP116" s="12"/>
      <c r="ZQ116" s="12"/>
      <c r="ZR116" s="12"/>
      <c r="ZS116" s="12"/>
      <c r="ZT116" s="12"/>
      <c r="ZU116" s="12"/>
      <c r="ZV116" s="12"/>
      <c r="ZW116" s="12"/>
      <c r="ZX116" s="12"/>
      <c r="ZY116" s="12"/>
      <c r="ZZ116" s="12"/>
      <c r="AAA116" s="12"/>
      <c r="AAB116" s="12"/>
      <c r="AAC116" s="12"/>
      <c r="AAD116" s="12"/>
      <c r="AAE116" s="12"/>
      <c r="AAF116" s="12"/>
      <c r="AAG116" s="12"/>
      <c r="AAH116" s="12"/>
      <c r="AAI116" s="12"/>
      <c r="AAJ116" s="12"/>
      <c r="AAK116" s="12"/>
      <c r="AAL116" s="12"/>
      <c r="AAM116" s="12"/>
      <c r="AAN116" s="12"/>
      <c r="AAO116" s="12"/>
      <c r="AAP116" s="12"/>
      <c r="AAQ116" s="12"/>
      <c r="AAR116" s="12"/>
      <c r="AAS116" s="12"/>
      <c r="AAT116" s="12"/>
      <c r="AAU116" s="12"/>
      <c r="AAV116" s="12"/>
      <c r="AAW116" s="12"/>
      <c r="AAX116" s="12"/>
      <c r="AAY116" s="12"/>
      <c r="AAZ116" s="12"/>
      <c r="ABA116" s="12"/>
      <c r="ABB116" s="12"/>
      <c r="ABC116" s="12"/>
      <c r="ABD116" s="12"/>
      <c r="ABE116" s="12"/>
      <c r="ABF116" s="12"/>
      <c r="ABG116" s="12"/>
      <c r="ABH116" s="12"/>
      <c r="ABI116" s="12"/>
      <c r="ABJ116" s="12"/>
      <c r="ABK116" s="12"/>
      <c r="ABL116" s="12"/>
      <c r="ABM116" s="12"/>
      <c r="ABN116" s="12"/>
      <c r="ABO116" s="12"/>
      <c r="ABP116" s="12"/>
      <c r="ABQ116" s="12"/>
      <c r="ABR116" s="12"/>
      <c r="ABS116" s="12"/>
      <c r="ABT116" s="12"/>
      <c r="ABU116" s="12"/>
      <c r="ABV116" s="12"/>
      <c r="ABW116" s="12"/>
      <c r="ABX116" s="12"/>
      <c r="ABY116" s="12"/>
      <c r="ABZ116" s="12"/>
      <c r="ACA116" s="12"/>
      <c r="ACB116" s="12"/>
      <c r="ACC116" s="12"/>
      <c r="ACD116" s="12"/>
      <c r="ACE116" s="12"/>
      <c r="ACF116" s="12"/>
      <c r="ACG116" s="12"/>
      <c r="ACH116" s="12"/>
      <c r="ACI116" s="12"/>
      <c r="ACJ116" s="12"/>
      <c r="ACK116" s="12"/>
      <c r="ACL116" s="12"/>
      <c r="ACM116" s="12"/>
      <c r="ACN116" s="12"/>
      <c r="ACO116" s="12"/>
      <c r="ACP116" s="12"/>
      <c r="ACQ116" s="12"/>
      <c r="ACR116" s="12"/>
      <c r="ACS116" s="12"/>
      <c r="ACT116" s="12"/>
      <c r="ACU116" s="12"/>
      <c r="ACV116" s="12"/>
      <c r="ACW116" s="12"/>
      <c r="ACX116" s="12"/>
      <c r="ACY116" s="12"/>
      <c r="ACZ116" s="12"/>
      <c r="ADA116" s="12"/>
      <c r="ADB116" s="12"/>
      <c r="ADC116" s="12"/>
      <c r="ADD116" s="12"/>
      <c r="ADE116" s="12"/>
      <c r="ADF116" s="12"/>
      <c r="ADG116" s="12"/>
      <c r="ADH116" s="12"/>
      <c r="ADI116" s="12"/>
      <c r="ADJ116" s="12"/>
      <c r="ADK116" s="12"/>
      <c r="ADL116" s="12"/>
      <c r="ADM116" s="12"/>
      <c r="ADN116" s="12"/>
      <c r="ADO116" s="12"/>
      <c r="ADP116" s="12"/>
      <c r="ADQ116" s="12"/>
      <c r="ADR116" s="12"/>
      <c r="ADS116" s="12"/>
      <c r="ADT116" s="12"/>
      <c r="ADU116" s="12"/>
      <c r="ADV116" s="12"/>
      <c r="ADW116" s="12"/>
      <c r="ADX116" s="12"/>
      <c r="ADY116" s="12"/>
      <c r="ADZ116" s="12"/>
      <c r="AEA116" s="12"/>
      <c r="AEB116" s="12"/>
      <c r="AEC116" s="12"/>
      <c r="AED116" s="12"/>
      <c r="AEE116" s="12"/>
      <c r="AEF116" s="12"/>
      <c r="AEG116" s="12"/>
      <c r="AEH116" s="12"/>
      <c r="AEI116" s="12"/>
      <c r="AEJ116" s="12"/>
      <c r="AEK116" s="12"/>
      <c r="AEL116" s="12"/>
      <c r="AEM116" s="12"/>
      <c r="AEN116" s="12"/>
      <c r="AEO116" s="12"/>
      <c r="AEP116" s="12"/>
      <c r="AEQ116" s="12"/>
      <c r="AER116" s="12"/>
      <c r="AES116" s="12"/>
      <c r="AET116" s="12"/>
      <c r="AEU116" s="12"/>
      <c r="AEV116" s="12"/>
      <c r="AEW116" s="12"/>
      <c r="AEX116" s="12"/>
      <c r="AEY116" s="12"/>
      <c r="AEZ116" s="12"/>
      <c r="AFA116" s="12"/>
      <c r="AFB116" s="12"/>
      <c r="AFC116" s="12"/>
      <c r="AFD116" s="12"/>
      <c r="AFE116" s="12"/>
      <c r="AFF116" s="12"/>
      <c r="AFG116" s="12"/>
      <c r="AFH116" s="12"/>
      <c r="AFI116" s="12"/>
      <c r="AFJ116" s="12"/>
      <c r="AFK116" s="12"/>
      <c r="AFL116" s="12"/>
      <c r="AFM116" s="12"/>
      <c r="AFN116" s="12"/>
      <c r="AFO116" s="12"/>
      <c r="AFP116" s="12"/>
      <c r="AFQ116" s="12"/>
      <c r="AFR116" s="12"/>
      <c r="AFS116" s="12"/>
      <c r="AFT116" s="12"/>
      <c r="AFU116" s="12"/>
      <c r="AFV116" s="12"/>
      <c r="AFW116" s="12"/>
      <c r="AFX116" s="12"/>
      <c r="AFY116" s="12"/>
      <c r="AFZ116" s="12"/>
      <c r="AGA116" s="12"/>
      <c r="AGB116" s="12"/>
      <c r="AGC116" s="12"/>
      <c r="AGD116" s="12"/>
      <c r="AGE116" s="12"/>
      <c r="AGF116" s="12"/>
      <c r="AGG116" s="12"/>
      <c r="AGH116" s="12"/>
      <c r="AGI116" s="12"/>
      <c r="AGJ116" s="12"/>
      <c r="AGK116" s="12"/>
      <c r="AGL116" s="12"/>
      <c r="AGM116" s="12"/>
      <c r="AGN116" s="12"/>
      <c r="AGO116" s="12"/>
      <c r="AGP116" s="12"/>
      <c r="AGQ116" s="12"/>
      <c r="AGR116" s="12"/>
      <c r="AGS116" s="12"/>
      <c r="AGT116" s="12"/>
      <c r="AGU116" s="12"/>
      <c r="AGV116" s="12"/>
      <c r="AGW116" s="12"/>
      <c r="AGX116" s="12"/>
      <c r="AGY116" s="12"/>
      <c r="AGZ116" s="12"/>
      <c r="AHA116" s="12"/>
      <c r="AHB116" s="12"/>
      <c r="AHC116" s="12"/>
      <c r="AHD116" s="12"/>
      <c r="AHE116" s="12"/>
      <c r="AHF116" s="12"/>
      <c r="AHG116" s="12"/>
      <c r="AHH116" s="12"/>
      <c r="AHI116" s="12"/>
      <c r="AHJ116" s="12"/>
      <c r="AHK116" s="12"/>
      <c r="AHL116" s="12"/>
      <c r="AHM116" s="12"/>
      <c r="AHN116" s="12"/>
      <c r="AHO116" s="12"/>
      <c r="AHP116" s="12"/>
      <c r="AHQ116" s="12"/>
      <c r="AHR116" s="12"/>
      <c r="AHS116" s="12"/>
      <c r="AHT116" s="12"/>
      <c r="AHU116" s="12"/>
      <c r="AHV116" s="12"/>
      <c r="AHW116" s="12"/>
      <c r="AHX116" s="12"/>
      <c r="AHY116" s="12"/>
      <c r="AHZ116" s="12"/>
      <c r="AIA116" s="12"/>
      <c r="AIB116" s="12"/>
      <c r="AIC116" s="12"/>
      <c r="AID116" s="12"/>
      <c r="AIE116" s="12"/>
      <c r="AIF116" s="12"/>
      <c r="AIG116" s="12"/>
      <c r="AIH116" s="12"/>
      <c r="AII116" s="12"/>
      <c r="AIJ116" s="12"/>
      <c r="AIK116" s="12"/>
      <c r="AIL116" s="12"/>
      <c r="AIM116" s="12"/>
      <c r="AIN116" s="12"/>
      <c r="AIO116" s="12"/>
      <c r="AIP116" s="12"/>
      <c r="AIQ116" s="12"/>
      <c r="AIR116" s="12"/>
      <c r="AIS116" s="12"/>
      <c r="AIT116" s="12"/>
      <c r="AIU116" s="12"/>
      <c r="AIV116" s="12"/>
      <c r="AIW116" s="12"/>
      <c r="AIX116" s="12"/>
      <c r="AIY116" s="12"/>
      <c r="AIZ116" s="12"/>
      <c r="AJA116" s="12"/>
      <c r="AJB116" s="12"/>
      <c r="AJC116" s="12"/>
      <c r="AJD116" s="12"/>
      <c r="AJE116" s="12"/>
      <c r="AJF116" s="12"/>
      <c r="AJG116" s="12"/>
      <c r="AJH116" s="12"/>
      <c r="AJI116" s="12"/>
      <c r="AJJ116" s="12"/>
      <c r="AJK116" s="12"/>
      <c r="AJL116" s="12"/>
      <c r="AJM116" s="12"/>
      <c r="AJN116" s="12"/>
      <c r="AJO116" s="12"/>
      <c r="AJP116" s="12"/>
      <c r="AJQ116" s="12"/>
      <c r="AJR116" s="12"/>
      <c r="AJS116" s="12"/>
      <c r="AJT116" s="12"/>
      <c r="AJU116" s="12"/>
      <c r="AJV116" s="12"/>
      <c r="AJW116" s="12"/>
      <c r="AJX116" s="12"/>
      <c r="AJY116" s="12"/>
      <c r="AJZ116" s="12"/>
      <c r="AKA116" s="12"/>
      <c r="AKB116" s="12"/>
      <c r="AKC116" s="12"/>
      <c r="AKD116" s="12"/>
      <c r="AKE116" s="12"/>
      <c r="AKF116" s="12"/>
      <c r="AKG116" s="12"/>
      <c r="AKH116" s="12"/>
      <c r="AKI116" s="12"/>
      <c r="AKJ116" s="12"/>
      <c r="AKK116" s="12"/>
      <c r="AKL116" s="12"/>
      <c r="AKM116" s="12"/>
      <c r="AKN116" s="12"/>
      <c r="AKO116" s="12"/>
      <c r="AKP116" s="12"/>
      <c r="AKQ116" s="12"/>
      <c r="AKR116" s="12"/>
      <c r="AKS116" s="12"/>
      <c r="AKT116" s="12"/>
      <c r="AKU116" s="12"/>
      <c r="AKV116" s="12"/>
      <c r="AKW116" s="12"/>
      <c r="AKX116" s="12"/>
      <c r="AKY116" s="12"/>
      <c r="AKZ116" s="12"/>
      <c r="ALA116" s="12"/>
      <c r="ALB116" s="12"/>
      <c r="ALC116" s="12"/>
      <c r="ALD116" s="12"/>
      <c r="ALE116" s="12"/>
      <c r="ALF116" s="12"/>
      <c r="ALG116" s="12"/>
      <c r="ALH116" s="12"/>
      <c r="ALI116" s="12"/>
      <c r="ALJ116" s="12"/>
      <c r="ALK116" s="12"/>
      <c r="ALL116" s="12"/>
      <c r="ALM116" s="12"/>
      <c r="ALN116" s="12"/>
      <c r="ALO116" s="12"/>
      <c r="ALP116" s="12"/>
      <c r="ALQ116" s="12"/>
      <c r="ALR116" s="12"/>
      <c r="ALS116" s="12"/>
      <c r="ALT116" s="12"/>
      <c r="ALU116" s="12"/>
      <c r="ALV116" s="12"/>
      <c r="ALW116" s="12"/>
      <c r="ALX116" s="12"/>
      <c r="ALY116" s="12"/>
      <c r="ALZ116" s="12"/>
      <c r="AMA116" s="12"/>
      <c r="AMB116" s="12"/>
      <c r="AMC116" s="12"/>
      <c r="AMD116" s="12"/>
      <c r="AME116" s="12"/>
      <c r="AMF116" s="12"/>
      <c r="AMG116" s="12"/>
      <c r="AMH116" s="12"/>
      <c r="AMI116" s="12"/>
      <c r="AMJ116" s="12"/>
      <c r="AMK116" s="12"/>
      <c r="AML116" s="12"/>
      <c r="AMM116" s="12"/>
      <c r="AMN116" s="12"/>
      <c r="AMO116" s="12"/>
      <c r="AMP116" s="12"/>
      <c r="AMQ116" s="12"/>
      <c r="AMR116" s="12"/>
      <c r="AMS116" s="12"/>
      <c r="AMT116" s="12"/>
      <c r="AMU116" s="12"/>
      <c r="AMV116" s="12"/>
      <c r="AMW116" s="12"/>
      <c r="AMX116" s="12"/>
      <c r="AMY116" s="12"/>
      <c r="AMZ116" s="12"/>
      <c r="ANA116" s="12"/>
      <c r="ANB116" s="12"/>
      <c r="ANC116" s="12"/>
      <c r="AND116" s="12"/>
      <c r="ANE116" s="12"/>
      <c r="ANF116" s="12"/>
      <c r="ANG116" s="12"/>
      <c r="ANH116" s="12"/>
      <c r="ANI116" s="12"/>
      <c r="ANJ116" s="12"/>
      <c r="ANK116" s="12"/>
      <c r="ANL116" s="12"/>
      <c r="ANM116" s="12"/>
      <c r="ANN116" s="12"/>
      <c r="ANO116" s="12"/>
      <c r="ANP116" s="12"/>
      <c r="ANQ116" s="12"/>
      <c r="ANR116" s="12"/>
      <c r="ANS116" s="12"/>
      <c r="ANT116" s="12"/>
      <c r="ANU116" s="12"/>
      <c r="ANV116" s="12"/>
      <c r="ANW116" s="12"/>
      <c r="ANX116" s="12"/>
      <c r="ANY116" s="12"/>
      <c r="ANZ116" s="12"/>
      <c r="AOA116" s="12"/>
      <c r="AOB116" s="12"/>
      <c r="AOC116" s="12"/>
      <c r="AOD116" s="12"/>
      <c r="AOE116" s="12"/>
      <c r="AOF116" s="12"/>
      <c r="AOG116" s="12"/>
      <c r="AOH116" s="12"/>
      <c r="AOI116" s="12"/>
      <c r="AOJ116" s="12"/>
      <c r="AOK116" s="12"/>
      <c r="AOL116" s="12"/>
      <c r="AOM116" s="12"/>
      <c r="AON116" s="12"/>
      <c r="AOO116" s="12"/>
      <c r="AOP116" s="12"/>
    </row>
    <row r="117" spans="1:1082" ht="17" thickTop="1" x14ac:dyDescent="0.2">
      <c r="A117" s="70" t="s">
        <v>468</v>
      </c>
      <c r="E117" s="34"/>
      <c r="F117" s="34"/>
      <c r="G117" s="34">
        <f>MIN(G105:G116)</f>
        <v>0</v>
      </c>
      <c r="H117" s="34">
        <f t="shared" ref="H117:S117" si="5">MIN(H105:H116)</f>
        <v>0</v>
      </c>
      <c r="I117" s="34">
        <f t="shared" si="5"/>
        <v>32.659999999999997</v>
      </c>
      <c r="J117" s="34">
        <f t="shared" si="5"/>
        <v>2E-3</v>
      </c>
      <c r="K117" s="34">
        <f t="shared" si="5"/>
        <v>0.11600000000000001</v>
      </c>
      <c r="L117" s="34">
        <f t="shared" si="5"/>
        <v>0</v>
      </c>
      <c r="M117" s="34">
        <f t="shared" si="5"/>
        <v>0</v>
      </c>
      <c r="N117" s="34">
        <f t="shared" si="5"/>
        <v>0.505</v>
      </c>
      <c r="O117" s="34">
        <f t="shared" si="5"/>
        <v>0</v>
      </c>
      <c r="P117" s="34">
        <f t="shared" si="5"/>
        <v>0</v>
      </c>
      <c r="Q117" s="34">
        <f t="shared" si="5"/>
        <v>55.761000000000003</v>
      </c>
      <c r="R117" s="36">
        <f t="shared" si="5"/>
        <v>98.28</v>
      </c>
      <c r="S117" s="34">
        <f t="shared" si="5"/>
        <v>0.8898942107817337</v>
      </c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2"/>
      <c r="BN117" s="12"/>
      <c r="BO117" s="12"/>
      <c r="BP117" s="12"/>
      <c r="BQ117" s="12"/>
      <c r="BR117" s="12"/>
      <c r="BS117" s="12"/>
      <c r="BT117" s="12"/>
      <c r="BU117" s="12"/>
      <c r="BV117" s="12"/>
      <c r="BW117" s="12"/>
      <c r="BX117" s="12"/>
      <c r="BY117" s="12"/>
      <c r="BZ117" s="12"/>
      <c r="CA117" s="12"/>
      <c r="CB117" s="12"/>
      <c r="CC117" s="12"/>
      <c r="CD117" s="12"/>
      <c r="CE117" s="12"/>
      <c r="CF117" s="12"/>
      <c r="CG117" s="12"/>
      <c r="CH117" s="12"/>
      <c r="CI117" s="12"/>
      <c r="CJ117" s="12"/>
      <c r="CK117" s="12"/>
      <c r="CL117" s="12"/>
      <c r="CM117" s="12"/>
      <c r="CN117" s="12"/>
      <c r="CO117" s="12"/>
      <c r="CP117" s="12"/>
      <c r="CQ117" s="12"/>
      <c r="CR117" s="12"/>
      <c r="CS117" s="12"/>
      <c r="CT117" s="12"/>
      <c r="CU117" s="12"/>
      <c r="CV117" s="12"/>
      <c r="CW117" s="12"/>
      <c r="CX117" s="12"/>
      <c r="CY117" s="12"/>
      <c r="CZ117" s="12"/>
      <c r="DA117" s="12"/>
      <c r="DB117" s="12"/>
      <c r="DC117" s="12"/>
      <c r="DD117" s="12"/>
      <c r="DE117" s="12"/>
      <c r="DF117" s="12"/>
      <c r="DG117" s="12"/>
      <c r="DH117" s="12"/>
      <c r="DI117" s="12"/>
      <c r="DJ117" s="12"/>
      <c r="DK117" s="12"/>
      <c r="DL117" s="12"/>
      <c r="DM117" s="12"/>
      <c r="DN117" s="12"/>
      <c r="DO117" s="12"/>
      <c r="DP117" s="12"/>
      <c r="DQ117" s="12"/>
      <c r="DR117" s="12"/>
      <c r="DS117" s="12"/>
      <c r="DT117" s="12"/>
      <c r="DU117" s="12"/>
      <c r="DV117" s="12"/>
      <c r="DW117" s="12"/>
      <c r="DX117" s="12"/>
      <c r="DY117" s="12"/>
      <c r="DZ117" s="12"/>
      <c r="EA117" s="12"/>
      <c r="EB117" s="12"/>
      <c r="EC117" s="12"/>
      <c r="ED117" s="12"/>
      <c r="EE117" s="12"/>
      <c r="EF117" s="12"/>
      <c r="EG117" s="12"/>
      <c r="EH117" s="12"/>
      <c r="EI117" s="12"/>
      <c r="EJ117" s="12"/>
      <c r="EK117" s="12"/>
      <c r="EL117" s="12"/>
      <c r="EM117" s="12"/>
      <c r="EN117" s="12"/>
      <c r="EO117" s="12"/>
      <c r="EP117" s="12"/>
      <c r="EQ117" s="12"/>
      <c r="ER117" s="12"/>
      <c r="ES117" s="12"/>
      <c r="ET117" s="12"/>
      <c r="EU117" s="12"/>
      <c r="EV117" s="12"/>
      <c r="EW117" s="12"/>
      <c r="EX117" s="12"/>
      <c r="EY117" s="12"/>
      <c r="EZ117" s="12"/>
      <c r="FA117" s="12"/>
      <c r="FB117" s="12"/>
      <c r="FC117" s="12"/>
      <c r="FD117" s="12"/>
      <c r="FE117" s="12"/>
      <c r="FF117" s="12"/>
      <c r="FG117" s="12"/>
      <c r="FH117" s="12"/>
      <c r="FI117" s="12"/>
      <c r="FJ117" s="12"/>
      <c r="FK117" s="12"/>
      <c r="FL117" s="12"/>
      <c r="FM117" s="12"/>
      <c r="FN117" s="12"/>
      <c r="FO117" s="12"/>
      <c r="FP117" s="12"/>
      <c r="FQ117" s="12"/>
      <c r="FR117" s="12"/>
      <c r="FS117" s="12"/>
      <c r="FT117" s="12"/>
      <c r="FU117" s="12"/>
      <c r="FV117" s="12"/>
      <c r="FW117" s="12"/>
      <c r="FX117" s="12"/>
      <c r="FY117" s="12"/>
      <c r="FZ117" s="12"/>
      <c r="GA117" s="12"/>
      <c r="GB117" s="12"/>
      <c r="GC117" s="12"/>
      <c r="GD117" s="12"/>
      <c r="GE117" s="12"/>
      <c r="GF117" s="12"/>
      <c r="GG117" s="12"/>
      <c r="GH117" s="12"/>
      <c r="GI117" s="12"/>
      <c r="GJ117" s="12"/>
      <c r="GK117" s="12"/>
      <c r="GL117" s="12"/>
      <c r="GM117" s="12"/>
      <c r="GN117" s="12"/>
      <c r="GO117" s="12"/>
      <c r="GP117" s="12"/>
      <c r="GQ117" s="12"/>
      <c r="GR117" s="12"/>
      <c r="GS117" s="12"/>
      <c r="GT117" s="12"/>
      <c r="GU117" s="12"/>
      <c r="GV117" s="12"/>
      <c r="GW117" s="12"/>
      <c r="GX117" s="12"/>
      <c r="GY117" s="12"/>
      <c r="GZ117" s="12"/>
      <c r="HA117" s="12"/>
      <c r="HB117" s="12"/>
      <c r="HC117" s="12"/>
      <c r="HD117" s="12"/>
      <c r="HE117" s="12"/>
      <c r="HF117" s="12"/>
      <c r="HG117" s="12"/>
      <c r="HH117" s="12"/>
      <c r="HI117" s="12"/>
      <c r="HJ117" s="12"/>
      <c r="HK117" s="12"/>
      <c r="HL117" s="12"/>
      <c r="HM117" s="12"/>
      <c r="HN117" s="12"/>
      <c r="HO117" s="12"/>
      <c r="HP117" s="12"/>
      <c r="HQ117" s="12"/>
      <c r="HR117" s="12"/>
      <c r="HS117" s="12"/>
      <c r="HT117" s="12"/>
      <c r="HU117" s="12"/>
      <c r="HV117" s="12"/>
      <c r="HW117" s="12"/>
      <c r="HX117" s="12"/>
      <c r="HY117" s="12"/>
      <c r="HZ117" s="12"/>
      <c r="IA117" s="12"/>
      <c r="IB117" s="12"/>
      <c r="IC117" s="12"/>
      <c r="ID117" s="12"/>
      <c r="IE117" s="12"/>
      <c r="IF117" s="12"/>
      <c r="IG117" s="12"/>
      <c r="IH117" s="12"/>
      <c r="II117" s="12"/>
      <c r="IJ117" s="12"/>
      <c r="IK117" s="12"/>
      <c r="IL117" s="12"/>
      <c r="IM117" s="12"/>
      <c r="IN117" s="12"/>
      <c r="IO117" s="12"/>
      <c r="IP117" s="12"/>
      <c r="IQ117" s="12"/>
      <c r="IR117" s="12"/>
      <c r="IS117" s="12"/>
      <c r="IT117" s="12"/>
      <c r="IU117" s="12"/>
      <c r="IV117" s="12"/>
      <c r="IW117" s="12"/>
      <c r="IX117" s="12"/>
      <c r="IY117" s="12"/>
      <c r="IZ117" s="12"/>
      <c r="JA117" s="12"/>
      <c r="JB117" s="12"/>
      <c r="JC117" s="12"/>
      <c r="JD117" s="12"/>
      <c r="JE117" s="12"/>
      <c r="JF117" s="12"/>
      <c r="JG117" s="12"/>
      <c r="JH117" s="12"/>
      <c r="JI117" s="12"/>
      <c r="JJ117" s="12"/>
      <c r="JK117" s="12"/>
      <c r="JL117" s="12"/>
      <c r="JM117" s="12"/>
      <c r="JN117" s="12"/>
      <c r="JO117" s="12"/>
      <c r="JP117" s="12"/>
      <c r="JQ117" s="12"/>
      <c r="JR117" s="12"/>
      <c r="JS117" s="12"/>
      <c r="JT117" s="12"/>
      <c r="JU117" s="12"/>
      <c r="JV117" s="12"/>
      <c r="JW117" s="12"/>
      <c r="JX117" s="12"/>
      <c r="JY117" s="12"/>
      <c r="JZ117" s="12"/>
      <c r="KA117" s="12"/>
      <c r="KB117" s="12"/>
      <c r="KC117" s="12"/>
      <c r="KD117" s="12"/>
      <c r="KE117" s="12"/>
      <c r="KF117" s="12"/>
      <c r="KG117" s="12"/>
      <c r="KH117" s="12"/>
      <c r="KI117" s="12"/>
      <c r="KJ117" s="12"/>
      <c r="KK117" s="12"/>
      <c r="KL117" s="12"/>
      <c r="KM117" s="12"/>
      <c r="KN117" s="12"/>
      <c r="KO117" s="12"/>
      <c r="KP117" s="12"/>
      <c r="KQ117" s="12"/>
      <c r="KR117" s="12"/>
      <c r="KS117" s="12"/>
      <c r="KT117" s="12"/>
      <c r="KU117" s="12"/>
      <c r="KV117" s="12"/>
      <c r="KW117" s="12"/>
      <c r="KX117" s="12"/>
      <c r="KY117" s="12"/>
      <c r="KZ117" s="12"/>
      <c r="LA117" s="12"/>
      <c r="LB117" s="12"/>
      <c r="LC117" s="12"/>
      <c r="LD117" s="12"/>
      <c r="LE117" s="12"/>
      <c r="LF117" s="12"/>
      <c r="LG117" s="12"/>
      <c r="LH117" s="12"/>
      <c r="LI117" s="12"/>
      <c r="LJ117" s="12"/>
      <c r="LK117" s="12"/>
      <c r="LL117" s="12"/>
      <c r="LM117" s="12"/>
      <c r="LN117" s="12"/>
      <c r="LO117" s="12"/>
      <c r="LP117" s="12"/>
      <c r="LQ117" s="12"/>
      <c r="LR117" s="12"/>
      <c r="LS117" s="12"/>
      <c r="LT117" s="12"/>
      <c r="LU117" s="12"/>
      <c r="LV117" s="12"/>
      <c r="LW117" s="12"/>
      <c r="LX117" s="12"/>
      <c r="LY117" s="12"/>
      <c r="LZ117" s="12"/>
      <c r="MA117" s="12"/>
      <c r="MB117" s="12"/>
      <c r="MC117" s="12"/>
      <c r="MD117" s="12"/>
      <c r="ME117" s="12"/>
      <c r="MF117" s="12"/>
      <c r="MG117" s="12"/>
      <c r="MH117" s="12"/>
      <c r="MI117" s="12"/>
      <c r="MJ117" s="12"/>
      <c r="MK117" s="12"/>
      <c r="ML117" s="12"/>
      <c r="MM117" s="12"/>
      <c r="MN117" s="12"/>
      <c r="MO117" s="12"/>
      <c r="MP117" s="12"/>
      <c r="MQ117" s="12"/>
      <c r="MR117" s="12"/>
      <c r="MS117" s="12"/>
      <c r="MT117" s="12"/>
      <c r="MU117" s="12"/>
      <c r="MV117" s="12"/>
      <c r="MW117" s="12"/>
      <c r="MX117" s="12"/>
      <c r="MY117" s="12"/>
      <c r="MZ117" s="12"/>
      <c r="NA117" s="12"/>
      <c r="NB117" s="12"/>
      <c r="NC117" s="12"/>
      <c r="ND117" s="12"/>
      <c r="NE117" s="12"/>
      <c r="NF117" s="12"/>
      <c r="NG117" s="12"/>
      <c r="NH117" s="12"/>
      <c r="NI117" s="12"/>
      <c r="NJ117" s="12"/>
      <c r="NK117" s="12"/>
      <c r="NL117" s="12"/>
      <c r="NM117" s="12"/>
      <c r="NN117" s="12"/>
      <c r="NO117" s="12"/>
      <c r="NP117" s="12"/>
      <c r="NQ117" s="12"/>
      <c r="NR117" s="12"/>
      <c r="NS117" s="12"/>
      <c r="NT117" s="12"/>
      <c r="NU117" s="12"/>
      <c r="NV117" s="12"/>
      <c r="NW117" s="12"/>
      <c r="NX117" s="12"/>
      <c r="NY117" s="12"/>
      <c r="NZ117" s="12"/>
      <c r="OA117" s="12"/>
      <c r="OB117" s="12"/>
      <c r="OC117" s="12"/>
      <c r="OD117" s="12"/>
      <c r="OE117" s="12"/>
      <c r="OF117" s="12"/>
      <c r="OG117" s="12"/>
      <c r="OH117" s="12"/>
      <c r="OI117" s="12"/>
      <c r="OJ117" s="12"/>
      <c r="OK117" s="12"/>
      <c r="OL117" s="12"/>
      <c r="OM117" s="12"/>
      <c r="ON117" s="12"/>
      <c r="OO117" s="12"/>
      <c r="OP117" s="12"/>
      <c r="OQ117" s="12"/>
      <c r="OR117" s="12"/>
      <c r="OS117" s="12"/>
      <c r="OT117" s="12"/>
      <c r="OU117" s="12"/>
      <c r="OV117" s="12"/>
      <c r="OW117" s="12"/>
      <c r="OX117" s="12"/>
      <c r="OY117" s="12"/>
      <c r="OZ117" s="12"/>
      <c r="PA117" s="12"/>
      <c r="PB117" s="12"/>
      <c r="PC117" s="12"/>
      <c r="PD117" s="12"/>
      <c r="PE117" s="12"/>
      <c r="PF117" s="12"/>
      <c r="PG117" s="12"/>
      <c r="PH117" s="12"/>
      <c r="PI117" s="12"/>
      <c r="PJ117" s="12"/>
      <c r="PK117" s="12"/>
      <c r="PL117" s="12"/>
      <c r="PM117" s="12"/>
      <c r="PN117" s="12"/>
      <c r="PO117" s="12"/>
      <c r="PP117" s="12"/>
      <c r="PQ117" s="12"/>
      <c r="PR117" s="12"/>
      <c r="PS117" s="12"/>
      <c r="PT117" s="12"/>
      <c r="PU117" s="12"/>
      <c r="PV117" s="12"/>
      <c r="PW117" s="12"/>
      <c r="PX117" s="12"/>
      <c r="PY117" s="12"/>
      <c r="PZ117" s="12"/>
      <c r="QA117" s="12"/>
      <c r="QB117" s="12"/>
      <c r="QC117" s="12"/>
      <c r="QD117" s="12"/>
      <c r="QE117" s="12"/>
      <c r="QF117" s="12"/>
      <c r="QG117" s="12"/>
      <c r="QH117" s="12"/>
      <c r="QI117" s="12"/>
      <c r="QJ117" s="12"/>
      <c r="QK117" s="12"/>
      <c r="QL117" s="12"/>
      <c r="QM117" s="12"/>
      <c r="QN117" s="12"/>
      <c r="QO117" s="12"/>
      <c r="QP117" s="12"/>
      <c r="QQ117" s="12"/>
      <c r="QR117" s="12"/>
      <c r="QS117" s="12"/>
      <c r="QT117" s="12"/>
      <c r="QU117" s="12"/>
      <c r="QV117" s="12"/>
      <c r="QW117" s="12"/>
      <c r="QX117" s="12"/>
      <c r="QY117" s="12"/>
      <c r="QZ117" s="12"/>
      <c r="RA117" s="12"/>
      <c r="RB117" s="12"/>
      <c r="RC117" s="12"/>
      <c r="RD117" s="12"/>
      <c r="RE117" s="12"/>
      <c r="RF117" s="12"/>
      <c r="RG117" s="12"/>
      <c r="RH117" s="12"/>
      <c r="RI117" s="12"/>
      <c r="RJ117" s="12"/>
      <c r="RK117" s="12"/>
      <c r="RL117" s="12"/>
      <c r="RM117" s="12"/>
      <c r="RN117" s="12"/>
      <c r="RO117" s="12"/>
      <c r="RP117" s="12"/>
      <c r="RQ117" s="12"/>
      <c r="RR117" s="12"/>
      <c r="RS117" s="12"/>
      <c r="RT117" s="12"/>
      <c r="RU117" s="12"/>
      <c r="RV117" s="12"/>
      <c r="RW117" s="12"/>
      <c r="RX117" s="12"/>
      <c r="RY117" s="12"/>
      <c r="RZ117" s="12"/>
      <c r="SA117" s="12"/>
      <c r="SB117" s="12"/>
      <c r="SC117" s="12"/>
      <c r="SD117" s="12"/>
      <c r="SE117" s="12"/>
      <c r="SF117" s="12"/>
      <c r="SG117" s="12"/>
      <c r="SH117" s="12"/>
      <c r="SI117" s="12"/>
      <c r="SJ117" s="12"/>
      <c r="SK117" s="12"/>
      <c r="SL117" s="12"/>
      <c r="SM117" s="12"/>
      <c r="SN117" s="12"/>
      <c r="SO117" s="12"/>
      <c r="SP117" s="12"/>
      <c r="SQ117" s="12"/>
      <c r="SR117" s="12"/>
      <c r="SS117" s="12"/>
      <c r="ST117" s="12"/>
      <c r="SU117" s="12"/>
      <c r="SV117" s="12"/>
      <c r="SW117" s="12"/>
      <c r="SX117" s="12"/>
      <c r="SY117" s="12"/>
      <c r="SZ117" s="12"/>
      <c r="TA117" s="12"/>
      <c r="TB117" s="12"/>
      <c r="TC117" s="12"/>
      <c r="TD117" s="12"/>
      <c r="TE117" s="12"/>
      <c r="TF117" s="12"/>
      <c r="TG117" s="12"/>
      <c r="TH117" s="12"/>
      <c r="TI117" s="12"/>
      <c r="TJ117" s="12"/>
      <c r="TK117" s="12"/>
      <c r="TL117" s="12"/>
      <c r="TM117" s="12"/>
      <c r="TN117" s="12"/>
      <c r="TO117" s="12"/>
      <c r="TP117" s="12"/>
      <c r="TQ117" s="12"/>
      <c r="TR117" s="12"/>
      <c r="TS117" s="12"/>
      <c r="TT117" s="12"/>
      <c r="TU117" s="12"/>
      <c r="TV117" s="12"/>
      <c r="TW117" s="12"/>
      <c r="TX117" s="12"/>
      <c r="TY117" s="12"/>
      <c r="TZ117" s="12"/>
      <c r="UA117" s="12"/>
      <c r="UB117" s="12"/>
      <c r="UC117" s="12"/>
      <c r="UD117" s="12"/>
      <c r="UE117" s="12"/>
      <c r="UF117" s="12"/>
      <c r="UG117" s="12"/>
      <c r="UH117" s="12"/>
      <c r="UI117" s="12"/>
      <c r="UJ117" s="12"/>
      <c r="UK117" s="12"/>
      <c r="UL117" s="12"/>
      <c r="UM117" s="12"/>
      <c r="UN117" s="12"/>
      <c r="UO117" s="12"/>
      <c r="UP117" s="12"/>
      <c r="UQ117" s="12"/>
      <c r="UR117" s="12"/>
      <c r="US117" s="12"/>
      <c r="UT117" s="12"/>
      <c r="UU117" s="12"/>
      <c r="UV117" s="12"/>
      <c r="UW117" s="12"/>
      <c r="UX117" s="12"/>
      <c r="UY117" s="12"/>
      <c r="UZ117" s="12"/>
      <c r="VA117" s="12"/>
      <c r="VB117" s="12"/>
      <c r="VC117" s="12"/>
      <c r="VD117" s="12"/>
      <c r="VE117" s="12"/>
      <c r="VF117" s="12"/>
      <c r="VG117" s="12"/>
      <c r="VH117" s="12"/>
      <c r="VI117" s="12"/>
      <c r="VJ117" s="12"/>
      <c r="VK117" s="12"/>
      <c r="VL117" s="12"/>
      <c r="VM117" s="12"/>
      <c r="VN117" s="12"/>
      <c r="VO117" s="12"/>
      <c r="VP117" s="12"/>
      <c r="VQ117" s="12"/>
      <c r="VR117" s="12"/>
      <c r="VS117" s="12"/>
      <c r="VT117" s="12"/>
      <c r="VU117" s="12"/>
      <c r="VV117" s="12"/>
      <c r="VW117" s="12"/>
      <c r="VX117" s="12"/>
      <c r="VY117" s="12"/>
      <c r="VZ117" s="12"/>
      <c r="WA117" s="12"/>
      <c r="WB117" s="12"/>
      <c r="WC117" s="12"/>
      <c r="WD117" s="12"/>
      <c r="WE117" s="12"/>
      <c r="WF117" s="12"/>
      <c r="WG117" s="12"/>
      <c r="WH117" s="12"/>
      <c r="WI117" s="12"/>
      <c r="WJ117" s="12"/>
      <c r="WK117" s="12"/>
      <c r="WL117" s="12"/>
      <c r="WM117" s="12"/>
      <c r="WN117" s="12"/>
      <c r="WO117" s="12"/>
      <c r="WP117" s="12"/>
      <c r="WQ117" s="12"/>
      <c r="WR117" s="12"/>
      <c r="WS117" s="12"/>
      <c r="WT117" s="12"/>
      <c r="WU117" s="12"/>
      <c r="WV117" s="12"/>
      <c r="WW117" s="12"/>
      <c r="WX117" s="12"/>
      <c r="WY117" s="12"/>
      <c r="WZ117" s="12"/>
      <c r="XA117" s="12"/>
      <c r="XB117" s="12"/>
      <c r="XC117" s="12"/>
      <c r="XD117" s="12"/>
      <c r="XE117" s="12"/>
      <c r="XF117" s="12"/>
      <c r="XG117" s="12"/>
      <c r="XH117" s="12"/>
      <c r="XI117" s="12"/>
      <c r="XJ117" s="12"/>
      <c r="XK117" s="12"/>
      <c r="XL117" s="12"/>
      <c r="XM117" s="12"/>
      <c r="XN117" s="12"/>
      <c r="XO117" s="12"/>
      <c r="XP117" s="12"/>
      <c r="XQ117" s="12"/>
      <c r="XR117" s="12"/>
      <c r="XS117" s="12"/>
      <c r="XT117" s="12"/>
      <c r="XU117" s="12"/>
      <c r="XV117" s="12"/>
      <c r="XW117" s="12"/>
      <c r="XX117" s="12"/>
      <c r="XY117" s="12"/>
      <c r="XZ117" s="12"/>
      <c r="YA117" s="12"/>
      <c r="YB117" s="12"/>
      <c r="YC117" s="12"/>
      <c r="YD117" s="12"/>
      <c r="YE117" s="12"/>
      <c r="YF117" s="12"/>
      <c r="YG117" s="12"/>
      <c r="YH117" s="12"/>
      <c r="YI117" s="12"/>
      <c r="YJ117" s="12"/>
      <c r="YK117" s="12"/>
      <c r="YL117" s="12"/>
      <c r="YM117" s="12"/>
      <c r="YN117" s="12"/>
      <c r="YO117" s="12"/>
      <c r="YP117" s="12"/>
      <c r="YQ117" s="12"/>
      <c r="YR117" s="12"/>
      <c r="YS117" s="12"/>
      <c r="YT117" s="12"/>
      <c r="YU117" s="12"/>
      <c r="YV117" s="12"/>
      <c r="YW117" s="12"/>
      <c r="YX117" s="12"/>
      <c r="YY117" s="12"/>
      <c r="YZ117" s="12"/>
      <c r="ZA117" s="12"/>
      <c r="ZB117" s="12"/>
      <c r="ZC117" s="12"/>
      <c r="ZD117" s="12"/>
      <c r="ZE117" s="12"/>
      <c r="ZF117" s="12"/>
      <c r="ZG117" s="12"/>
      <c r="ZH117" s="12"/>
      <c r="ZI117" s="12"/>
      <c r="ZJ117" s="12"/>
      <c r="ZK117" s="12"/>
      <c r="ZL117" s="12"/>
      <c r="ZM117" s="12"/>
      <c r="ZN117" s="12"/>
      <c r="ZO117" s="12"/>
      <c r="ZP117" s="12"/>
      <c r="ZQ117" s="12"/>
      <c r="ZR117" s="12"/>
      <c r="ZS117" s="12"/>
      <c r="ZT117" s="12"/>
      <c r="ZU117" s="12"/>
      <c r="ZV117" s="12"/>
      <c r="ZW117" s="12"/>
      <c r="ZX117" s="12"/>
      <c r="ZY117" s="12"/>
      <c r="ZZ117" s="12"/>
      <c r="AAA117" s="12"/>
      <c r="AAB117" s="12"/>
      <c r="AAC117" s="12"/>
      <c r="AAD117" s="12"/>
      <c r="AAE117" s="12"/>
      <c r="AAF117" s="12"/>
      <c r="AAG117" s="12"/>
      <c r="AAH117" s="12"/>
      <c r="AAI117" s="12"/>
      <c r="AAJ117" s="12"/>
      <c r="AAK117" s="12"/>
      <c r="AAL117" s="12"/>
      <c r="AAM117" s="12"/>
      <c r="AAN117" s="12"/>
      <c r="AAO117" s="12"/>
      <c r="AAP117" s="12"/>
      <c r="AAQ117" s="12"/>
      <c r="AAR117" s="12"/>
      <c r="AAS117" s="12"/>
      <c r="AAT117" s="12"/>
      <c r="AAU117" s="12"/>
      <c r="AAV117" s="12"/>
      <c r="AAW117" s="12"/>
      <c r="AAX117" s="12"/>
      <c r="AAY117" s="12"/>
      <c r="AAZ117" s="12"/>
      <c r="ABA117" s="12"/>
      <c r="ABB117" s="12"/>
      <c r="ABC117" s="12"/>
      <c r="ABD117" s="12"/>
      <c r="ABE117" s="12"/>
      <c r="ABF117" s="12"/>
      <c r="ABG117" s="12"/>
      <c r="ABH117" s="12"/>
      <c r="ABI117" s="12"/>
      <c r="ABJ117" s="12"/>
      <c r="ABK117" s="12"/>
      <c r="ABL117" s="12"/>
      <c r="ABM117" s="12"/>
      <c r="ABN117" s="12"/>
      <c r="ABO117" s="12"/>
      <c r="ABP117" s="12"/>
      <c r="ABQ117" s="12"/>
      <c r="ABR117" s="12"/>
      <c r="ABS117" s="12"/>
      <c r="ABT117" s="12"/>
      <c r="ABU117" s="12"/>
      <c r="ABV117" s="12"/>
      <c r="ABW117" s="12"/>
      <c r="ABX117" s="12"/>
      <c r="ABY117" s="12"/>
      <c r="ABZ117" s="12"/>
      <c r="ACA117" s="12"/>
      <c r="ACB117" s="12"/>
      <c r="ACC117" s="12"/>
      <c r="ACD117" s="12"/>
      <c r="ACE117" s="12"/>
      <c r="ACF117" s="12"/>
      <c r="ACG117" s="12"/>
      <c r="ACH117" s="12"/>
      <c r="ACI117" s="12"/>
      <c r="ACJ117" s="12"/>
      <c r="ACK117" s="12"/>
      <c r="ACL117" s="12"/>
      <c r="ACM117" s="12"/>
      <c r="ACN117" s="12"/>
      <c r="ACO117" s="12"/>
      <c r="ACP117" s="12"/>
      <c r="ACQ117" s="12"/>
      <c r="ACR117" s="12"/>
      <c r="ACS117" s="12"/>
      <c r="ACT117" s="12"/>
      <c r="ACU117" s="12"/>
      <c r="ACV117" s="12"/>
      <c r="ACW117" s="12"/>
      <c r="ACX117" s="12"/>
      <c r="ACY117" s="12"/>
      <c r="ACZ117" s="12"/>
      <c r="ADA117" s="12"/>
      <c r="ADB117" s="12"/>
      <c r="ADC117" s="12"/>
      <c r="ADD117" s="12"/>
      <c r="ADE117" s="12"/>
      <c r="ADF117" s="12"/>
      <c r="ADG117" s="12"/>
      <c r="ADH117" s="12"/>
      <c r="ADI117" s="12"/>
      <c r="ADJ117" s="12"/>
      <c r="ADK117" s="12"/>
      <c r="ADL117" s="12"/>
      <c r="ADM117" s="12"/>
      <c r="ADN117" s="12"/>
      <c r="ADO117" s="12"/>
      <c r="ADP117" s="12"/>
      <c r="ADQ117" s="12"/>
      <c r="ADR117" s="12"/>
      <c r="ADS117" s="12"/>
      <c r="ADT117" s="12"/>
      <c r="ADU117" s="12"/>
      <c r="ADV117" s="12"/>
      <c r="ADW117" s="12"/>
      <c r="ADX117" s="12"/>
      <c r="ADY117" s="12"/>
      <c r="ADZ117" s="12"/>
      <c r="AEA117" s="12"/>
      <c r="AEB117" s="12"/>
      <c r="AEC117" s="12"/>
      <c r="AED117" s="12"/>
      <c r="AEE117" s="12"/>
      <c r="AEF117" s="12"/>
      <c r="AEG117" s="12"/>
      <c r="AEH117" s="12"/>
      <c r="AEI117" s="12"/>
      <c r="AEJ117" s="12"/>
      <c r="AEK117" s="12"/>
      <c r="AEL117" s="12"/>
      <c r="AEM117" s="12"/>
      <c r="AEN117" s="12"/>
      <c r="AEO117" s="12"/>
      <c r="AEP117" s="12"/>
      <c r="AEQ117" s="12"/>
      <c r="AER117" s="12"/>
      <c r="AES117" s="12"/>
      <c r="AET117" s="12"/>
      <c r="AEU117" s="12"/>
      <c r="AEV117" s="12"/>
      <c r="AEW117" s="12"/>
      <c r="AEX117" s="12"/>
      <c r="AEY117" s="12"/>
      <c r="AEZ117" s="12"/>
      <c r="AFA117" s="12"/>
      <c r="AFB117" s="12"/>
      <c r="AFC117" s="12"/>
      <c r="AFD117" s="12"/>
      <c r="AFE117" s="12"/>
      <c r="AFF117" s="12"/>
      <c r="AFG117" s="12"/>
      <c r="AFH117" s="12"/>
      <c r="AFI117" s="12"/>
      <c r="AFJ117" s="12"/>
      <c r="AFK117" s="12"/>
      <c r="AFL117" s="12"/>
      <c r="AFM117" s="12"/>
      <c r="AFN117" s="12"/>
      <c r="AFO117" s="12"/>
      <c r="AFP117" s="12"/>
      <c r="AFQ117" s="12"/>
      <c r="AFR117" s="12"/>
      <c r="AFS117" s="12"/>
      <c r="AFT117" s="12"/>
      <c r="AFU117" s="12"/>
      <c r="AFV117" s="12"/>
      <c r="AFW117" s="12"/>
      <c r="AFX117" s="12"/>
      <c r="AFY117" s="12"/>
      <c r="AFZ117" s="12"/>
      <c r="AGA117" s="12"/>
      <c r="AGB117" s="12"/>
      <c r="AGC117" s="12"/>
      <c r="AGD117" s="12"/>
      <c r="AGE117" s="12"/>
      <c r="AGF117" s="12"/>
      <c r="AGG117" s="12"/>
      <c r="AGH117" s="12"/>
      <c r="AGI117" s="12"/>
      <c r="AGJ117" s="12"/>
      <c r="AGK117" s="12"/>
      <c r="AGL117" s="12"/>
      <c r="AGM117" s="12"/>
      <c r="AGN117" s="12"/>
      <c r="AGO117" s="12"/>
      <c r="AGP117" s="12"/>
      <c r="AGQ117" s="12"/>
      <c r="AGR117" s="12"/>
      <c r="AGS117" s="12"/>
      <c r="AGT117" s="12"/>
      <c r="AGU117" s="12"/>
      <c r="AGV117" s="12"/>
      <c r="AGW117" s="12"/>
      <c r="AGX117" s="12"/>
      <c r="AGY117" s="12"/>
      <c r="AGZ117" s="12"/>
      <c r="AHA117" s="12"/>
      <c r="AHB117" s="12"/>
      <c r="AHC117" s="12"/>
      <c r="AHD117" s="12"/>
      <c r="AHE117" s="12"/>
      <c r="AHF117" s="12"/>
      <c r="AHG117" s="12"/>
      <c r="AHH117" s="12"/>
      <c r="AHI117" s="12"/>
      <c r="AHJ117" s="12"/>
      <c r="AHK117" s="12"/>
      <c r="AHL117" s="12"/>
      <c r="AHM117" s="12"/>
      <c r="AHN117" s="12"/>
      <c r="AHO117" s="12"/>
      <c r="AHP117" s="12"/>
      <c r="AHQ117" s="12"/>
      <c r="AHR117" s="12"/>
      <c r="AHS117" s="12"/>
      <c r="AHT117" s="12"/>
      <c r="AHU117" s="12"/>
      <c r="AHV117" s="12"/>
      <c r="AHW117" s="12"/>
      <c r="AHX117" s="12"/>
      <c r="AHY117" s="12"/>
      <c r="AHZ117" s="12"/>
      <c r="AIA117" s="12"/>
      <c r="AIB117" s="12"/>
      <c r="AIC117" s="12"/>
      <c r="AID117" s="12"/>
      <c r="AIE117" s="12"/>
      <c r="AIF117" s="12"/>
      <c r="AIG117" s="12"/>
      <c r="AIH117" s="12"/>
      <c r="AII117" s="12"/>
      <c r="AIJ117" s="12"/>
      <c r="AIK117" s="12"/>
      <c r="AIL117" s="12"/>
      <c r="AIM117" s="12"/>
      <c r="AIN117" s="12"/>
      <c r="AIO117" s="12"/>
      <c r="AIP117" s="12"/>
      <c r="AIQ117" s="12"/>
      <c r="AIR117" s="12"/>
      <c r="AIS117" s="12"/>
      <c r="AIT117" s="12"/>
      <c r="AIU117" s="12"/>
      <c r="AIV117" s="12"/>
      <c r="AIW117" s="12"/>
      <c r="AIX117" s="12"/>
      <c r="AIY117" s="12"/>
      <c r="AIZ117" s="12"/>
      <c r="AJA117" s="12"/>
      <c r="AJB117" s="12"/>
      <c r="AJC117" s="12"/>
      <c r="AJD117" s="12"/>
      <c r="AJE117" s="12"/>
      <c r="AJF117" s="12"/>
      <c r="AJG117" s="12"/>
      <c r="AJH117" s="12"/>
      <c r="AJI117" s="12"/>
      <c r="AJJ117" s="12"/>
      <c r="AJK117" s="12"/>
      <c r="AJL117" s="12"/>
      <c r="AJM117" s="12"/>
      <c r="AJN117" s="12"/>
      <c r="AJO117" s="12"/>
      <c r="AJP117" s="12"/>
      <c r="AJQ117" s="12"/>
      <c r="AJR117" s="12"/>
      <c r="AJS117" s="12"/>
      <c r="AJT117" s="12"/>
      <c r="AJU117" s="12"/>
      <c r="AJV117" s="12"/>
      <c r="AJW117" s="12"/>
      <c r="AJX117" s="12"/>
      <c r="AJY117" s="12"/>
      <c r="AJZ117" s="12"/>
      <c r="AKA117" s="12"/>
      <c r="AKB117" s="12"/>
      <c r="AKC117" s="12"/>
      <c r="AKD117" s="12"/>
      <c r="AKE117" s="12"/>
      <c r="AKF117" s="12"/>
      <c r="AKG117" s="12"/>
      <c r="AKH117" s="12"/>
      <c r="AKI117" s="12"/>
      <c r="AKJ117" s="12"/>
      <c r="AKK117" s="12"/>
      <c r="AKL117" s="12"/>
      <c r="AKM117" s="12"/>
      <c r="AKN117" s="12"/>
      <c r="AKO117" s="12"/>
      <c r="AKP117" s="12"/>
      <c r="AKQ117" s="12"/>
      <c r="AKR117" s="12"/>
      <c r="AKS117" s="12"/>
      <c r="AKT117" s="12"/>
      <c r="AKU117" s="12"/>
      <c r="AKV117" s="12"/>
      <c r="AKW117" s="12"/>
      <c r="AKX117" s="12"/>
      <c r="AKY117" s="12"/>
      <c r="AKZ117" s="12"/>
      <c r="ALA117" s="12"/>
      <c r="ALB117" s="12"/>
      <c r="ALC117" s="12"/>
      <c r="ALD117" s="12"/>
      <c r="ALE117" s="12"/>
      <c r="ALF117" s="12"/>
      <c r="ALG117" s="12"/>
      <c r="ALH117" s="12"/>
      <c r="ALI117" s="12"/>
      <c r="ALJ117" s="12"/>
      <c r="ALK117" s="12"/>
      <c r="ALL117" s="12"/>
      <c r="ALM117" s="12"/>
      <c r="ALN117" s="12"/>
      <c r="ALO117" s="12"/>
      <c r="ALP117" s="12"/>
      <c r="ALQ117" s="12"/>
      <c r="ALR117" s="12"/>
      <c r="ALS117" s="12"/>
      <c r="ALT117" s="12"/>
      <c r="ALU117" s="12"/>
      <c r="ALV117" s="12"/>
      <c r="ALW117" s="12"/>
      <c r="ALX117" s="12"/>
      <c r="ALY117" s="12"/>
      <c r="ALZ117" s="12"/>
      <c r="AMA117" s="12"/>
      <c r="AMB117" s="12"/>
      <c r="AMC117" s="12"/>
      <c r="AMD117" s="12"/>
      <c r="AME117" s="12"/>
      <c r="AMF117" s="12"/>
      <c r="AMG117" s="12"/>
      <c r="AMH117" s="12"/>
      <c r="AMI117" s="12"/>
      <c r="AMJ117" s="12"/>
      <c r="AMK117" s="12"/>
      <c r="AML117" s="12"/>
      <c r="AMM117" s="12"/>
      <c r="AMN117" s="12"/>
      <c r="AMO117" s="12"/>
      <c r="AMP117" s="12"/>
      <c r="AMQ117" s="12"/>
      <c r="AMR117" s="12"/>
      <c r="AMS117" s="12"/>
      <c r="AMT117" s="12"/>
      <c r="AMU117" s="12"/>
      <c r="AMV117" s="12"/>
      <c r="AMW117" s="12"/>
      <c r="AMX117" s="12"/>
      <c r="AMY117" s="12"/>
      <c r="AMZ117" s="12"/>
      <c r="ANA117" s="12"/>
      <c r="ANB117" s="12"/>
      <c r="ANC117" s="12"/>
      <c r="AND117" s="12"/>
      <c r="ANE117" s="12"/>
      <c r="ANF117" s="12"/>
      <c r="ANG117" s="12"/>
      <c r="ANH117" s="12"/>
      <c r="ANI117" s="12"/>
      <c r="ANJ117" s="12"/>
      <c r="ANK117" s="12"/>
      <c r="ANL117" s="12"/>
      <c r="ANM117" s="12"/>
      <c r="ANN117" s="12"/>
      <c r="ANO117" s="12"/>
      <c r="ANP117" s="12"/>
      <c r="ANQ117" s="12"/>
      <c r="ANR117" s="12"/>
      <c r="ANS117" s="12"/>
      <c r="ANT117" s="12"/>
      <c r="ANU117" s="12"/>
      <c r="ANV117" s="12"/>
      <c r="ANW117" s="12"/>
      <c r="ANX117" s="12"/>
      <c r="ANY117" s="12"/>
      <c r="ANZ117" s="12"/>
      <c r="AOA117" s="12"/>
      <c r="AOB117" s="12"/>
      <c r="AOC117" s="12"/>
      <c r="AOD117" s="12"/>
      <c r="AOE117" s="12"/>
      <c r="AOF117" s="12"/>
      <c r="AOG117" s="12"/>
      <c r="AOH117" s="12"/>
      <c r="AOI117" s="12"/>
      <c r="AOJ117" s="12"/>
      <c r="AOK117" s="12"/>
      <c r="AOL117" s="12"/>
      <c r="AOM117" s="12"/>
      <c r="AON117" s="12"/>
      <c r="AOO117" s="12"/>
      <c r="AOP117" s="12"/>
    </row>
    <row r="118" spans="1:1082" x14ac:dyDescent="0.2">
      <c r="A118" s="70" t="s">
        <v>469</v>
      </c>
      <c r="E118" s="34"/>
      <c r="F118" s="34"/>
      <c r="G118" s="34">
        <f>MAX((G105:G116))</f>
        <v>0</v>
      </c>
      <c r="H118" s="34">
        <f t="shared" ref="H118:S118" si="6">MAX((H105:H116))</f>
        <v>1.7999999999999999E-2</v>
      </c>
      <c r="I118" s="34">
        <f t="shared" si="6"/>
        <v>33.537999999999997</v>
      </c>
      <c r="J118" s="34">
        <f t="shared" si="6"/>
        <v>0.47799999999999998</v>
      </c>
      <c r="K118" s="34">
        <f t="shared" si="6"/>
        <v>0.60499999999999998</v>
      </c>
      <c r="L118" s="34">
        <f t="shared" si="6"/>
        <v>0</v>
      </c>
      <c r="M118" s="34">
        <f t="shared" si="6"/>
        <v>0</v>
      </c>
      <c r="N118" s="34">
        <f t="shared" si="6"/>
        <v>8.9610000000000003</v>
      </c>
      <c r="O118" s="34">
        <f t="shared" si="6"/>
        <v>7.3999999999999996E-2</v>
      </c>
      <c r="P118" s="34">
        <f t="shared" si="6"/>
        <v>6.5000000000000002E-2</v>
      </c>
      <c r="Q118" s="34">
        <f t="shared" si="6"/>
        <v>65.540000000000006</v>
      </c>
      <c r="R118" s="36">
        <f t="shared" si="6"/>
        <v>100.163</v>
      </c>
      <c r="S118" s="34">
        <f t="shared" si="6"/>
        <v>15.600171368929214</v>
      </c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2"/>
      <c r="BN118" s="12"/>
      <c r="BO118" s="12"/>
      <c r="BP118" s="12"/>
      <c r="BQ118" s="12"/>
      <c r="BR118" s="12"/>
      <c r="BS118" s="12"/>
      <c r="BT118" s="12"/>
      <c r="BU118" s="12"/>
      <c r="BV118" s="12"/>
      <c r="BW118" s="12"/>
      <c r="BX118" s="12"/>
      <c r="BY118" s="12"/>
      <c r="BZ118" s="12"/>
      <c r="CA118" s="12"/>
      <c r="CB118" s="12"/>
      <c r="CC118" s="12"/>
      <c r="CD118" s="12"/>
      <c r="CE118" s="12"/>
      <c r="CF118" s="12"/>
      <c r="CG118" s="12"/>
      <c r="CH118" s="12"/>
      <c r="CI118" s="12"/>
      <c r="CJ118" s="12"/>
      <c r="CK118" s="12"/>
      <c r="CL118" s="12"/>
      <c r="CM118" s="12"/>
      <c r="CN118" s="12"/>
      <c r="CO118" s="12"/>
      <c r="CP118" s="12"/>
      <c r="CQ118" s="12"/>
      <c r="CR118" s="12"/>
      <c r="CS118" s="12"/>
      <c r="CT118" s="12"/>
      <c r="CU118" s="12"/>
      <c r="CV118" s="12"/>
      <c r="CW118" s="12"/>
      <c r="CX118" s="12"/>
      <c r="CY118" s="12"/>
      <c r="CZ118" s="12"/>
      <c r="DA118" s="12"/>
      <c r="DB118" s="12"/>
      <c r="DC118" s="12"/>
      <c r="DD118" s="12"/>
      <c r="DE118" s="12"/>
      <c r="DF118" s="12"/>
      <c r="DG118" s="12"/>
      <c r="DH118" s="12"/>
      <c r="DI118" s="12"/>
      <c r="DJ118" s="12"/>
      <c r="DK118" s="12"/>
      <c r="DL118" s="12"/>
      <c r="DM118" s="12"/>
      <c r="DN118" s="12"/>
      <c r="DO118" s="12"/>
      <c r="DP118" s="12"/>
      <c r="DQ118" s="12"/>
      <c r="DR118" s="12"/>
      <c r="DS118" s="12"/>
      <c r="DT118" s="12"/>
      <c r="DU118" s="12"/>
      <c r="DV118" s="12"/>
      <c r="DW118" s="12"/>
      <c r="DX118" s="12"/>
      <c r="DY118" s="12"/>
      <c r="DZ118" s="12"/>
      <c r="EA118" s="12"/>
      <c r="EB118" s="12"/>
      <c r="EC118" s="12"/>
      <c r="ED118" s="12"/>
      <c r="EE118" s="12"/>
      <c r="EF118" s="12"/>
      <c r="EG118" s="12"/>
      <c r="EH118" s="12"/>
      <c r="EI118" s="12"/>
      <c r="EJ118" s="12"/>
      <c r="EK118" s="12"/>
      <c r="EL118" s="12"/>
      <c r="EM118" s="12"/>
      <c r="EN118" s="12"/>
      <c r="EO118" s="12"/>
      <c r="EP118" s="12"/>
      <c r="EQ118" s="12"/>
      <c r="ER118" s="12"/>
      <c r="ES118" s="12"/>
      <c r="ET118" s="12"/>
      <c r="EU118" s="12"/>
      <c r="EV118" s="12"/>
      <c r="EW118" s="12"/>
      <c r="EX118" s="12"/>
      <c r="EY118" s="12"/>
      <c r="EZ118" s="12"/>
      <c r="FA118" s="12"/>
      <c r="FB118" s="12"/>
      <c r="FC118" s="12"/>
      <c r="FD118" s="12"/>
      <c r="FE118" s="12"/>
      <c r="FF118" s="12"/>
      <c r="FG118" s="12"/>
      <c r="FH118" s="12"/>
      <c r="FI118" s="12"/>
      <c r="FJ118" s="12"/>
      <c r="FK118" s="12"/>
      <c r="FL118" s="12"/>
      <c r="FM118" s="12"/>
      <c r="FN118" s="12"/>
      <c r="FO118" s="12"/>
      <c r="FP118" s="12"/>
      <c r="FQ118" s="12"/>
      <c r="FR118" s="12"/>
      <c r="FS118" s="12"/>
      <c r="FT118" s="12"/>
      <c r="FU118" s="12"/>
      <c r="FV118" s="12"/>
      <c r="FW118" s="12"/>
      <c r="FX118" s="12"/>
      <c r="FY118" s="12"/>
      <c r="FZ118" s="12"/>
      <c r="GA118" s="12"/>
      <c r="GB118" s="12"/>
      <c r="GC118" s="12"/>
      <c r="GD118" s="12"/>
      <c r="GE118" s="12"/>
      <c r="GF118" s="12"/>
      <c r="GG118" s="12"/>
      <c r="GH118" s="12"/>
      <c r="GI118" s="12"/>
      <c r="GJ118" s="12"/>
      <c r="GK118" s="12"/>
      <c r="GL118" s="12"/>
      <c r="GM118" s="12"/>
      <c r="GN118" s="12"/>
      <c r="GO118" s="12"/>
      <c r="GP118" s="12"/>
      <c r="GQ118" s="12"/>
      <c r="GR118" s="12"/>
      <c r="GS118" s="12"/>
      <c r="GT118" s="12"/>
      <c r="GU118" s="12"/>
      <c r="GV118" s="12"/>
      <c r="GW118" s="12"/>
      <c r="GX118" s="12"/>
      <c r="GY118" s="12"/>
      <c r="GZ118" s="12"/>
      <c r="HA118" s="12"/>
      <c r="HB118" s="12"/>
      <c r="HC118" s="12"/>
      <c r="HD118" s="12"/>
      <c r="HE118" s="12"/>
      <c r="HF118" s="12"/>
      <c r="HG118" s="12"/>
      <c r="HH118" s="12"/>
      <c r="HI118" s="12"/>
      <c r="HJ118" s="12"/>
      <c r="HK118" s="12"/>
      <c r="HL118" s="12"/>
      <c r="HM118" s="12"/>
      <c r="HN118" s="12"/>
      <c r="HO118" s="12"/>
      <c r="HP118" s="12"/>
      <c r="HQ118" s="12"/>
      <c r="HR118" s="12"/>
      <c r="HS118" s="12"/>
      <c r="HT118" s="12"/>
      <c r="HU118" s="12"/>
      <c r="HV118" s="12"/>
      <c r="HW118" s="12"/>
      <c r="HX118" s="12"/>
      <c r="HY118" s="12"/>
      <c r="HZ118" s="12"/>
      <c r="IA118" s="12"/>
      <c r="IB118" s="12"/>
      <c r="IC118" s="12"/>
      <c r="ID118" s="12"/>
      <c r="IE118" s="12"/>
      <c r="IF118" s="12"/>
      <c r="IG118" s="12"/>
      <c r="IH118" s="12"/>
      <c r="II118" s="12"/>
      <c r="IJ118" s="12"/>
      <c r="IK118" s="12"/>
      <c r="IL118" s="12"/>
      <c r="IM118" s="12"/>
      <c r="IN118" s="12"/>
      <c r="IO118" s="12"/>
      <c r="IP118" s="12"/>
      <c r="IQ118" s="12"/>
      <c r="IR118" s="12"/>
      <c r="IS118" s="12"/>
      <c r="IT118" s="12"/>
      <c r="IU118" s="12"/>
      <c r="IV118" s="12"/>
      <c r="IW118" s="12"/>
      <c r="IX118" s="12"/>
      <c r="IY118" s="12"/>
      <c r="IZ118" s="12"/>
      <c r="JA118" s="12"/>
      <c r="JB118" s="12"/>
      <c r="JC118" s="12"/>
      <c r="JD118" s="12"/>
      <c r="JE118" s="12"/>
      <c r="JF118" s="12"/>
      <c r="JG118" s="12"/>
      <c r="JH118" s="12"/>
      <c r="JI118" s="12"/>
      <c r="JJ118" s="12"/>
      <c r="JK118" s="12"/>
      <c r="JL118" s="12"/>
      <c r="JM118" s="12"/>
      <c r="JN118" s="12"/>
      <c r="JO118" s="12"/>
      <c r="JP118" s="12"/>
      <c r="JQ118" s="12"/>
      <c r="JR118" s="12"/>
      <c r="JS118" s="12"/>
      <c r="JT118" s="12"/>
      <c r="JU118" s="12"/>
      <c r="JV118" s="12"/>
      <c r="JW118" s="12"/>
      <c r="JX118" s="12"/>
      <c r="JY118" s="12"/>
      <c r="JZ118" s="12"/>
      <c r="KA118" s="12"/>
      <c r="KB118" s="12"/>
      <c r="KC118" s="12"/>
      <c r="KD118" s="12"/>
      <c r="KE118" s="12"/>
      <c r="KF118" s="12"/>
      <c r="KG118" s="12"/>
      <c r="KH118" s="12"/>
      <c r="KI118" s="12"/>
      <c r="KJ118" s="12"/>
      <c r="KK118" s="12"/>
      <c r="KL118" s="12"/>
      <c r="KM118" s="12"/>
      <c r="KN118" s="12"/>
      <c r="KO118" s="12"/>
      <c r="KP118" s="12"/>
      <c r="KQ118" s="12"/>
      <c r="KR118" s="12"/>
      <c r="KS118" s="12"/>
      <c r="KT118" s="12"/>
      <c r="KU118" s="12"/>
      <c r="KV118" s="12"/>
      <c r="KW118" s="12"/>
      <c r="KX118" s="12"/>
      <c r="KY118" s="12"/>
      <c r="KZ118" s="12"/>
      <c r="LA118" s="12"/>
      <c r="LB118" s="12"/>
      <c r="LC118" s="12"/>
      <c r="LD118" s="12"/>
      <c r="LE118" s="12"/>
      <c r="LF118" s="12"/>
      <c r="LG118" s="12"/>
      <c r="LH118" s="12"/>
      <c r="LI118" s="12"/>
      <c r="LJ118" s="12"/>
      <c r="LK118" s="12"/>
      <c r="LL118" s="12"/>
      <c r="LM118" s="12"/>
      <c r="LN118" s="12"/>
      <c r="LO118" s="12"/>
      <c r="LP118" s="12"/>
      <c r="LQ118" s="12"/>
      <c r="LR118" s="12"/>
      <c r="LS118" s="12"/>
      <c r="LT118" s="12"/>
      <c r="LU118" s="12"/>
      <c r="LV118" s="12"/>
      <c r="LW118" s="12"/>
      <c r="LX118" s="12"/>
      <c r="LY118" s="12"/>
      <c r="LZ118" s="12"/>
      <c r="MA118" s="12"/>
      <c r="MB118" s="12"/>
      <c r="MC118" s="12"/>
      <c r="MD118" s="12"/>
      <c r="ME118" s="12"/>
      <c r="MF118" s="12"/>
      <c r="MG118" s="12"/>
      <c r="MH118" s="12"/>
      <c r="MI118" s="12"/>
      <c r="MJ118" s="12"/>
      <c r="MK118" s="12"/>
      <c r="ML118" s="12"/>
      <c r="MM118" s="12"/>
      <c r="MN118" s="12"/>
      <c r="MO118" s="12"/>
      <c r="MP118" s="12"/>
      <c r="MQ118" s="12"/>
      <c r="MR118" s="12"/>
      <c r="MS118" s="12"/>
      <c r="MT118" s="12"/>
      <c r="MU118" s="12"/>
      <c r="MV118" s="12"/>
      <c r="MW118" s="12"/>
      <c r="MX118" s="12"/>
      <c r="MY118" s="12"/>
      <c r="MZ118" s="12"/>
      <c r="NA118" s="12"/>
      <c r="NB118" s="12"/>
      <c r="NC118" s="12"/>
      <c r="ND118" s="12"/>
      <c r="NE118" s="12"/>
      <c r="NF118" s="12"/>
      <c r="NG118" s="12"/>
      <c r="NH118" s="12"/>
      <c r="NI118" s="12"/>
      <c r="NJ118" s="12"/>
      <c r="NK118" s="12"/>
      <c r="NL118" s="12"/>
      <c r="NM118" s="12"/>
      <c r="NN118" s="12"/>
      <c r="NO118" s="12"/>
      <c r="NP118" s="12"/>
      <c r="NQ118" s="12"/>
      <c r="NR118" s="12"/>
      <c r="NS118" s="12"/>
      <c r="NT118" s="12"/>
      <c r="NU118" s="12"/>
      <c r="NV118" s="12"/>
      <c r="NW118" s="12"/>
      <c r="NX118" s="12"/>
      <c r="NY118" s="12"/>
      <c r="NZ118" s="12"/>
      <c r="OA118" s="12"/>
      <c r="OB118" s="12"/>
      <c r="OC118" s="12"/>
      <c r="OD118" s="12"/>
      <c r="OE118" s="12"/>
      <c r="OF118" s="12"/>
      <c r="OG118" s="12"/>
      <c r="OH118" s="12"/>
      <c r="OI118" s="12"/>
      <c r="OJ118" s="12"/>
      <c r="OK118" s="12"/>
      <c r="OL118" s="12"/>
      <c r="OM118" s="12"/>
      <c r="ON118" s="12"/>
      <c r="OO118" s="12"/>
      <c r="OP118" s="12"/>
      <c r="OQ118" s="12"/>
      <c r="OR118" s="12"/>
      <c r="OS118" s="12"/>
      <c r="OT118" s="12"/>
      <c r="OU118" s="12"/>
      <c r="OV118" s="12"/>
      <c r="OW118" s="12"/>
      <c r="OX118" s="12"/>
      <c r="OY118" s="12"/>
      <c r="OZ118" s="12"/>
      <c r="PA118" s="12"/>
      <c r="PB118" s="12"/>
      <c r="PC118" s="12"/>
      <c r="PD118" s="12"/>
      <c r="PE118" s="12"/>
      <c r="PF118" s="12"/>
      <c r="PG118" s="12"/>
      <c r="PH118" s="12"/>
      <c r="PI118" s="12"/>
      <c r="PJ118" s="12"/>
      <c r="PK118" s="12"/>
      <c r="PL118" s="12"/>
      <c r="PM118" s="12"/>
      <c r="PN118" s="12"/>
      <c r="PO118" s="12"/>
      <c r="PP118" s="12"/>
      <c r="PQ118" s="12"/>
      <c r="PR118" s="12"/>
      <c r="PS118" s="12"/>
      <c r="PT118" s="12"/>
      <c r="PU118" s="12"/>
      <c r="PV118" s="12"/>
      <c r="PW118" s="12"/>
      <c r="PX118" s="12"/>
      <c r="PY118" s="12"/>
      <c r="PZ118" s="12"/>
      <c r="QA118" s="12"/>
      <c r="QB118" s="12"/>
      <c r="QC118" s="12"/>
      <c r="QD118" s="12"/>
      <c r="QE118" s="12"/>
      <c r="QF118" s="12"/>
      <c r="QG118" s="12"/>
      <c r="QH118" s="12"/>
      <c r="QI118" s="12"/>
      <c r="QJ118" s="12"/>
      <c r="QK118" s="12"/>
      <c r="QL118" s="12"/>
      <c r="QM118" s="12"/>
      <c r="QN118" s="12"/>
      <c r="QO118" s="12"/>
      <c r="QP118" s="12"/>
      <c r="QQ118" s="12"/>
      <c r="QR118" s="12"/>
      <c r="QS118" s="12"/>
      <c r="QT118" s="12"/>
      <c r="QU118" s="12"/>
      <c r="QV118" s="12"/>
      <c r="QW118" s="12"/>
      <c r="QX118" s="12"/>
      <c r="QY118" s="12"/>
      <c r="QZ118" s="12"/>
      <c r="RA118" s="12"/>
      <c r="RB118" s="12"/>
      <c r="RC118" s="12"/>
      <c r="RD118" s="12"/>
      <c r="RE118" s="12"/>
      <c r="RF118" s="12"/>
      <c r="RG118" s="12"/>
      <c r="RH118" s="12"/>
      <c r="RI118" s="12"/>
      <c r="RJ118" s="12"/>
      <c r="RK118" s="12"/>
      <c r="RL118" s="12"/>
      <c r="RM118" s="12"/>
      <c r="RN118" s="12"/>
      <c r="RO118" s="12"/>
      <c r="RP118" s="12"/>
      <c r="RQ118" s="12"/>
      <c r="RR118" s="12"/>
      <c r="RS118" s="12"/>
      <c r="RT118" s="12"/>
      <c r="RU118" s="12"/>
      <c r="RV118" s="12"/>
      <c r="RW118" s="12"/>
      <c r="RX118" s="12"/>
      <c r="RY118" s="12"/>
      <c r="RZ118" s="12"/>
      <c r="SA118" s="12"/>
      <c r="SB118" s="12"/>
      <c r="SC118" s="12"/>
      <c r="SD118" s="12"/>
      <c r="SE118" s="12"/>
      <c r="SF118" s="12"/>
      <c r="SG118" s="12"/>
      <c r="SH118" s="12"/>
      <c r="SI118" s="12"/>
      <c r="SJ118" s="12"/>
      <c r="SK118" s="12"/>
      <c r="SL118" s="12"/>
      <c r="SM118" s="12"/>
      <c r="SN118" s="12"/>
      <c r="SO118" s="12"/>
      <c r="SP118" s="12"/>
      <c r="SQ118" s="12"/>
      <c r="SR118" s="12"/>
      <c r="SS118" s="12"/>
      <c r="ST118" s="12"/>
      <c r="SU118" s="12"/>
      <c r="SV118" s="12"/>
      <c r="SW118" s="12"/>
      <c r="SX118" s="12"/>
      <c r="SY118" s="12"/>
      <c r="SZ118" s="12"/>
      <c r="TA118" s="12"/>
      <c r="TB118" s="12"/>
      <c r="TC118" s="12"/>
      <c r="TD118" s="12"/>
      <c r="TE118" s="12"/>
      <c r="TF118" s="12"/>
      <c r="TG118" s="12"/>
      <c r="TH118" s="12"/>
      <c r="TI118" s="12"/>
      <c r="TJ118" s="12"/>
      <c r="TK118" s="12"/>
      <c r="TL118" s="12"/>
      <c r="TM118" s="12"/>
      <c r="TN118" s="12"/>
      <c r="TO118" s="12"/>
      <c r="TP118" s="12"/>
      <c r="TQ118" s="12"/>
      <c r="TR118" s="12"/>
      <c r="TS118" s="12"/>
      <c r="TT118" s="12"/>
      <c r="TU118" s="12"/>
      <c r="TV118" s="12"/>
      <c r="TW118" s="12"/>
      <c r="TX118" s="12"/>
      <c r="TY118" s="12"/>
      <c r="TZ118" s="12"/>
      <c r="UA118" s="12"/>
      <c r="UB118" s="12"/>
      <c r="UC118" s="12"/>
      <c r="UD118" s="12"/>
      <c r="UE118" s="12"/>
      <c r="UF118" s="12"/>
      <c r="UG118" s="12"/>
      <c r="UH118" s="12"/>
      <c r="UI118" s="12"/>
      <c r="UJ118" s="12"/>
      <c r="UK118" s="12"/>
      <c r="UL118" s="12"/>
      <c r="UM118" s="12"/>
      <c r="UN118" s="12"/>
      <c r="UO118" s="12"/>
      <c r="UP118" s="12"/>
      <c r="UQ118" s="12"/>
      <c r="UR118" s="12"/>
      <c r="US118" s="12"/>
      <c r="UT118" s="12"/>
      <c r="UU118" s="12"/>
      <c r="UV118" s="12"/>
      <c r="UW118" s="12"/>
      <c r="UX118" s="12"/>
      <c r="UY118" s="12"/>
      <c r="UZ118" s="12"/>
      <c r="VA118" s="12"/>
      <c r="VB118" s="12"/>
      <c r="VC118" s="12"/>
      <c r="VD118" s="12"/>
      <c r="VE118" s="12"/>
      <c r="VF118" s="12"/>
      <c r="VG118" s="12"/>
      <c r="VH118" s="12"/>
      <c r="VI118" s="12"/>
      <c r="VJ118" s="12"/>
      <c r="VK118" s="12"/>
      <c r="VL118" s="12"/>
      <c r="VM118" s="12"/>
      <c r="VN118" s="12"/>
      <c r="VO118" s="12"/>
      <c r="VP118" s="12"/>
      <c r="VQ118" s="12"/>
      <c r="VR118" s="12"/>
      <c r="VS118" s="12"/>
      <c r="VT118" s="12"/>
      <c r="VU118" s="12"/>
      <c r="VV118" s="12"/>
      <c r="VW118" s="12"/>
      <c r="VX118" s="12"/>
      <c r="VY118" s="12"/>
      <c r="VZ118" s="12"/>
      <c r="WA118" s="12"/>
      <c r="WB118" s="12"/>
      <c r="WC118" s="12"/>
      <c r="WD118" s="12"/>
      <c r="WE118" s="12"/>
      <c r="WF118" s="12"/>
      <c r="WG118" s="12"/>
      <c r="WH118" s="12"/>
      <c r="WI118" s="12"/>
      <c r="WJ118" s="12"/>
      <c r="WK118" s="12"/>
      <c r="WL118" s="12"/>
      <c r="WM118" s="12"/>
      <c r="WN118" s="12"/>
      <c r="WO118" s="12"/>
      <c r="WP118" s="12"/>
      <c r="WQ118" s="12"/>
      <c r="WR118" s="12"/>
      <c r="WS118" s="12"/>
      <c r="WT118" s="12"/>
      <c r="WU118" s="12"/>
      <c r="WV118" s="12"/>
      <c r="WW118" s="12"/>
      <c r="WX118" s="12"/>
      <c r="WY118" s="12"/>
      <c r="WZ118" s="12"/>
      <c r="XA118" s="12"/>
      <c r="XB118" s="12"/>
      <c r="XC118" s="12"/>
      <c r="XD118" s="12"/>
      <c r="XE118" s="12"/>
      <c r="XF118" s="12"/>
      <c r="XG118" s="12"/>
      <c r="XH118" s="12"/>
      <c r="XI118" s="12"/>
      <c r="XJ118" s="12"/>
      <c r="XK118" s="12"/>
      <c r="XL118" s="12"/>
      <c r="XM118" s="12"/>
      <c r="XN118" s="12"/>
      <c r="XO118" s="12"/>
      <c r="XP118" s="12"/>
      <c r="XQ118" s="12"/>
      <c r="XR118" s="12"/>
      <c r="XS118" s="12"/>
      <c r="XT118" s="12"/>
      <c r="XU118" s="12"/>
      <c r="XV118" s="12"/>
      <c r="XW118" s="12"/>
      <c r="XX118" s="12"/>
      <c r="XY118" s="12"/>
      <c r="XZ118" s="12"/>
      <c r="YA118" s="12"/>
      <c r="YB118" s="12"/>
      <c r="YC118" s="12"/>
      <c r="YD118" s="12"/>
      <c r="YE118" s="12"/>
      <c r="YF118" s="12"/>
      <c r="YG118" s="12"/>
      <c r="YH118" s="12"/>
      <c r="YI118" s="12"/>
      <c r="YJ118" s="12"/>
      <c r="YK118" s="12"/>
      <c r="YL118" s="12"/>
      <c r="YM118" s="12"/>
      <c r="YN118" s="12"/>
      <c r="YO118" s="12"/>
      <c r="YP118" s="12"/>
      <c r="YQ118" s="12"/>
      <c r="YR118" s="12"/>
      <c r="YS118" s="12"/>
      <c r="YT118" s="12"/>
      <c r="YU118" s="12"/>
      <c r="YV118" s="12"/>
      <c r="YW118" s="12"/>
      <c r="YX118" s="12"/>
      <c r="YY118" s="12"/>
      <c r="YZ118" s="12"/>
      <c r="ZA118" s="12"/>
      <c r="ZB118" s="12"/>
      <c r="ZC118" s="12"/>
      <c r="ZD118" s="12"/>
      <c r="ZE118" s="12"/>
      <c r="ZF118" s="12"/>
      <c r="ZG118" s="12"/>
      <c r="ZH118" s="12"/>
      <c r="ZI118" s="12"/>
      <c r="ZJ118" s="12"/>
      <c r="ZK118" s="12"/>
      <c r="ZL118" s="12"/>
      <c r="ZM118" s="12"/>
      <c r="ZN118" s="12"/>
      <c r="ZO118" s="12"/>
      <c r="ZP118" s="12"/>
      <c r="ZQ118" s="12"/>
      <c r="ZR118" s="12"/>
      <c r="ZS118" s="12"/>
      <c r="ZT118" s="12"/>
      <c r="ZU118" s="12"/>
      <c r="ZV118" s="12"/>
      <c r="ZW118" s="12"/>
      <c r="ZX118" s="12"/>
      <c r="ZY118" s="12"/>
      <c r="ZZ118" s="12"/>
      <c r="AAA118" s="12"/>
      <c r="AAB118" s="12"/>
      <c r="AAC118" s="12"/>
      <c r="AAD118" s="12"/>
      <c r="AAE118" s="12"/>
      <c r="AAF118" s="12"/>
      <c r="AAG118" s="12"/>
      <c r="AAH118" s="12"/>
      <c r="AAI118" s="12"/>
      <c r="AAJ118" s="12"/>
      <c r="AAK118" s="12"/>
      <c r="AAL118" s="12"/>
      <c r="AAM118" s="12"/>
      <c r="AAN118" s="12"/>
      <c r="AAO118" s="12"/>
      <c r="AAP118" s="12"/>
      <c r="AAQ118" s="12"/>
      <c r="AAR118" s="12"/>
      <c r="AAS118" s="12"/>
      <c r="AAT118" s="12"/>
      <c r="AAU118" s="12"/>
      <c r="AAV118" s="12"/>
      <c r="AAW118" s="12"/>
      <c r="AAX118" s="12"/>
      <c r="AAY118" s="12"/>
      <c r="AAZ118" s="12"/>
      <c r="ABA118" s="12"/>
      <c r="ABB118" s="12"/>
      <c r="ABC118" s="12"/>
      <c r="ABD118" s="12"/>
      <c r="ABE118" s="12"/>
      <c r="ABF118" s="12"/>
      <c r="ABG118" s="12"/>
      <c r="ABH118" s="12"/>
      <c r="ABI118" s="12"/>
      <c r="ABJ118" s="12"/>
      <c r="ABK118" s="12"/>
      <c r="ABL118" s="12"/>
      <c r="ABM118" s="12"/>
      <c r="ABN118" s="12"/>
      <c r="ABO118" s="12"/>
      <c r="ABP118" s="12"/>
      <c r="ABQ118" s="12"/>
      <c r="ABR118" s="12"/>
      <c r="ABS118" s="12"/>
      <c r="ABT118" s="12"/>
      <c r="ABU118" s="12"/>
      <c r="ABV118" s="12"/>
      <c r="ABW118" s="12"/>
      <c r="ABX118" s="12"/>
      <c r="ABY118" s="12"/>
      <c r="ABZ118" s="12"/>
      <c r="ACA118" s="12"/>
      <c r="ACB118" s="12"/>
      <c r="ACC118" s="12"/>
      <c r="ACD118" s="12"/>
      <c r="ACE118" s="12"/>
      <c r="ACF118" s="12"/>
      <c r="ACG118" s="12"/>
      <c r="ACH118" s="12"/>
      <c r="ACI118" s="12"/>
      <c r="ACJ118" s="12"/>
      <c r="ACK118" s="12"/>
      <c r="ACL118" s="12"/>
      <c r="ACM118" s="12"/>
      <c r="ACN118" s="12"/>
      <c r="ACO118" s="12"/>
      <c r="ACP118" s="12"/>
      <c r="ACQ118" s="12"/>
      <c r="ACR118" s="12"/>
      <c r="ACS118" s="12"/>
      <c r="ACT118" s="12"/>
      <c r="ACU118" s="12"/>
      <c r="ACV118" s="12"/>
      <c r="ACW118" s="12"/>
      <c r="ACX118" s="12"/>
      <c r="ACY118" s="12"/>
      <c r="ACZ118" s="12"/>
      <c r="ADA118" s="12"/>
      <c r="ADB118" s="12"/>
      <c r="ADC118" s="12"/>
      <c r="ADD118" s="12"/>
      <c r="ADE118" s="12"/>
      <c r="ADF118" s="12"/>
      <c r="ADG118" s="12"/>
      <c r="ADH118" s="12"/>
      <c r="ADI118" s="12"/>
      <c r="ADJ118" s="12"/>
      <c r="ADK118" s="12"/>
      <c r="ADL118" s="12"/>
      <c r="ADM118" s="12"/>
      <c r="ADN118" s="12"/>
      <c r="ADO118" s="12"/>
      <c r="ADP118" s="12"/>
      <c r="ADQ118" s="12"/>
      <c r="ADR118" s="12"/>
      <c r="ADS118" s="12"/>
      <c r="ADT118" s="12"/>
      <c r="ADU118" s="12"/>
      <c r="ADV118" s="12"/>
      <c r="ADW118" s="12"/>
      <c r="ADX118" s="12"/>
      <c r="ADY118" s="12"/>
      <c r="ADZ118" s="12"/>
      <c r="AEA118" s="12"/>
      <c r="AEB118" s="12"/>
      <c r="AEC118" s="12"/>
      <c r="AED118" s="12"/>
      <c r="AEE118" s="12"/>
      <c r="AEF118" s="12"/>
      <c r="AEG118" s="12"/>
      <c r="AEH118" s="12"/>
      <c r="AEI118" s="12"/>
      <c r="AEJ118" s="12"/>
      <c r="AEK118" s="12"/>
      <c r="AEL118" s="12"/>
      <c r="AEM118" s="12"/>
      <c r="AEN118" s="12"/>
      <c r="AEO118" s="12"/>
      <c r="AEP118" s="12"/>
      <c r="AEQ118" s="12"/>
      <c r="AER118" s="12"/>
      <c r="AES118" s="12"/>
      <c r="AET118" s="12"/>
      <c r="AEU118" s="12"/>
      <c r="AEV118" s="12"/>
      <c r="AEW118" s="12"/>
      <c r="AEX118" s="12"/>
      <c r="AEY118" s="12"/>
      <c r="AEZ118" s="12"/>
      <c r="AFA118" s="12"/>
      <c r="AFB118" s="12"/>
      <c r="AFC118" s="12"/>
      <c r="AFD118" s="12"/>
      <c r="AFE118" s="12"/>
      <c r="AFF118" s="12"/>
      <c r="AFG118" s="12"/>
      <c r="AFH118" s="12"/>
      <c r="AFI118" s="12"/>
      <c r="AFJ118" s="12"/>
      <c r="AFK118" s="12"/>
      <c r="AFL118" s="12"/>
      <c r="AFM118" s="12"/>
      <c r="AFN118" s="12"/>
      <c r="AFO118" s="12"/>
      <c r="AFP118" s="12"/>
      <c r="AFQ118" s="12"/>
      <c r="AFR118" s="12"/>
      <c r="AFS118" s="12"/>
      <c r="AFT118" s="12"/>
      <c r="AFU118" s="12"/>
      <c r="AFV118" s="12"/>
      <c r="AFW118" s="12"/>
      <c r="AFX118" s="12"/>
      <c r="AFY118" s="12"/>
      <c r="AFZ118" s="12"/>
      <c r="AGA118" s="12"/>
      <c r="AGB118" s="12"/>
      <c r="AGC118" s="12"/>
      <c r="AGD118" s="12"/>
      <c r="AGE118" s="12"/>
      <c r="AGF118" s="12"/>
      <c r="AGG118" s="12"/>
      <c r="AGH118" s="12"/>
      <c r="AGI118" s="12"/>
      <c r="AGJ118" s="12"/>
      <c r="AGK118" s="12"/>
      <c r="AGL118" s="12"/>
      <c r="AGM118" s="12"/>
      <c r="AGN118" s="12"/>
      <c r="AGO118" s="12"/>
      <c r="AGP118" s="12"/>
      <c r="AGQ118" s="12"/>
      <c r="AGR118" s="12"/>
      <c r="AGS118" s="12"/>
      <c r="AGT118" s="12"/>
      <c r="AGU118" s="12"/>
      <c r="AGV118" s="12"/>
      <c r="AGW118" s="12"/>
      <c r="AGX118" s="12"/>
      <c r="AGY118" s="12"/>
      <c r="AGZ118" s="12"/>
      <c r="AHA118" s="12"/>
      <c r="AHB118" s="12"/>
      <c r="AHC118" s="12"/>
      <c r="AHD118" s="12"/>
      <c r="AHE118" s="12"/>
      <c r="AHF118" s="12"/>
      <c r="AHG118" s="12"/>
      <c r="AHH118" s="12"/>
      <c r="AHI118" s="12"/>
      <c r="AHJ118" s="12"/>
      <c r="AHK118" s="12"/>
      <c r="AHL118" s="12"/>
      <c r="AHM118" s="12"/>
      <c r="AHN118" s="12"/>
      <c r="AHO118" s="12"/>
      <c r="AHP118" s="12"/>
      <c r="AHQ118" s="12"/>
      <c r="AHR118" s="12"/>
      <c r="AHS118" s="12"/>
      <c r="AHT118" s="12"/>
      <c r="AHU118" s="12"/>
      <c r="AHV118" s="12"/>
      <c r="AHW118" s="12"/>
      <c r="AHX118" s="12"/>
      <c r="AHY118" s="12"/>
      <c r="AHZ118" s="12"/>
      <c r="AIA118" s="12"/>
      <c r="AIB118" s="12"/>
      <c r="AIC118" s="12"/>
      <c r="AID118" s="12"/>
      <c r="AIE118" s="12"/>
      <c r="AIF118" s="12"/>
      <c r="AIG118" s="12"/>
      <c r="AIH118" s="12"/>
      <c r="AII118" s="12"/>
      <c r="AIJ118" s="12"/>
      <c r="AIK118" s="12"/>
      <c r="AIL118" s="12"/>
      <c r="AIM118" s="12"/>
      <c r="AIN118" s="12"/>
      <c r="AIO118" s="12"/>
      <c r="AIP118" s="12"/>
      <c r="AIQ118" s="12"/>
      <c r="AIR118" s="12"/>
      <c r="AIS118" s="12"/>
      <c r="AIT118" s="12"/>
      <c r="AIU118" s="12"/>
      <c r="AIV118" s="12"/>
      <c r="AIW118" s="12"/>
      <c r="AIX118" s="12"/>
      <c r="AIY118" s="12"/>
      <c r="AIZ118" s="12"/>
      <c r="AJA118" s="12"/>
      <c r="AJB118" s="12"/>
      <c r="AJC118" s="12"/>
      <c r="AJD118" s="12"/>
      <c r="AJE118" s="12"/>
      <c r="AJF118" s="12"/>
      <c r="AJG118" s="12"/>
      <c r="AJH118" s="12"/>
      <c r="AJI118" s="12"/>
      <c r="AJJ118" s="12"/>
      <c r="AJK118" s="12"/>
      <c r="AJL118" s="12"/>
      <c r="AJM118" s="12"/>
      <c r="AJN118" s="12"/>
      <c r="AJO118" s="12"/>
      <c r="AJP118" s="12"/>
      <c r="AJQ118" s="12"/>
      <c r="AJR118" s="12"/>
      <c r="AJS118" s="12"/>
      <c r="AJT118" s="12"/>
      <c r="AJU118" s="12"/>
      <c r="AJV118" s="12"/>
      <c r="AJW118" s="12"/>
      <c r="AJX118" s="12"/>
      <c r="AJY118" s="12"/>
      <c r="AJZ118" s="12"/>
      <c r="AKA118" s="12"/>
      <c r="AKB118" s="12"/>
      <c r="AKC118" s="12"/>
      <c r="AKD118" s="12"/>
      <c r="AKE118" s="12"/>
      <c r="AKF118" s="12"/>
      <c r="AKG118" s="12"/>
      <c r="AKH118" s="12"/>
      <c r="AKI118" s="12"/>
      <c r="AKJ118" s="12"/>
      <c r="AKK118" s="12"/>
      <c r="AKL118" s="12"/>
      <c r="AKM118" s="12"/>
      <c r="AKN118" s="12"/>
      <c r="AKO118" s="12"/>
      <c r="AKP118" s="12"/>
      <c r="AKQ118" s="12"/>
      <c r="AKR118" s="12"/>
      <c r="AKS118" s="12"/>
      <c r="AKT118" s="12"/>
      <c r="AKU118" s="12"/>
      <c r="AKV118" s="12"/>
      <c r="AKW118" s="12"/>
      <c r="AKX118" s="12"/>
      <c r="AKY118" s="12"/>
      <c r="AKZ118" s="12"/>
      <c r="ALA118" s="12"/>
      <c r="ALB118" s="12"/>
      <c r="ALC118" s="12"/>
      <c r="ALD118" s="12"/>
      <c r="ALE118" s="12"/>
      <c r="ALF118" s="12"/>
      <c r="ALG118" s="12"/>
      <c r="ALH118" s="12"/>
      <c r="ALI118" s="12"/>
      <c r="ALJ118" s="12"/>
      <c r="ALK118" s="12"/>
      <c r="ALL118" s="12"/>
      <c r="ALM118" s="12"/>
      <c r="ALN118" s="12"/>
      <c r="ALO118" s="12"/>
      <c r="ALP118" s="12"/>
      <c r="ALQ118" s="12"/>
      <c r="ALR118" s="12"/>
      <c r="ALS118" s="12"/>
      <c r="ALT118" s="12"/>
      <c r="ALU118" s="12"/>
      <c r="ALV118" s="12"/>
      <c r="ALW118" s="12"/>
      <c r="ALX118" s="12"/>
      <c r="ALY118" s="12"/>
      <c r="ALZ118" s="12"/>
      <c r="AMA118" s="12"/>
      <c r="AMB118" s="12"/>
      <c r="AMC118" s="12"/>
      <c r="AMD118" s="12"/>
      <c r="AME118" s="12"/>
      <c r="AMF118" s="12"/>
      <c r="AMG118" s="12"/>
      <c r="AMH118" s="12"/>
      <c r="AMI118" s="12"/>
      <c r="AMJ118" s="12"/>
      <c r="AMK118" s="12"/>
      <c r="AML118" s="12"/>
      <c r="AMM118" s="12"/>
      <c r="AMN118" s="12"/>
      <c r="AMO118" s="12"/>
      <c r="AMP118" s="12"/>
      <c r="AMQ118" s="12"/>
      <c r="AMR118" s="12"/>
      <c r="AMS118" s="12"/>
      <c r="AMT118" s="12"/>
      <c r="AMU118" s="12"/>
      <c r="AMV118" s="12"/>
      <c r="AMW118" s="12"/>
      <c r="AMX118" s="12"/>
      <c r="AMY118" s="12"/>
      <c r="AMZ118" s="12"/>
      <c r="ANA118" s="12"/>
      <c r="ANB118" s="12"/>
      <c r="ANC118" s="12"/>
      <c r="AND118" s="12"/>
      <c r="ANE118" s="12"/>
      <c r="ANF118" s="12"/>
      <c r="ANG118" s="12"/>
      <c r="ANH118" s="12"/>
      <c r="ANI118" s="12"/>
      <c r="ANJ118" s="12"/>
      <c r="ANK118" s="12"/>
      <c r="ANL118" s="12"/>
      <c r="ANM118" s="12"/>
      <c r="ANN118" s="12"/>
      <c r="ANO118" s="12"/>
      <c r="ANP118" s="12"/>
      <c r="ANQ118" s="12"/>
      <c r="ANR118" s="12"/>
      <c r="ANS118" s="12"/>
      <c r="ANT118" s="12"/>
      <c r="ANU118" s="12"/>
      <c r="ANV118" s="12"/>
      <c r="ANW118" s="12"/>
      <c r="ANX118" s="12"/>
      <c r="ANY118" s="12"/>
      <c r="ANZ118" s="12"/>
      <c r="AOA118" s="12"/>
      <c r="AOB118" s="12"/>
      <c r="AOC118" s="12"/>
      <c r="AOD118" s="12"/>
      <c r="AOE118" s="12"/>
      <c r="AOF118" s="12"/>
      <c r="AOG118" s="12"/>
      <c r="AOH118" s="12"/>
      <c r="AOI118" s="12"/>
      <c r="AOJ118" s="12"/>
      <c r="AOK118" s="12"/>
      <c r="AOL118" s="12"/>
      <c r="AOM118" s="12"/>
      <c r="AON118" s="12"/>
      <c r="AOO118" s="12"/>
      <c r="AOP118" s="12"/>
    </row>
    <row r="119" spans="1:1082" x14ac:dyDescent="0.2">
      <c r="A119" s="70" t="s">
        <v>470</v>
      </c>
      <c r="E119" s="34"/>
      <c r="F119" s="34"/>
      <c r="G119" s="39" t="s">
        <v>424</v>
      </c>
      <c r="H119" s="34">
        <f t="shared" ref="H119:S119" si="7">STDEV(H105:H116)</f>
        <v>5.1961524227066317E-3</v>
      </c>
      <c r="I119" s="34">
        <f t="shared" si="7"/>
        <v>0.30974665845532934</v>
      </c>
      <c r="J119" s="34">
        <f t="shared" si="7"/>
        <v>0.13995183154040947</v>
      </c>
      <c r="K119" s="34">
        <f t="shared" si="7"/>
        <v>0.13677309233865687</v>
      </c>
      <c r="L119" s="39" t="s">
        <v>424</v>
      </c>
      <c r="M119" s="39" t="s">
        <v>424</v>
      </c>
      <c r="N119" s="34">
        <f t="shared" si="7"/>
        <v>2.4135617337089683</v>
      </c>
      <c r="O119" s="34">
        <f t="shared" si="7"/>
        <v>2.6400614088358327E-2</v>
      </c>
      <c r="P119" s="34">
        <f t="shared" si="7"/>
        <v>2.3592981750486474E-2</v>
      </c>
      <c r="Q119" s="34">
        <f t="shared" si="7"/>
        <v>2.652632785926031</v>
      </c>
      <c r="R119" s="36">
        <f t="shared" si="7"/>
        <v>0.67465364290040464</v>
      </c>
      <c r="S119" s="34">
        <f t="shared" si="7"/>
        <v>4.198338388052167</v>
      </c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2"/>
      <c r="BN119" s="12"/>
      <c r="BO119" s="12"/>
      <c r="BP119" s="12"/>
      <c r="BQ119" s="12"/>
      <c r="BR119" s="12"/>
      <c r="BS119" s="12"/>
      <c r="BT119" s="12"/>
      <c r="BU119" s="12"/>
      <c r="BV119" s="12"/>
      <c r="BW119" s="12"/>
      <c r="BX119" s="12"/>
      <c r="BY119" s="12"/>
      <c r="BZ119" s="12"/>
      <c r="CA119" s="12"/>
      <c r="CB119" s="12"/>
      <c r="CC119" s="12"/>
      <c r="CD119" s="12"/>
      <c r="CE119" s="12"/>
      <c r="CF119" s="12"/>
      <c r="CG119" s="12"/>
      <c r="CH119" s="12"/>
      <c r="CI119" s="12"/>
      <c r="CJ119" s="12"/>
      <c r="CK119" s="12"/>
      <c r="CL119" s="12"/>
      <c r="CM119" s="12"/>
      <c r="CN119" s="12"/>
      <c r="CO119" s="12"/>
      <c r="CP119" s="12"/>
      <c r="CQ119" s="12"/>
      <c r="CR119" s="12"/>
      <c r="CS119" s="12"/>
      <c r="CT119" s="12"/>
      <c r="CU119" s="12"/>
      <c r="CV119" s="12"/>
      <c r="CW119" s="12"/>
      <c r="CX119" s="12"/>
      <c r="CY119" s="12"/>
      <c r="CZ119" s="12"/>
      <c r="DA119" s="12"/>
      <c r="DB119" s="12"/>
      <c r="DC119" s="12"/>
      <c r="DD119" s="12"/>
      <c r="DE119" s="12"/>
      <c r="DF119" s="12"/>
      <c r="DG119" s="12"/>
      <c r="DH119" s="12"/>
      <c r="DI119" s="12"/>
      <c r="DJ119" s="12"/>
      <c r="DK119" s="12"/>
      <c r="DL119" s="12"/>
      <c r="DM119" s="12"/>
      <c r="DN119" s="12"/>
      <c r="DO119" s="12"/>
      <c r="DP119" s="12"/>
      <c r="DQ119" s="12"/>
      <c r="DR119" s="12"/>
      <c r="DS119" s="12"/>
      <c r="DT119" s="12"/>
      <c r="DU119" s="12"/>
      <c r="DV119" s="12"/>
      <c r="DW119" s="12"/>
      <c r="DX119" s="12"/>
      <c r="DY119" s="12"/>
      <c r="DZ119" s="12"/>
      <c r="EA119" s="12"/>
      <c r="EB119" s="12"/>
      <c r="EC119" s="12"/>
      <c r="ED119" s="12"/>
      <c r="EE119" s="12"/>
      <c r="EF119" s="12"/>
      <c r="EG119" s="12"/>
      <c r="EH119" s="12"/>
      <c r="EI119" s="12"/>
      <c r="EJ119" s="12"/>
      <c r="EK119" s="12"/>
      <c r="EL119" s="12"/>
      <c r="EM119" s="12"/>
      <c r="EN119" s="12"/>
      <c r="EO119" s="12"/>
      <c r="EP119" s="12"/>
      <c r="EQ119" s="12"/>
      <c r="ER119" s="12"/>
      <c r="ES119" s="12"/>
      <c r="ET119" s="12"/>
      <c r="EU119" s="12"/>
      <c r="EV119" s="12"/>
      <c r="EW119" s="12"/>
      <c r="EX119" s="12"/>
      <c r="EY119" s="12"/>
      <c r="EZ119" s="12"/>
      <c r="FA119" s="12"/>
      <c r="FB119" s="12"/>
      <c r="FC119" s="12"/>
      <c r="FD119" s="12"/>
      <c r="FE119" s="12"/>
      <c r="FF119" s="12"/>
      <c r="FG119" s="12"/>
      <c r="FH119" s="12"/>
      <c r="FI119" s="12"/>
      <c r="FJ119" s="12"/>
      <c r="FK119" s="12"/>
      <c r="FL119" s="12"/>
      <c r="FM119" s="12"/>
      <c r="FN119" s="12"/>
      <c r="FO119" s="12"/>
      <c r="FP119" s="12"/>
      <c r="FQ119" s="12"/>
      <c r="FR119" s="12"/>
      <c r="FS119" s="12"/>
      <c r="FT119" s="12"/>
      <c r="FU119" s="12"/>
      <c r="FV119" s="12"/>
      <c r="FW119" s="12"/>
      <c r="FX119" s="12"/>
      <c r="FY119" s="12"/>
      <c r="FZ119" s="12"/>
      <c r="GA119" s="12"/>
      <c r="GB119" s="12"/>
      <c r="GC119" s="12"/>
      <c r="GD119" s="12"/>
      <c r="GE119" s="12"/>
      <c r="GF119" s="12"/>
      <c r="GG119" s="12"/>
      <c r="GH119" s="12"/>
      <c r="GI119" s="12"/>
      <c r="GJ119" s="12"/>
      <c r="GK119" s="12"/>
      <c r="GL119" s="12"/>
      <c r="GM119" s="12"/>
      <c r="GN119" s="12"/>
      <c r="GO119" s="12"/>
      <c r="GP119" s="12"/>
      <c r="GQ119" s="12"/>
      <c r="GR119" s="12"/>
      <c r="GS119" s="12"/>
      <c r="GT119" s="12"/>
      <c r="GU119" s="12"/>
      <c r="GV119" s="12"/>
      <c r="GW119" s="12"/>
      <c r="GX119" s="12"/>
      <c r="GY119" s="12"/>
      <c r="GZ119" s="12"/>
      <c r="HA119" s="12"/>
      <c r="HB119" s="12"/>
      <c r="HC119" s="12"/>
      <c r="HD119" s="12"/>
      <c r="HE119" s="12"/>
      <c r="HF119" s="12"/>
      <c r="HG119" s="12"/>
      <c r="HH119" s="12"/>
      <c r="HI119" s="12"/>
      <c r="HJ119" s="12"/>
      <c r="HK119" s="12"/>
      <c r="HL119" s="12"/>
      <c r="HM119" s="12"/>
      <c r="HN119" s="12"/>
      <c r="HO119" s="12"/>
      <c r="HP119" s="12"/>
      <c r="HQ119" s="12"/>
      <c r="HR119" s="12"/>
      <c r="HS119" s="12"/>
      <c r="HT119" s="12"/>
      <c r="HU119" s="12"/>
      <c r="HV119" s="12"/>
      <c r="HW119" s="12"/>
      <c r="HX119" s="12"/>
      <c r="HY119" s="12"/>
      <c r="HZ119" s="12"/>
      <c r="IA119" s="12"/>
      <c r="IB119" s="12"/>
      <c r="IC119" s="12"/>
      <c r="ID119" s="12"/>
      <c r="IE119" s="12"/>
      <c r="IF119" s="12"/>
      <c r="IG119" s="12"/>
      <c r="IH119" s="12"/>
      <c r="II119" s="12"/>
      <c r="IJ119" s="12"/>
      <c r="IK119" s="12"/>
      <c r="IL119" s="12"/>
      <c r="IM119" s="12"/>
      <c r="IN119" s="12"/>
      <c r="IO119" s="12"/>
      <c r="IP119" s="12"/>
      <c r="IQ119" s="12"/>
      <c r="IR119" s="12"/>
      <c r="IS119" s="12"/>
      <c r="IT119" s="12"/>
      <c r="IU119" s="12"/>
      <c r="IV119" s="12"/>
      <c r="IW119" s="12"/>
      <c r="IX119" s="12"/>
      <c r="IY119" s="12"/>
      <c r="IZ119" s="12"/>
      <c r="JA119" s="12"/>
      <c r="JB119" s="12"/>
      <c r="JC119" s="12"/>
      <c r="JD119" s="12"/>
      <c r="JE119" s="12"/>
      <c r="JF119" s="12"/>
      <c r="JG119" s="12"/>
      <c r="JH119" s="12"/>
      <c r="JI119" s="12"/>
      <c r="JJ119" s="12"/>
      <c r="JK119" s="12"/>
      <c r="JL119" s="12"/>
      <c r="JM119" s="12"/>
      <c r="JN119" s="12"/>
      <c r="JO119" s="12"/>
      <c r="JP119" s="12"/>
      <c r="JQ119" s="12"/>
      <c r="JR119" s="12"/>
      <c r="JS119" s="12"/>
      <c r="JT119" s="12"/>
      <c r="JU119" s="12"/>
      <c r="JV119" s="12"/>
      <c r="JW119" s="12"/>
      <c r="JX119" s="12"/>
      <c r="JY119" s="12"/>
      <c r="JZ119" s="12"/>
      <c r="KA119" s="12"/>
      <c r="KB119" s="12"/>
      <c r="KC119" s="12"/>
      <c r="KD119" s="12"/>
      <c r="KE119" s="12"/>
      <c r="KF119" s="12"/>
      <c r="KG119" s="12"/>
      <c r="KH119" s="12"/>
      <c r="KI119" s="12"/>
      <c r="KJ119" s="12"/>
      <c r="KK119" s="12"/>
      <c r="KL119" s="12"/>
      <c r="KM119" s="12"/>
      <c r="KN119" s="12"/>
      <c r="KO119" s="12"/>
      <c r="KP119" s="12"/>
      <c r="KQ119" s="12"/>
      <c r="KR119" s="12"/>
      <c r="KS119" s="12"/>
      <c r="KT119" s="12"/>
      <c r="KU119" s="12"/>
      <c r="KV119" s="12"/>
      <c r="KW119" s="12"/>
      <c r="KX119" s="12"/>
      <c r="KY119" s="12"/>
      <c r="KZ119" s="12"/>
      <c r="LA119" s="12"/>
      <c r="LB119" s="12"/>
      <c r="LC119" s="12"/>
      <c r="LD119" s="12"/>
      <c r="LE119" s="12"/>
      <c r="LF119" s="12"/>
      <c r="LG119" s="12"/>
      <c r="LH119" s="12"/>
      <c r="LI119" s="12"/>
      <c r="LJ119" s="12"/>
      <c r="LK119" s="12"/>
      <c r="LL119" s="12"/>
      <c r="LM119" s="12"/>
      <c r="LN119" s="12"/>
      <c r="LO119" s="12"/>
      <c r="LP119" s="12"/>
      <c r="LQ119" s="12"/>
      <c r="LR119" s="12"/>
      <c r="LS119" s="12"/>
      <c r="LT119" s="12"/>
      <c r="LU119" s="12"/>
      <c r="LV119" s="12"/>
      <c r="LW119" s="12"/>
      <c r="LX119" s="12"/>
      <c r="LY119" s="12"/>
      <c r="LZ119" s="12"/>
      <c r="MA119" s="12"/>
      <c r="MB119" s="12"/>
      <c r="MC119" s="12"/>
      <c r="MD119" s="12"/>
      <c r="ME119" s="12"/>
      <c r="MF119" s="12"/>
      <c r="MG119" s="12"/>
      <c r="MH119" s="12"/>
      <c r="MI119" s="12"/>
      <c r="MJ119" s="12"/>
      <c r="MK119" s="12"/>
      <c r="ML119" s="12"/>
      <c r="MM119" s="12"/>
      <c r="MN119" s="12"/>
      <c r="MO119" s="12"/>
      <c r="MP119" s="12"/>
      <c r="MQ119" s="12"/>
      <c r="MR119" s="12"/>
      <c r="MS119" s="12"/>
      <c r="MT119" s="12"/>
      <c r="MU119" s="12"/>
      <c r="MV119" s="12"/>
      <c r="MW119" s="12"/>
      <c r="MX119" s="12"/>
      <c r="MY119" s="12"/>
      <c r="MZ119" s="12"/>
      <c r="NA119" s="12"/>
      <c r="NB119" s="12"/>
      <c r="NC119" s="12"/>
      <c r="ND119" s="12"/>
      <c r="NE119" s="12"/>
      <c r="NF119" s="12"/>
      <c r="NG119" s="12"/>
      <c r="NH119" s="12"/>
      <c r="NI119" s="12"/>
      <c r="NJ119" s="12"/>
      <c r="NK119" s="12"/>
      <c r="NL119" s="12"/>
      <c r="NM119" s="12"/>
      <c r="NN119" s="12"/>
      <c r="NO119" s="12"/>
      <c r="NP119" s="12"/>
      <c r="NQ119" s="12"/>
      <c r="NR119" s="12"/>
      <c r="NS119" s="12"/>
      <c r="NT119" s="12"/>
      <c r="NU119" s="12"/>
      <c r="NV119" s="12"/>
      <c r="NW119" s="12"/>
      <c r="NX119" s="12"/>
      <c r="NY119" s="12"/>
      <c r="NZ119" s="12"/>
      <c r="OA119" s="12"/>
      <c r="OB119" s="12"/>
      <c r="OC119" s="12"/>
      <c r="OD119" s="12"/>
      <c r="OE119" s="12"/>
      <c r="OF119" s="12"/>
      <c r="OG119" s="12"/>
      <c r="OH119" s="12"/>
      <c r="OI119" s="12"/>
      <c r="OJ119" s="12"/>
      <c r="OK119" s="12"/>
      <c r="OL119" s="12"/>
      <c r="OM119" s="12"/>
      <c r="ON119" s="12"/>
      <c r="OO119" s="12"/>
      <c r="OP119" s="12"/>
      <c r="OQ119" s="12"/>
      <c r="OR119" s="12"/>
      <c r="OS119" s="12"/>
      <c r="OT119" s="12"/>
      <c r="OU119" s="12"/>
      <c r="OV119" s="12"/>
      <c r="OW119" s="12"/>
      <c r="OX119" s="12"/>
      <c r="OY119" s="12"/>
      <c r="OZ119" s="12"/>
      <c r="PA119" s="12"/>
      <c r="PB119" s="12"/>
      <c r="PC119" s="12"/>
      <c r="PD119" s="12"/>
      <c r="PE119" s="12"/>
      <c r="PF119" s="12"/>
      <c r="PG119" s="12"/>
      <c r="PH119" s="12"/>
      <c r="PI119" s="12"/>
      <c r="PJ119" s="12"/>
      <c r="PK119" s="12"/>
      <c r="PL119" s="12"/>
      <c r="PM119" s="12"/>
      <c r="PN119" s="12"/>
      <c r="PO119" s="12"/>
      <c r="PP119" s="12"/>
      <c r="PQ119" s="12"/>
      <c r="PR119" s="12"/>
      <c r="PS119" s="12"/>
      <c r="PT119" s="12"/>
      <c r="PU119" s="12"/>
      <c r="PV119" s="12"/>
      <c r="PW119" s="12"/>
      <c r="PX119" s="12"/>
      <c r="PY119" s="12"/>
      <c r="PZ119" s="12"/>
      <c r="QA119" s="12"/>
      <c r="QB119" s="12"/>
      <c r="QC119" s="12"/>
      <c r="QD119" s="12"/>
      <c r="QE119" s="12"/>
      <c r="QF119" s="12"/>
      <c r="QG119" s="12"/>
      <c r="QH119" s="12"/>
      <c r="QI119" s="12"/>
      <c r="QJ119" s="12"/>
      <c r="QK119" s="12"/>
      <c r="QL119" s="12"/>
      <c r="QM119" s="12"/>
      <c r="QN119" s="12"/>
      <c r="QO119" s="12"/>
      <c r="QP119" s="12"/>
      <c r="QQ119" s="12"/>
      <c r="QR119" s="12"/>
      <c r="QS119" s="12"/>
      <c r="QT119" s="12"/>
      <c r="QU119" s="12"/>
      <c r="QV119" s="12"/>
      <c r="QW119" s="12"/>
      <c r="QX119" s="12"/>
      <c r="QY119" s="12"/>
      <c r="QZ119" s="12"/>
      <c r="RA119" s="12"/>
      <c r="RB119" s="12"/>
      <c r="RC119" s="12"/>
      <c r="RD119" s="12"/>
      <c r="RE119" s="12"/>
      <c r="RF119" s="12"/>
      <c r="RG119" s="12"/>
      <c r="RH119" s="12"/>
      <c r="RI119" s="12"/>
      <c r="RJ119" s="12"/>
      <c r="RK119" s="12"/>
      <c r="RL119" s="12"/>
      <c r="RM119" s="12"/>
      <c r="RN119" s="12"/>
      <c r="RO119" s="12"/>
      <c r="RP119" s="12"/>
      <c r="RQ119" s="12"/>
      <c r="RR119" s="12"/>
      <c r="RS119" s="12"/>
      <c r="RT119" s="12"/>
      <c r="RU119" s="12"/>
      <c r="RV119" s="12"/>
      <c r="RW119" s="12"/>
      <c r="RX119" s="12"/>
      <c r="RY119" s="12"/>
      <c r="RZ119" s="12"/>
      <c r="SA119" s="12"/>
      <c r="SB119" s="12"/>
      <c r="SC119" s="12"/>
      <c r="SD119" s="12"/>
      <c r="SE119" s="12"/>
      <c r="SF119" s="12"/>
      <c r="SG119" s="12"/>
      <c r="SH119" s="12"/>
      <c r="SI119" s="12"/>
      <c r="SJ119" s="12"/>
      <c r="SK119" s="12"/>
      <c r="SL119" s="12"/>
      <c r="SM119" s="12"/>
      <c r="SN119" s="12"/>
      <c r="SO119" s="12"/>
      <c r="SP119" s="12"/>
      <c r="SQ119" s="12"/>
      <c r="SR119" s="12"/>
      <c r="SS119" s="12"/>
      <c r="ST119" s="12"/>
      <c r="SU119" s="12"/>
      <c r="SV119" s="12"/>
      <c r="SW119" s="12"/>
      <c r="SX119" s="12"/>
      <c r="SY119" s="12"/>
      <c r="SZ119" s="12"/>
      <c r="TA119" s="12"/>
      <c r="TB119" s="12"/>
      <c r="TC119" s="12"/>
      <c r="TD119" s="12"/>
      <c r="TE119" s="12"/>
      <c r="TF119" s="12"/>
      <c r="TG119" s="12"/>
      <c r="TH119" s="12"/>
      <c r="TI119" s="12"/>
      <c r="TJ119" s="12"/>
      <c r="TK119" s="12"/>
      <c r="TL119" s="12"/>
      <c r="TM119" s="12"/>
      <c r="TN119" s="12"/>
      <c r="TO119" s="12"/>
      <c r="TP119" s="12"/>
      <c r="TQ119" s="12"/>
      <c r="TR119" s="12"/>
      <c r="TS119" s="12"/>
      <c r="TT119" s="12"/>
      <c r="TU119" s="12"/>
      <c r="TV119" s="12"/>
      <c r="TW119" s="12"/>
      <c r="TX119" s="12"/>
      <c r="TY119" s="12"/>
      <c r="TZ119" s="12"/>
      <c r="UA119" s="12"/>
      <c r="UB119" s="12"/>
      <c r="UC119" s="12"/>
      <c r="UD119" s="12"/>
      <c r="UE119" s="12"/>
      <c r="UF119" s="12"/>
      <c r="UG119" s="12"/>
      <c r="UH119" s="12"/>
      <c r="UI119" s="12"/>
      <c r="UJ119" s="12"/>
      <c r="UK119" s="12"/>
      <c r="UL119" s="12"/>
      <c r="UM119" s="12"/>
      <c r="UN119" s="12"/>
      <c r="UO119" s="12"/>
      <c r="UP119" s="12"/>
      <c r="UQ119" s="12"/>
      <c r="UR119" s="12"/>
      <c r="US119" s="12"/>
      <c r="UT119" s="12"/>
      <c r="UU119" s="12"/>
      <c r="UV119" s="12"/>
      <c r="UW119" s="12"/>
      <c r="UX119" s="12"/>
      <c r="UY119" s="12"/>
      <c r="UZ119" s="12"/>
      <c r="VA119" s="12"/>
      <c r="VB119" s="12"/>
      <c r="VC119" s="12"/>
      <c r="VD119" s="12"/>
      <c r="VE119" s="12"/>
      <c r="VF119" s="12"/>
      <c r="VG119" s="12"/>
      <c r="VH119" s="12"/>
      <c r="VI119" s="12"/>
      <c r="VJ119" s="12"/>
      <c r="VK119" s="12"/>
      <c r="VL119" s="12"/>
      <c r="VM119" s="12"/>
      <c r="VN119" s="12"/>
      <c r="VO119" s="12"/>
      <c r="VP119" s="12"/>
      <c r="VQ119" s="12"/>
      <c r="VR119" s="12"/>
      <c r="VS119" s="12"/>
      <c r="VT119" s="12"/>
      <c r="VU119" s="12"/>
      <c r="VV119" s="12"/>
      <c r="VW119" s="12"/>
      <c r="VX119" s="12"/>
      <c r="VY119" s="12"/>
      <c r="VZ119" s="12"/>
      <c r="WA119" s="12"/>
      <c r="WB119" s="12"/>
      <c r="WC119" s="12"/>
      <c r="WD119" s="12"/>
      <c r="WE119" s="12"/>
      <c r="WF119" s="12"/>
      <c r="WG119" s="12"/>
      <c r="WH119" s="12"/>
      <c r="WI119" s="12"/>
      <c r="WJ119" s="12"/>
      <c r="WK119" s="12"/>
      <c r="WL119" s="12"/>
      <c r="WM119" s="12"/>
      <c r="WN119" s="12"/>
      <c r="WO119" s="12"/>
      <c r="WP119" s="12"/>
      <c r="WQ119" s="12"/>
      <c r="WR119" s="12"/>
      <c r="WS119" s="12"/>
      <c r="WT119" s="12"/>
      <c r="WU119" s="12"/>
      <c r="WV119" s="12"/>
      <c r="WW119" s="12"/>
      <c r="WX119" s="12"/>
      <c r="WY119" s="12"/>
      <c r="WZ119" s="12"/>
      <c r="XA119" s="12"/>
      <c r="XB119" s="12"/>
      <c r="XC119" s="12"/>
      <c r="XD119" s="12"/>
      <c r="XE119" s="12"/>
      <c r="XF119" s="12"/>
      <c r="XG119" s="12"/>
      <c r="XH119" s="12"/>
      <c r="XI119" s="12"/>
      <c r="XJ119" s="12"/>
      <c r="XK119" s="12"/>
      <c r="XL119" s="12"/>
      <c r="XM119" s="12"/>
      <c r="XN119" s="12"/>
      <c r="XO119" s="12"/>
      <c r="XP119" s="12"/>
      <c r="XQ119" s="12"/>
      <c r="XR119" s="12"/>
      <c r="XS119" s="12"/>
      <c r="XT119" s="12"/>
      <c r="XU119" s="12"/>
      <c r="XV119" s="12"/>
      <c r="XW119" s="12"/>
      <c r="XX119" s="12"/>
      <c r="XY119" s="12"/>
      <c r="XZ119" s="12"/>
      <c r="YA119" s="12"/>
      <c r="YB119" s="12"/>
      <c r="YC119" s="12"/>
      <c r="YD119" s="12"/>
      <c r="YE119" s="12"/>
      <c r="YF119" s="12"/>
      <c r="YG119" s="12"/>
      <c r="YH119" s="12"/>
      <c r="YI119" s="12"/>
      <c r="YJ119" s="12"/>
      <c r="YK119" s="12"/>
      <c r="YL119" s="12"/>
      <c r="YM119" s="12"/>
      <c r="YN119" s="12"/>
      <c r="YO119" s="12"/>
      <c r="YP119" s="12"/>
      <c r="YQ119" s="12"/>
      <c r="YR119" s="12"/>
      <c r="YS119" s="12"/>
      <c r="YT119" s="12"/>
      <c r="YU119" s="12"/>
      <c r="YV119" s="12"/>
      <c r="YW119" s="12"/>
      <c r="YX119" s="12"/>
      <c r="YY119" s="12"/>
      <c r="YZ119" s="12"/>
      <c r="ZA119" s="12"/>
      <c r="ZB119" s="12"/>
      <c r="ZC119" s="12"/>
      <c r="ZD119" s="12"/>
      <c r="ZE119" s="12"/>
      <c r="ZF119" s="12"/>
      <c r="ZG119" s="12"/>
      <c r="ZH119" s="12"/>
      <c r="ZI119" s="12"/>
      <c r="ZJ119" s="12"/>
      <c r="ZK119" s="12"/>
      <c r="ZL119" s="12"/>
      <c r="ZM119" s="12"/>
      <c r="ZN119" s="12"/>
      <c r="ZO119" s="12"/>
      <c r="ZP119" s="12"/>
      <c r="ZQ119" s="12"/>
      <c r="ZR119" s="12"/>
      <c r="ZS119" s="12"/>
      <c r="ZT119" s="12"/>
      <c r="ZU119" s="12"/>
      <c r="ZV119" s="12"/>
      <c r="ZW119" s="12"/>
      <c r="ZX119" s="12"/>
      <c r="ZY119" s="12"/>
      <c r="ZZ119" s="12"/>
      <c r="AAA119" s="12"/>
      <c r="AAB119" s="12"/>
      <c r="AAC119" s="12"/>
      <c r="AAD119" s="12"/>
      <c r="AAE119" s="12"/>
      <c r="AAF119" s="12"/>
      <c r="AAG119" s="12"/>
      <c r="AAH119" s="12"/>
      <c r="AAI119" s="12"/>
      <c r="AAJ119" s="12"/>
      <c r="AAK119" s="12"/>
      <c r="AAL119" s="12"/>
      <c r="AAM119" s="12"/>
      <c r="AAN119" s="12"/>
      <c r="AAO119" s="12"/>
      <c r="AAP119" s="12"/>
      <c r="AAQ119" s="12"/>
      <c r="AAR119" s="12"/>
      <c r="AAS119" s="12"/>
      <c r="AAT119" s="12"/>
      <c r="AAU119" s="12"/>
      <c r="AAV119" s="12"/>
      <c r="AAW119" s="12"/>
      <c r="AAX119" s="12"/>
      <c r="AAY119" s="12"/>
      <c r="AAZ119" s="12"/>
      <c r="ABA119" s="12"/>
      <c r="ABB119" s="12"/>
      <c r="ABC119" s="12"/>
      <c r="ABD119" s="12"/>
      <c r="ABE119" s="12"/>
      <c r="ABF119" s="12"/>
      <c r="ABG119" s="12"/>
      <c r="ABH119" s="12"/>
      <c r="ABI119" s="12"/>
      <c r="ABJ119" s="12"/>
      <c r="ABK119" s="12"/>
      <c r="ABL119" s="12"/>
      <c r="ABM119" s="12"/>
      <c r="ABN119" s="12"/>
      <c r="ABO119" s="12"/>
      <c r="ABP119" s="12"/>
      <c r="ABQ119" s="12"/>
      <c r="ABR119" s="12"/>
      <c r="ABS119" s="12"/>
      <c r="ABT119" s="12"/>
      <c r="ABU119" s="12"/>
      <c r="ABV119" s="12"/>
      <c r="ABW119" s="12"/>
      <c r="ABX119" s="12"/>
      <c r="ABY119" s="12"/>
      <c r="ABZ119" s="12"/>
      <c r="ACA119" s="12"/>
      <c r="ACB119" s="12"/>
      <c r="ACC119" s="12"/>
      <c r="ACD119" s="12"/>
      <c r="ACE119" s="12"/>
      <c r="ACF119" s="12"/>
      <c r="ACG119" s="12"/>
      <c r="ACH119" s="12"/>
      <c r="ACI119" s="12"/>
      <c r="ACJ119" s="12"/>
      <c r="ACK119" s="12"/>
      <c r="ACL119" s="12"/>
      <c r="ACM119" s="12"/>
      <c r="ACN119" s="12"/>
      <c r="ACO119" s="12"/>
      <c r="ACP119" s="12"/>
      <c r="ACQ119" s="12"/>
      <c r="ACR119" s="12"/>
      <c r="ACS119" s="12"/>
      <c r="ACT119" s="12"/>
      <c r="ACU119" s="12"/>
      <c r="ACV119" s="12"/>
      <c r="ACW119" s="12"/>
      <c r="ACX119" s="12"/>
      <c r="ACY119" s="12"/>
      <c r="ACZ119" s="12"/>
      <c r="ADA119" s="12"/>
      <c r="ADB119" s="12"/>
      <c r="ADC119" s="12"/>
      <c r="ADD119" s="12"/>
      <c r="ADE119" s="12"/>
      <c r="ADF119" s="12"/>
      <c r="ADG119" s="12"/>
      <c r="ADH119" s="12"/>
      <c r="ADI119" s="12"/>
      <c r="ADJ119" s="12"/>
      <c r="ADK119" s="12"/>
      <c r="ADL119" s="12"/>
      <c r="ADM119" s="12"/>
      <c r="ADN119" s="12"/>
      <c r="ADO119" s="12"/>
      <c r="ADP119" s="12"/>
      <c r="ADQ119" s="12"/>
      <c r="ADR119" s="12"/>
      <c r="ADS119" s="12"/>
      <c r="ADT119" s="12"/>
      <c r="ADU119" s="12"/>
      <c r="ADV119" s="12"/>
      <c r="ADW119" s="12"/>
      <c r="ADX119" s="12"/>
      <c r="ADY119" s="12"/>
      <c r="ADZ119" s="12"/>
      <c r="AEA119" s="12"/>
      <c r="AEB119" s="12"/>
      <c r="AEC119" s="12"/>
      <c r="AED119" s="12"/>
      <c r="AEE119" s="12"/>
      <c r="AEF119" s="12"/>
      <c r="AEG119" s="12"/>
      <c r="AEH119" s="12"/>
      <c r="AEI119" s="12"/>
      <c r="AEJ119" s="12"/>
      <c r="AEK119" s="12"/>
      <c r="AEL119" s="12"/>
      <c r="AEM119" s="12"/>
      <c r="AEN119" s="12"/>
      <c r="AEO119" s="12"/>
      <c r="AEP119" s="12"/>
      <c r="AEQ119" s="12"/>
      <c r="AER119" s="12"/>
      <c r="AES119" s="12"/>
      <c r="AET119" s="12"/>
      <c r="AEU119" s="12"/>
      <c r="AEV119" s="12"/>
      <c r="AEW119" s="12"/>
      <c r="AEX119" s="12"/>
      <c r="AEY119" s="12"/>
      <c r="AEZ119" s="12"/>
      <c r="AFA119" s="12"/>
      <c r="AFB119" s="12"/>
      <c r="AFC119" s="12"/>
      <c r="AFD119" s="12"/>
      <c r="AFE119" s="12"/>
      <c r="AFF119" s="12"/>
      <c r="AFG119" s="12"/>
      <c r="AFH119" s="12"/>
      <c r="AFI119" s="12"/>
      <c r="AFJ119" s="12"/>
      <c r="AFK119" s="12"/>
      <c r="AFL119" s="12"/>
      <c r="AFM119" s="12"/>
      <c r="AFN119" s="12"/>
      <c r="AFO119" s="12"/>
      <c r="AFP119" s="12"/>
      <c r="AFQ119" s="12"/>
      <c r="AFR119" s="12"/>
      <c r="AFS119" s="12"/>
      <c r="AFT119" s="12"/>
      <c r="AFU119" s="12"/>
      <c r="AFV119" s="12"/>
      <c r="AFW119" s="12"/>
      <c r="AFX119" s="12"/>
      <c r="AFY119" s="12"/>
      <c r="AFZ119" s="12"/>
      <c r="AGA119" s="12"/>
      <c r="AGB119" s="12"/>
      <c r="AGC119" s="12"/>
      <c r="AGD119" s="12"/>
      <c r="AGE119" s="12"/>
      <c r="AGF119" s="12"/>
      <c r="AGG119" s="12"/>
      <c r="AGH119" s="12"/>
      <c r="AGI119" s="12"/>
      <c r="AGJ119" s="12"/>
      <c r="AGK119" s="12"/>
      <c r="AGL119" s="12"/>
      <c r="AGM119" s="12"/>
      <c r="AGN119" s="12"/>
      <c r="AGO119" s="12"/>
      <c r="AGP119" s="12"/>
      <c r="AGQ119" s="12"/>
      <c r="AGR119" s="12"/>
      <c r="AGS119" s="12"/>
      <c r="AGT119" s="12"/>
      <c r="AGU119" s="12"/>
      <c r="AGV119" s="12"/>
      <c r="AGW119" s="12"/>
      <c r="AGX119" s="12"/>
      <c r="AGY119" s="12"/>
      <c r="AGZ119" s="12"/>
      <c r="AHA119" s="12"/>
      <c r="AHB119" s="12"/>
      <c r="AHC119" s="12"/>
      <c r="AHD119" s="12"/>
      <c r="AHE119" s="12"/>
      <c r="AHF119" s="12"/>
      <c r="AHG119" s="12"/>
      <c r="AHH119" s="12"/>
      <c r="AHI119" s="12"/>
      <c r="AHJ119" s="12"/>
      <c r="AHK119" s="12"/>
      <c r="AHL119" s="12"/>
      <c r="AHM119" s="12"/>
      <c r="AHN119" s="12"/>
      <c r="AHO119" s="12"/>
      <c r="AHP119" s="12"/>
      <c r="AHQ119" s="12"/>
      <c r="AHR119" s="12"/>
      <c r="AHS119" s="12"/>
      <c r="AHT119" s="12"/>
      <c r="AHU119" s="12"/>
      <c r="AHV119" s="12"/>
      <c r="AHW119" s="12"/>
      <c r="AHX119" s="12"/>
      <c r="AHY119" s="12"/>
      <c r="AHZ119" s="12"/>
      <c r="AIA119" s="12"/>
      <c r="AIB119" s="12"/>
      <c r="AIC119" s="12"/>
      <c r="AID119" s="12"/>
      <c r="AIE119" s="12"/>
      <c r="AIF119" s="12"/>
      <c r="AIG119" s="12"/>
      <c r="AIH119" s="12"/>
      <c r="AII119" s="12"/>
      <c r="AIJ119" s="12"/>
      <c r="AIK119" s="12"/>
      <c r="AIL119" s="12"/>
      <c r="AIM119" s="12"/>
      <c r="AIN119" s="12"/>
      <c r="AIO119" s="12"/>
      <c r="AIP119" s="12"/>
      <c r="AIQ119" s="12"/>
      <c r="AIR119" s="12"/>
      <c r="AIS119" s="12"/>
      <c r="AIT119" s="12"/>
      <c r="AIU119" s="12"/>
      <c r="AIV119" s="12"/>
      <c r="AIW119" s="12"/>
      <c r="AIX119" s="12"/>
      <c r="AIY119" s="12"/>
      <c r="AIZ119" s="12"/>
      <c r="AJA119" s="12"/>
      <c r="AJB119" s="12"/>
      <c r="AJC119" s="12"/>
      <c r="AJD119" s="12"/>
      <c r="AJE119" s="12"/>
      <c r="AJF119" s="12"/>
      <c r="AJG119" s="12"/>
      <c r="AJH119" s="12"/>
      <c r="AJI119" s="12"/>
      <c r="AJJ119" s="12"/>
      <c r="AJK119" s="12"/>
      <c r="AJL119" s="12"/>
      <c r="AJM119" s="12"/>
      <c r="AJN119" s="12"/>
      <c r="AJO119" s="12"/>
      <c r="AJP119" s="12"/>
      <c r="AJQ119" s="12"/>
      <c r="AJR119" s="12"/>
      <c r="AJS119" s="12"/>
      <c r="AJT119" s="12"/>
      <c r="AJU119" s="12"/>
      <c r="AJV119" s="12"/>
      <c r="AJW119" s="12"/>
      <c r="AJX119" s="12"/>
      <c r="AJY119" s="12"/>
      <c r="AJZ119" s="12"/>
      <c r="AKA119" s="12"/>
      <c r="AKB119" s="12"/>
      <c r="AKC119" s="12"/>
      <c r="AKD119" s="12"/>
      <c r="AKE119" s="12"/>
      <c r="AKF119" s="12"/>
      <c r="AKG119" s="12"/>
      <c r="AKH119" s="12"/>
      <c r="AKI119" s="12"/>
      <c r="AKJ119" s="12"/>
      <c r="AKK119" s="12"/>
      <c r="AKL119" s="12"/>
      <c r="AKM119" s="12"/>
      <c r="AKN119" s="12"/>
      <c r="AKO119" s="12"/>
      <c r="AKP119" s="12"/>
      <c r="AKQ119" s="12"/>
      <c r="AKR119" s="12"/>
      <c r="AKS119" s="12"/>
      <c r="AKT119" s="12"/>
      <c r="AKU119" s="12"/>
      <c r="AKV119" s="12"/>
      <c r="AKW119" s="12"/>
      <c r="AKX119" s="12"/>
      <c r="AKY119" s="12"/>
      <c r="AKZ119" s="12"/>
      <c r="ALA119" s="12"/>
      <c r="ALB119" s="12"/>
      <c r="ALC119" s="12"/>
      <c r="ALD119" s="12"/>
      <c r="ALE119" s="12"/>
      <c r="ALF119" s="12"/>
      <c r="ALG119" s="12"/>
      <c r="ALH119" s="12"/>
      <c r="ALI119" s="12"/>
      <c r="ALJ119" s="12"/>
      <c r="ALK119" s="12"/>
      <c r="ALL119" s="12"/>
      <c r="ALM119" s="12"/>
      <c r="ALN119" s="12"/>
      <c r="ALO119" s="12"/>
      <c r="ALP119" s="12"/>
      <c r="ALQ119" s="12"/>
      <c r="ALR119" s="12"/>
      <c r="ALS119" s="12"/>
      <c r="ALT119" s="12"/>
      <c r="ALU119" s="12"/>
      <c r="ALV119" s="12"/>
      <c r="ALW119" s="12"/>
      <c r="ALX119" s="12"/>
      <c r="ALY119" s="12"/>
      <c r="ALZ119" s="12"/>
      <c r="AMA119" s="12"/>
      <c r="AMB119" s="12"/>
      <c r="AMC119" s="12"/>
      <c r="AMD119" s="12"/>
      <c r="AME119" s="12"/>
      <c r="AMF119" s="12"/>
      <c r="AMG119" s="12"/>
      <c r="AMH119" s="12"/>
      <c r="AMI119" s="12"/>
      <c r="AMJ119" s="12"/>
      <c r="AMK119" s="12"/>
      <c r="AML119" s="12"/>
      <c r="AMM119" s="12"/>
      <c r="AMN119" s="12"/>
      <c r="AMO119" s="12"/>
      <c r="AMP119" s="12"/>
      <c r="AMQ119" s="12"/>
      <c r="AMR119" s="12"/>
      <c r="AMS119" s="12"/>
      <c r="AMT119" s="12"/>
      <c r="AMU119" s="12"/>
      <c r="AMV119" s="12"/>
      <c r="AMW119" s="12"/>
      <c r="AMX119" s="12"/>
      <c r="AMY119" s="12"/>
      <c r="AMZ119" s="12"/>
      <c r="ANA119" s="12"/>
      <c r="ANB119" s="12"/>
      <c r="ANC119" s="12"/>
      <c r="AND119" s="12"/>
      <c r="ANE119" s="12"/>
      <c r="ANF119" s="12"/>
      <c r="ANG119" s="12"/>
      <c r="ANH119" s="12"/>
      <c r="ANI119" s="12"/>
      <c r="ANJ119" s="12"/>
      <c r="ANK119" s="12"/>
      <c r="ANL119" s="12"/>
      <c r="ANM119" s="12"/>
      <c r="ANN119" s="12"/>
      <c r="ANO119" s="12"/>
      <c r="ANP119" s="12"/>
      <c r="ANQ119" s="12"/>
      <c r="ANR119" s="12"/>
      <c r="ANS119" s="12"/>
      <c r="ANT119" s="12"/>
      <c r="ANU119" s="12"/>
      <c r="ANV119" s="12"/>
      <c r="ANW119" s="12"/>
      <c r="ANX119" s="12"/>
      <c r="ANY119" s="12"/>
      <c r="ANZ119" s="12"/>
      <c r="AOA119" s="12"/>
      <c r="AOB119" s="12"/>
      <c r="AOC119" s="12"/>
      <c r="AOD119" s="12"/>
      <c r="AOE119" s="12"/>
      <c r="AOF119" s="12"/>
      <c r="AOG119" s="12"/>
      <c r="AOH119" s="12"/>
      <c r="AOI119" s="12"/>
      <c r="AOJ119" s="12"/>
      <c r="AOK119" s="12"/>
      <c r="AOL119" s="12"/>
      <c r="AOM119" s="12"/>
      <c r="AON119" s="12"/>
      <c r="AOO119" s="12"/>
      <c r="AOP119" s="12"/>
    </row>
    <row r="120" spans="1:1082" x14ac:dyDescent="0.2">
      <c r="A120" s="70" t="s">
        <v>471</v>
      </c>
      <c r="E120" s="34"/>
      <c r="F120" s="34"/>
      <c r="G120" s="39" t="s">
        <v>424</v>
      </c>
      <c r="H120" s="39" t="s">
        <v>424</v>
      </c>
      <c r="I120" s="34">
        <f t="shared" ref="I120:S120" si="8">GEOMEAN(I105:I116)</f>
        <v>33.082086738173665</v>
      </c>
      <c r="J120" s="34">
        <f t="shared" si="8"/>
        <v>7.1164715087296521E-2</v>
      </c>
      <c r="K120" s="34">
        <f t="shared" si="8"/>
        <v>0.46270361695107526</v>
      </c>
      <c r="L120" s="39" t="s">
        <v>424</v>
      </c>
      <c r="M120" s="39" t="s">
        <v>424</v>
      </c>
      <c r="N120" s="34">
        <f t="shared" si="8"/>
        <v>0.97004635452478749</v>
      </c>
      <c r="O120" s="39" t="s">
        <v>424</v>
      </c>
      <c r="P120" s="39" t="s">
        <v>424</v>
      </c>
      <c r="Q120" s="34">
        <f t="shared" si="8"/>
        <v>63.884716978177934</v>
      </c>
      <c r="R120" s="36">
        <f t="shared" si="8"/>
        <v>99.267482316156318</v>
      </c>
      <c r="S120" s="34">
        <f t="shared" si="8"/>
        <v>1.698844507816561</v>
      </c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12"/>
      <c r="CN120" s="12"/>
      <c r="CO120" s="12"/>
      <c r="CP120" s="12"/>
      <c r="CQ120" s="12"/>
      <c r="CR120" s="12"/>
      <c r="CS120" s="12"/>
      <c r="CT120" s="12"/>
      <c r="CU120" s="12"/>
      <c r="CV120" s="12"/>
      <c r="CW120" s="12"/>
      <c r="CX120" s="12"/>
      <c r="CY120" s="12"/>
      <c r="CZ120" s="12"/>
      <c r="DA120" s="12"/>
      <c r="DB120" s="12"/>
      <c r="DC120" s="12"/>
      <c r="DD120" s="12"/>
      <c r="DE120" s="12"/>
      <c r="DF120" s="12"/>
      <c r="DG120" s="12"/>
      <c r="DH120" s="12"/>
      <c r="DI120" s="12"/>
      <c r="DJ120" s="12"/>
      <c r="DK120" s="12"/>
      <c r="DL120" s="12"/>
      <c r="DM120" s="12"/>
      <c r="DN120" s="12"/>
      <c r="DO120" s="12"/>
      <c r="DP120" s="12"/>
      <c r="DQ120" s="12"/>
      <c r="DR120" s="12"/>
      <c r="DS120" s="12"/>
      <c r="DT120" s="12"/>
      <c r="DU120" s="12"/>
      <c r="DV120" s="12"/>
      <c r="DW120" s="12"/>
      <c r="DX120" s="12"/>
      <c r="DY120" s="12"/>
      <c r="DZ120" s="12"/>
      <c r="EA120" s="12"/>
      <c r="EB120" s="12"/>
      <c r="EC120" s="12"/>
      <c r="ED120" s="12"/>
      <c r="EE120" s="12"/>
      <c r="EF120" s="12"/>
      <c r="EG120" s="12"/>
      <c r="EH120" s="12"/>
      <c r="EI120" s="12"/>
      <c r="EJ120" s="12"/>
      <c r="EK120" s="12"/>
      <c r="EL120" s="12"/>
      <c r="EM120" s="12"/>
      <c r="EN120" s="12"/>
      <c r="EO120" s="12"/>
      <c r="EP120" s="12"/>
      <c r="EQ120" s="12"/>
      <c r="ER120" s="12"/>
      <c r="ES120" s="12"/>
      <c r="ET120" s="12"/>
      <c r="EU120" s="12"/>
      <c r="EV120" s="12"/>
      <c r="EW120" s="12"/>
      <c r="EX120" s="12"/>
      <c r="EY120" s="12"/>
      <c r="EZ120" s="12"/>
      <c r="FA120" s="12"/>
      <c r="FB120" s="12"/>
      <c r="FC120" s="12"/>
      <c r="FD120" s="12"/>
      <c r="FE120" s="12"/>
      <c r="FF120" s="12"/>
      <c r="FG120" s="12"/>
      <c r="FH120" s="12"/>
      <c r="FI120" s="12"/>
      <c r="FJ120" s="12"/>
      <c r="FK120" s="12"/>
      <c r="FL120" s="12"/>
      <c r="FM120" s="12"/>
      <c r="FN120" s="12"/>
      <c r="FO120" s="12"/>
      <c r="FP120" s="12"/>
      <c r="FQ120" s="12"/>
      <c r="FR120" s="12"/>
      <c r="FS120" s="12"/>
      <c r="FT120" s="12"/>
      <c r="FU120" s="12"/>
      <c r="FV120" s="12"/>
      <c r="FW120" s="12"/>
      <c r="FX120" s="12"/>
      <c r="FY120" s="12"/>
      <c r="FZ120" s="12"/>
      <c r="GA120" s="12"/>
      <c r="GB120" s="12"/>
      <c r="GC120" s="12"/>
      <c r="GD120" s="12"/>
      <c r="GE120" s="12"/>
      <c r="GF120" s="12"/>
      <c r="GG120" s="12"/>
      <c r="GH120" s="12"/>
      <c r="GI120" s="12"/>
      <c r="GJ120" s="12"/>
      <c r="GK120" s="12"/>
      <c r="GL120" s="12"/>
      <c r="GM120" s="12"/>
      <c r="GN120" s="12"/>
      <c r="GO120" s="12"/>
      <c r="GP120" s="12"/>
      <c r="GQ120" s="12"/>
      <c r="GR120" s="12"/>
      <c r="GS120" s="12"/>
      <c r="GT120" s="12"/>
      <c r="GU120" s="12"/>
      <c r="GV120" s="12"/>
      <c r="GW120" s="12"/>
      <c r="GX120" s="12"/>
      <c r="GY120" s="12"/>
      <c r="GZ120" s="12"/>
      <c r="HA120" s="12"/>
      <c r="HB120" s="12"/>
      <c r="HC120" s="12"/>
      <c r="HD120" s="12"/>
      <c r="HE120" s="12"/>
      <c r="HF120" s="12"/>
      <c r="HG120" s="12"/>
      <c r="HH120" s="12"/>
      <c r="HI120" s="12"/>
      <c r="HJ120" s="12"/>
      <c r="HK120" s="12"/>
      <c r="HL120" s="12"/>
      <c r="HM120" s="12"/>
      <c r="HN120" s="12"/>
      <c r="HO120" s="12"/>
      <c r="HP120" s="12"/>
      <c r="HQ120" s="12"/>
      <c r="HR120" s="12"/>
      <c r="HS120" s="12"/>
      <c r="HT120" s="12"/>
      <c r="HU120" s="12"/>
      <c r="HV120" s="12"/>
      <c r="HW120" s="12"/>
      <c r="HX120" s="12"/>
      <c r="HY120" s="12"/>
      <c r="HZ120" s="12"/>
      <c r="IA120" s="12"/>
      <c r="IB120" s="12"/>
      <c r="IC120" s="12"/>
      <c r="ID120" s="12"/>
      <c r="IE120" s="12"/>
      <c r="IF120" s="12"/>
      <c r="IG120" s="12"/>
      <c r="IH120" s="12"/>
      <c r="II120" s="12"/>
      <c r="IJ120" s="12"/>
      <c r="IK120" s="12"/>
      <c r="IL120" s="12"/>
      <c r="IM120" s="12"/>
      <c r="IN120" s="12"/>
      <c r="IO120" s="12"/>
      <c r="IP120" s="12"/>
      <c r="IQ120" s="12"/>
      <c r="IR120" s="12"/>
      <c r="IS120" s="12"/>
      <c r="IT120" s="12"/>
      <c r="IU120" s="12"/>
      <c r="IV120" s="12"/>
      <c r="IW120" s="12"/>
      <c r="IX120" s="12"/>
      <c r="IY120" s="12"/>
      <c r="IZ120" s="12"/>
      <c r="JA120" s="12"/>
      <c r="JB120" s="12"/>
      <c r="JC120" s="12"/>
      <c r="JD120" s="12"/>
      <c r="JE120" s="12"/>
      <c r="JF120" s="12"/>
      <c r="JG120" s="12"/>
      <c r="JH120" s="12"/>
      <c r="JI120" s="12"/>
      <c r="JJ120" s="12"/>
      <c r="JK120" s="12"/>
      <c r="JL120" s="12"/>
      <c r="JM120" s="12"/>
      <c r="JN120" s="12"/>
      <c r="JO120" s="12"/>
      <c r="JP120" s="12"/>
      <c r="JQ120" s="12"/>
      <c r="JR120" s="12"/>
      <c r="JS120" s="12"/>
      <c r="JT120" s="12"/>
      <c r="JU120" s="12"/>
      <c r="JV120" s="12"/>
      <c r="JW120" s="12"/>
      <c r="JX120" s="12"/>
      <c r="JY120" s="12"/>
      <c r="JZ120" s="12"/>
      <c r="KA120" s="12"/>
      <c r="KB120" s="12"/>
      <c r="KC120" s="12"/>
      <c r="KD120" s="12"/>
      <c r="KE120" s="12"/>
      <c r="KF120" s="12"/>
      <c r="KG120" s="12"/>
      <c r="KH120" s="12"/>
      <c r="KI120" s="12"/>
      <c r="KJ120" s="12"/>
      <c r="KK120" s="12"/>
      <c r="KL120" s="12"/>
      <c r="KM120" s="12"/>
      <c r="KN120" s="12"/>
      <c r="KO120" s="12"/>
      <c r="KP120" s="12"/>
      <c r="KQ120" s="12"/>
      <c r="KR120" s="12"/>
      <c r="KS120" s="12"/>
      <c r="KT120" s="12"/>
      <c r="KU120" s="12"/>
      <c r="KV120" s="12"/>
      <c r="KW120" s="12"/>
      <c r="KX120" s="12"/>
      <c r="KY120" s="12"/>
      <c r="KZ120" s="12"/>
      <c r="LA120" s="12"/>
      <c r="LB120" s="12"/>
      <c r="LC120" s="12"/>
      <c r="LD120" s="12"/>
      <c r="LE120" s="12"/>
      <c r="LF120" s="12"/>
      <c r="LG120" s="12"/>
      <c r="LH120" s="12"/>
      <c r="LI120" s="12"/>
      <c r="LJ120" s="12"/>
      <c r="LK120" s="12"/>
      <c r="LL120" s="12"/>
      <c r="LM120" s="12"/>
      <c r="LN120" s="12"/>
      <c r="LO120" s="12"/>
      <c r="LP120" s="12"/>
      <c r="LQ120" s="12"/>
      <c r="LR120" s="12"/>
      <c r="LS120" s="12"/>
      <c r="LT120" s="12"/>
      <c r="LU120" s="12"/>
      <c r="LV120" s="12"/>
      <c r="LW120" s="12"/>
      <c r="LX120" s="12"/>
      <c r="LY120" s="12"/>
      <c r="LZ120" s="12"/>
      <c r="MA120" s="12"/>
      <c r="MB120" s="12"/>
      <c r="MC120" s="12"/>
      <c r="MD120" s="12"/>
      <c r="ME120" s="12"/>
      <c r="MF120" s="12"/>
      <c r="MG120" s="12"/>
      <c r="MH120" s="12"/>
      <c r="MI120" s="12"/>
      <c r="MJ120" s="12"/>
      <c r="MK120" s="12"/>
      <c r="ML120" s="12"/>
      <c r="MM120" s="12"/>
      <c r="MN120" s="12"/>
      <c r="MO120" s="12"/>
      <c r="MP120" s="12"/>
      <c r="MQ120" s="12"/>
      <c r="MR120" s="12"/>
      <c r="MS120" s="12"/>
      <c r="MT120" s="12"/>
      <c r="MU120" s="12"/>
      <c r="MV120" s="12"/>
      <c r="MW120" s="12"/>
      <c r="MX120" s="12"/>
      <c r="MY120" s="12"/>
      <c r="MZ120" s="12"/>
      <c r="NA120" s="12"/>
      <c r="NB120" s="12"/>
      <c r="NC120" s="12"/>
      <c r="ND120" s="12"/>
      <c r="NE120" s="12"/>
      <c r="NF120" s="12"/>
      <c r="NG120" s="12"/>
      <c r="NH120" s="12"/>
      <c r="NI120" s="12"/>
      <c r="NJ120" s="12"/>
      <c r="NK120" s="12"/>
      <c r="NL120" s="12"/>
      <c r="NM120" s="12"/>
      <c r="NN120" s="12"/>
      <c r="NO120" s="12"/>
      <c r="NP120" s="12"/>
      <c r="NQ120" s="12"/>
      <c r="NR120" s="12"/>
      <c r="NS120" s="12"/>
      <c r="NT120" s="12"/>
      <c r="NU120" s="12"/>
      <c r="NV120" s="12"/>
      <c r="NW120" s="12"/>
      <c r="NX120" s="12"/>
      <c r="NY120" s="12"/>
      <c r="NZ120" s="12"/>
      <c r="OA120" s="12"/>
      <c r="OB120" s="12"/>
      <c r="OC120" s="12"/>
      <c r="OD120" s="12"/>
      <c r="OE120" s="12"/>
      <c r="OF120" s="12"/>
      <c r="OG120" s="12"/>
      <c r="OH120" s="12"/>
      <c r="OI120" s="12"/>
      <c r="OJ120" s="12"/>
      <c r="OK120" s="12"/>
      <c r="OL120" s="12"/>
      <c r="OM120" s="12"/>
      <c r="ON120" s="12"/>
      <c r="OO120" s="12"/>
      <c r="OP120" s="12"/>
      <c r="OQ120" s="12"/>
      <c r="OR120" s="12"/>
      <c r="OS120" s="12"/>
      <c r="OT120" s="12"/>
      <c r="OU120" s="12"/>
      <c r="OV120" s="12"/>
      <c r="OW120" s="12"/>
      <c r="OX120" s="12"/>
      <c r="OY120" s="12"/>
      <c r="OZ120" s="12"/>
      <c r="PA120" s="12"/>
      <c r="PB120" s="12"/>
      <c r="PC120" s="12"/>
      <c r="PD120" s="12"/>
      <c r="PE120" s="12"/>
      <c r="PF120" s="12"/>
      <c r="PG120" s="12"/>
      <c r="PH120" s="12"/>
      <c r="PI120" s="12"/>
      <c r="PJ120" s="12"/>
      <c r="PK120" s="12"/>
      <c r="PL120" s="12"/>
      <c r="PM120" s="12"/>
      <c r="PN120" s="12"/>
      <c r="PO120" s="12"/>
      <c r="PP120" s="12"/>
      <c r="PQ120" s="12"/>
      <c r="PR120" s="12"/>
      <c r="PS120" s="12"/>
      <c r="PT120" s="12"/>
      <c r="PU120" s="12"/>
      <c r="PV120" s="12"/>
      <c r="PW120" s="12"/>
      <c r="PX120" s="12"/>
      <c r="PY120" s="12"/>
      <c r="PZ120" s="12"/>
      <c r="QA120" s="12"/>
      <c r="QB120" s="12"/>
      <c r="QC120" s="12"/>
      <c r="QD120" s="12"/>
      <c r="QE120" s="12"/>
      <c r="QF120" s="12"/>
      <c r="QG120" s="12"/>
      <c r="QH120" s="12"/>
      <c r="QI120" s="12"/>
      <c r="QJ120" s="12"/>
      <c r="QK120" s="12"/>
      <c r="QL120" s="12"/>
      <c r="QM120" s="12"/>
      <c r="QN120" s="12"/>
      <c r="QO120" s="12"/>
      <c r="QP120" s="12"/>
      <c r="QQ120" s="12"/>
      <c r="QR120" s="12"/>
      <c r="QS120" s="12"/>
      <c r="QT120" s="12"/>
      <c r="QU120" s="12"/>
      <c r="QV120" s="12"/>
      <c r="QW120" s="12"/>
      <c r="QX120" s="12"/>
      <c r="QY120" s="12"/>
      <c r="QZ120" s="12"/>
      <c r="RA120" s="12"/>
      <c r="RB120" s="12"/>
      <c r="RC120" s="12"/>
      <c r="RD120" s="12"/>
      <c r="RE120" s="12"/>
      <c r="RF120" s="12"/>
      <c r="RG120" s="12"/>
      <c r="RH120" s="12"/>
      <c r="RI120" s="12"/>
      <c r="RJ120" s="12"/>
      <c r="RK120" s="12"/>
      <c r="RL120" s="12"/>
      <c r="RM120" s="12"/>
      <c r="RN120" s="12"/>
      <c r="RO120" s="12"/>
      <c r="RP120" s="12"/>
      <c r="RQ120" s="12"/>
      <c r="RR120" s="12"/>
      <c r="RS120" s="12"/>
      <c r="RT120" s="12"/>
      <c r="RU120" s="12"/>
      <c r="RV120" s="12"/>
      <c r="RW120" s="12"/>
      <c r="RX120" s="12"/>
      <c r="RY120" s="12"/>
      <c r="RZ120" s="12"/>
      <c r="SA120" s="12"/>
      <c r="SB120" s="12"/>
      <c r="SC120" s="12"/>
      <c r="SD120" s="12"/>
      <c r="SE120" s="12"/>
      <c r="SF120" s="12"/>
      <c r="SG120" s="12"/>
      <c r="SH120" s="12"/>
      <c r="SI120" s="12"/>
      <c r="SJ120" s="12"/>
      <c r="SK120" s="12"/>
      <c r="SL120" s="12"/>
      <c r="SM120" s="12"/>
      <c r="SN120" s="12"/>
      <c r="SO120" s="12"/>
      <c r="SP120" s="12"/>
      <c r="SQ120" s="12"/>
      <c r="SR120" s="12"/>
      <c r="SS120" s="12"/>
      <c r="ST120" s="12"/>
      <c r="SU120" s="12"/>
      <c r="SV120" s="12"/>
      <c r="SW120" s="12"/>
      <c r="SX120" s="12"/>
      <c r="SY120" s="12"/>
      <c r="SZ120" s="12"/>
      <c r="TA120" s="12"/>
      <c r="TB120" s="12"/>
      <c r="TC120" s="12"/>
      <c r="TD120" s="12"/>
      <c r="TE120" s="12"/>
      <c r="TF120" s="12"/>
      <c r="TG120" s="12"/>
      <c r="TH120" s="12"/>
      <c r="TI120" s="12"/>
      <c r="TJ120" s="12"/>
      <c r="TK120" s="12"/>
      <c r="TL120" s="12"/>
      <c r="TM120" s="12"/>
      <c r="TN120" s="12"/>
      <c r="TO120" s="12"/>
      <c r="TP120" s="12"/>
      <c r="TQ120" s="12"/>
      <c r="TR120" s="12"/>
      <c r="TS120" s="12"/>
      <c r="TT120" s="12"/>
      <c r="TU120" s="12"/>
      <c r="TV120" s="12"/>
      <c r="TW120" s="12"/>
      <c r="TX120" s="12"/>
      <c r="TY120" s="12"/>
      <c r="TZ120" s="12"/>
      <c r="UA120" s="12"/>
      <c r="UB120" s="12"/>
      <c r="UC120" s="12"/>
      <c r="UD120" s="12"/>
      <c r="UE120" s="12"/>
      <c r="UF120" s="12"/>
      <c r="UG120" s="12"/>
      <c r="UH120" s="12"/>
      <c r="UI120" s="12"/>
      <c r="UJ120" s="12"/>
      <c r="UK120" s="12"/>
      <c r="UL120" s="12"/>
      <c r="UM120" s="12"/>
      <c r="UN120" s="12"/>
      <c r="UO120" s="12"/>
      <c r="UP120" s="12"/>
      <c r="UQ120" s="12"/>
      <c r="UR120" s="12"/>
      <c r="US120" s="12"/>
      <c r="UT120" s="12"/>
      <c r="UU120" s="12"/>
      <c r="UV120" s="12"/>
      <c r="UW120" s="12"/>
      <c r="UX120" s="12"/>
      <c r="UY120" s="12"/>
      <c r="UZ120" s="12"/>
      <c r="VA120" s="12"/>
      <c r="VB120" s="12"/>
      <c r="VC120" s="12"/>
      <c r="VD120" s="12"/>
      <c r="VE120" s="12"/>
      <c r="VF120" s="12"/>
      <c r="VG120" s="12"/>
      <c r="VH120" s="12"/>
      <c r="VI120" s="12"/>
      <c r="VJ120" s="12"/>
      <c r="VK120" s="12"/>
      <c r="VL120" s="12"/>
      <c r="VM120" s="12"/>
      <c r="VN120" s="12"/>
      <c r="VO120" s="12"/>
      <c r="VP120" s="12"/>
      <c r="VQ120" s="12"/>
      <c r="VR120" s="12"/>
      <c r="VS120" s="12"/>
      <c r="VT120" s="12"/>
      <c r="VU120" s="12"/>
      <c r="VV120" s="12"/>
      <c r="VW120" s="12"/>
      <c r="VX120" s="12"/>
      <c r="VY120" s="12"/>
      <c r="VZ120" s="12"/>
      <c r="WA120" s="12"/>
      <c r="WB120" s="12"/>
      <c r="WC120" s="12"/>
      <c r="WD120" s="12"/>
      <c r="WE120" s="12"/>
      <c r="WF120" s="12"/>
      <c r="WG120" s="12"/>
      <c r="WH120" s="12"/>
      <c r="WI120" s="12"/>
      <c r="WJ120" s="12"/>
      <c r="WK120" s="12"/>
      <c r="WL120" s="12"/>
      <c r="WM120" s="12"/>
      <c r="WN120" s="12"/>
      <c r="WO120" s="12"/>
      <c r="WP120" s="12"/>
      <c r="WQ120" s="12"/>
      <c r="WR120" s="12"/>
      <c r="WS120" s="12"/>
      <c r="WT120" s="12"/>
      <c r="WU120" s="12"/>
      <c r="WV120" s="12"/>
      <c r="WW120" s="12"/>
      <c r="WX120" s="12"/>
      <c r="WY120" s="12"/>
      <c r="WZ120" s="12"/>
      <c r="XA120" s="12"/>
      <c r="XB120" s="12"/>
      <c r="XC120" s="12"/>
      <c r="XD120" s="12"/>
      <c r="XE120" s="12"/>
      <c r="XF120" s="12"/>
      <c r="XG120" s="12"/>
      <c r="XH120" s="12"/>
      <c r="XI120" s="12"/>
      <c r="XJ120" s="12"/>
      <c r="XK120" s="12"/>
      <c r="XL120" s="12"/>
      <c r="XM120" s="12"/>
      <c r="XN120" s="12"/>
      <c r="XO120" s="12"/>
      <c r="XP120" s="12"/>
      <c r="XQ120" s="12"/>
      <c r="XR120" s="12"/>
      <c r="XS120" s="12"/>
      <c r="XT120" s="12"/>
      <c r="XU120" s="12"/>
      <c r="XV120" s="12"/>
      <c r="XW120" s="12"/>
      <c r="XX120" s="12"/>
      <c r="XY120" s="12"/>
      <c r="XZ120" s="12"/>
      <c r="YA120" s="12"/>
      <c r="YB120" s="12"/>
      <c r="YC120" s="12"/>
      <c r="YD120" s="12"/>
      <c r="YE120" s="12"/>
      <c r="YF120" s="12"/>
      <c r="YG120" s="12"/>
      <c r="YH120" s="12"/>
      <c r="YI120" s="12"/>
      <c r="YJ120" s="12"/>
      <c r="YK120" s="12"/>
      <c r="YL120" s="12"/>
      <c r="YM120" s="12"/>
      <c r="YN120" s="12"/>
      <c r="YO120" s="12"/>
      <c r="YP120" s="12"/>
      <c r="YQ120" s="12"/>
      <c r="YR120" s="12"/>
      <c r="YS120" s="12"/>
      <c r="YT120" s="12"/>
      <c r="YU120" s="12"/>
      <c r="YV120" s="12"/>
      <c r="YW120" s="12"/>
      <c r="YX120" s="12"/>
      <c r="YY120" s="12"/>
      <c r="YZ120" s="12"/>
      <c r="ZA120" s="12"/>
      <c r="ZB120" s="12"/>
      <c r="ZC120" s="12"/>
      <c r="ZD120" s="12"/>
      <c r="ZE120" s="12"/>
      <c r="ZF120" s="12"/>
      <c r="ZG120" s="12"/>
      <c r="ZH120" s="12"/>
      <c r="ZI120" s="12"/>
      <c r="ZJ120" s="12"/>
      <c r="ZK120" s="12"/>
      <c r="ZL120" s="12"/>
      <c r="ZM120" s="12"/>
      <c r="ZN120" s="12"/>
      <c r="ZO120" s="12"/>
      <c r="ZP120" s="12"/>
      <c r="ZQ120" s="12"/>
      <c r="ZR120" s="12"/>
      <c r="ZS120" s="12"/>
      <c r="ZT120" s="12"/>
      <c r="ZU120" s="12"/>
      <c r="ZV120" s="12"/>
      <c r="ZW120" s="12"/>
      <c r="ZX120" s="12"/>
      <c r="ZY120" s="12"/>
      <c r="ZZ120" s="12"/>
      <c r="AAA120" s="12"/>
      <c r="AAB120" s="12"/>
      <c r="AAC120" s="12"/>
      <c r="AAD120" s="12"/>
      <c r="AAE120" s="12"/>
      <c r="AAF120" s="12"/>
      <c r="AAG120" s="12"/>
      <c r="AAH120" s="12"/>
      <c r="AAI120" s="12"/>
      <c r="AAJ120" s="12"/>
      <c r="AAK120" s="12"/>
      <c r="AAL120" s="12"/>
      <c r="AAM120" s="12"/>
      <c r="AAN120" s="12"/>
      <c r="AAO120" s="12"/>
      <c r="AAP120" s="12"/>
      <c r="AAQ120" s="12"/>
      <c r="AAR120" s="12"/>
      <c r="AAS120" s="12"/>
      <c r="AAT120" s="12"/>
      <c r="AAU120" s="12"/>
      <c r="AAV120" s="12"/>
      <c r="AAW120" s="12"/>
      <c r="AAX120" s="12"/>
      <c r="AAY120" s="12"/>
      <c r="AAZ120" s="12"/>
      <c r="ABA120" s="12"/>
      <c r="ABB120" s="12"/>
      <c r="ABC120" s="12"/>
      <c r="ABD120" s="12"/>
      <c r="ABE120" s="12"/>
      <c r="ABF120" s="12"/>
      <c r="ABG120" s="12"/>
      <c r="ABH120" s="12"/>
      <c r="ABI120" s="12"/>
      <c r="ABJ120" s="12"/>
      <c r="ABK120" s="12"/>
      <c r="ABL120" s="12"/>
      <c r="ABM120" s="12"/>
      <c r="ABN120" s="12"/>
      <c r="ABO120" s="12"/>
      <c r="ABP120" s="12"/>
      <c r="ABQ120" s="12"/>
      <c r="ABR120" s="12"/>
      <c r="ABS120" s="12"/>
      <c r="ABT120" s="12"/>
      <c r="ABU120" s="12"/>
      <c r="ABV120" s="12"/>
      <c r="ABW120" s="12"/>
      <c r="ABX120" s="12"/>
      <c r="ABY120" s="12"/>
      <c r="ABZ120" s="12"/>
      <c r="ACA120" s="12"/>
      <c r="ACB120" s="12"/>
      <c r="ACC120" s="12"/>
      <c r="ACD120" s="12"/>
      <c r="ACE120" s="12"/>
      <c r="ACF120" s="12"/>
      <c r="ACG120" s="12"/>
      <c r="ACH120" s="12"/>
      <c r="ACI120" s="12"/>
      <c r="ACJ120" s="12"/>
      <c r="ACK120" s="12"/>
      <c r="ACL120" s="12"/>
      <c r="ACM120" s="12"/>
      <c r="ACN120" s="12"/>
      <c r="ACO120" s="12"/>
      <c r="ACP120" s="12"/>
      <c r="ACQ120" s="12"/>
      <c r="ACR120" s="12"/>
      <c r="ACS120" s="12"/>
      <c r="ACT120" s="12"/>
      <c r="ACU120" s="12"/>
      <c r="ACV120" s="12"/>
      <c r="ACW120" s="12"/>
      <c r="ACX120" s="12"/>
      <c r="ACY120" s="12"/>
      <c r="ACZ120" s="12"/>
      <c r="ADA120" s="12"/>
      <c r="ADB120" s="12"/>
      <c r="ADC120" s="12"/>
      <c r="ADD120" s="12"/>
      <c r="ADE120" s="12"/>
      <c r="ADF120" s="12"/>
      <c r="ADG120" s="12"/>
      <c r="ADH120" s="12"/>
      <c r="ADI120" s="12"/>
      <c r="ADJ120" s="12"/>
      <c r="ADK120" s="12"/>
      <c r="ADL120" s="12"/>
      <c r="ADM120" s="12"/>
      <c r="ADN120" s="12"/>
      <c r="ADO120" s="12"/>
      <c r="ADP120" s="12"/>
      <c r="ADQ120" s="12"/>
      <c r="ADR120" s="12"/>
      <c r="ADS120" s="12"/>
      <c r="ADT120" s="12"/>
      <c r="ADU120" s="12"/>
      <c r="ADV120" s="12"/>
      <c r="ADW120" s="12"/>
      <c r="ADX120" s="12"/>
      <c r="ADY120" s="12"/>
      <c r="ADZ120" s="12"/>
      <c r="AEA120" s="12"/>
      <c r="AEB120" s="12"/>
      <c r="AEC120" s="12"/>
      <c r="AED120" s="12"/>
      <c r="AEE120" s="12"/>
      <c r="AEF120" s="12"/>
      <c r="AEG120" s="12"/>
      <c r="AEH120" s="12"/>
      <c r="AEI120" s="12"/>
      <c r="AEJ120" s="12"/>
      <c r="AEK120" s="12"/>
      <c r="AEL120" s="12"/>
      <c r="AEM120" s="12"/>
      <c r="AEN120" s="12"/>
      <c r="AEO120" s="12"/>
      <c r="AEP120" s="12"/>
      <c r="AEQ120" s="12"/>
      <c r="AER120" s="12"/>
      <c r="AES120" s="12"/>
      <c r="AET120" s="12"/>
      <c r="AEU120" s="12"/>
      <c r="AEV120" s="12"/>
      <c r="AEW120" s="12"/>
      <c r="AEX120" s="12"/>
      <c r="AEY120" s="12"/>
      <c r="AEZ120" s="12"/>
      <c r="AFA120" s="12"/>
      <c r="AFB120" s="12"/>
      <c r="AFC120" s="12"/>
      <c r="AFD120" s="12"/>
      <c r="AFE120" s="12"/>
      <c r="AFF120" s="12"/>
      <c r="AFG120" s="12"/>
      <c r="AFH120" s="12"/>
      <c r="AFI120" s="12"/>
      <c r="AFJ120" s="12"/>
      <c r="AFK120" s="12"/>
      <c r="AFL120" s="12"/>
      <c r="AFM120" s="12"/>
      <c r="AFN120" s="12"/>
      <c r="AFO120" s="12"/>
      <c r="AFP120" s="12"/>
      <c r="AFQ120" s="12"/>
      <c r="AFR120" s="12"/>
      <c r="AFS120" s="12"/>
      <c r="AFT120" s="12"/>
      <c r="AFU120" s="12"/>
      <c r="AFV120" s="12"/>
      <c r="AFW120" s="12"/>
      <c r="AFX120" s="12"/>
      <c r="AFY120" s="12"/>
      <c r="AFZ120" s="12"/>
      <c r="AGA120" s="12"/>
      <c r="AGB120" s="12"/>
      <c r="AGC120" s="12"/>
      <c r="AGD120" s="12"/>
      <c r="AGE120" s="12"/>
      <c r="AGF120" s="12"/>
      <c r="AGG120" s="12"/>
      <c r="AGH120" s="12"/>
      <c r="AGI120" s="12"/>
      <c r="AGJ120" s="12"/>
      <c r="AGK120" s="12"/>
      <c r="AGL120" s="12"/>
      <c r="AGM120" s="12"/>
      <c r="AGN120" s="12"/>
      <c r="AGO120" s="12"/>
      <c r="AGP120" s="12"/>
      <c r="AGQ120" s="12"/>
      <c r="AGR120" s="12"/>
      <c r="AGS120" s="12"/>
      <c r="AGT120" s="12"/>
      <c r="AGU120" s="12"/>
      <c r="AGV120" s="12"/>
      <c r="AGW120" s="12"/>
      <c r="AGX120" s="12"/>
      <c r="AGY120" s="12"/>
      <c r="AGZ120" s="12"/>
      <c r="AHA120" s="12"/>
      <c r="AHB120" s="12"/>
      <c r="AHC120" s="12"/>
      <c r="AHD120" s="12"/>
      <c r="AHE120" s="12"/>
      <c r="AHF120" s="12"/>
      <c r="AHG120" s="12"/>
      <c r="AHH120" s="12"/>
      <c r="AHI120" s="12"/>
      <c r="AHJ120" s="12"/>
      <c r="AHK120" s="12"/>
      <c r="AHL120" s="12"/>
      <c r="AHM120" s="12"/>
      <c r="AHN120" s="12"/>
      <c r="AHO120" s="12"/>
      <c r="AHP120" s="12"/>
      <c r="AHQ120" s="12"/>
      <c r="AHR120" s="12"/>
      <c r="AHS120" s="12"/>
      <c r="AHT120" s="12"/>
      <c r="AHU120" s="12"/>
      <c r="AHV120" s="12"/>
      <c r="AHW120" s="12"/>
      <c r="AHX120" s="12"/>
      <c r="AHY120" s="12"/>
      <c r="AHZ120" s="12"/>
      <c r="AIA120" s="12"/>
      <c r="AIB120" s="12"/>
      <c r="AIC120" s="12"/>
      <c r="AID120" s="12"/>
      <c r="AIE120" s="12"/>
      <c r="AIF120" s="12"/>
      <c r="AIG120" s="12"/>
      <c r="AIH120" s="12"/>
      <c r="AII120" s="12"/>
      <c r="AIJ120" s="12"/>
      <c r="AIK120" s="12"/>
      <c r="AIL120" s="12"/>
      <c r="AIM120" s="12"/>
      <c r="AIN120" s="12"/>
      <c r="AIO120" s="12"/>
      <c r="AIP120" s="12"/>
      <c r="AIQ120" s="12"/>
      <c r="AIR120" s="12"/>
      <c r="AIS120" s="12"/>
      <c r="AIT120" s="12"/>
      <c r="AIU120" s="12"/>
      <c r="AIV120" s="12"/>
      <c r="AIW120" s="12"/>
      <c r="AIX120" s="12"/>
      <c r="AIY120" s="12"/>
      <c r="AIZ120" s="12"/>
      <c r="AJA120" s="12"/>
      <c r="AJB120" s="12"/>
      <c r="AJC120" s="12"/>
      <c r="AJD120" s="12"/>
      <c r="AJE120" s="12"/>
      <c r="AJF120" s="12"/>
      <c r="AJG120" s="12"/>
      <c r="AJH120" s="12"/>
      <c r="AJI120" s="12"/>
      <c r="AJJ120" s="12"/>
      <c r="AJK120" s="12"/>
      <c r="AJL120" s="12"/>
      <c r="AJM120" s="12"/>
      <c r="AJN120" s="12"/>
      <c r="AJO120" s="12"/>
      <c r="AJP120" s="12"/>
      <c r="AJQ120" s="12"/>
      <c r="AJR120" s="12"/>
      <c r="AJS120" s="12"/>
      <c r="AJT120" s="12"/>
      <c r="AJU120" s="12"/>
      <c r="AJV120" s="12"/>
      <c r="AJW120" s="12"/>
      <c r="AJX120" s="12"/>
      <c r="AJY120" s="12"/>
      <c r="AJZ120" s="12"/>
      <c r="AKA120" s="12"/>
      <c r="AKB120" s="12"/>
      <c r="AKC120" s="12"/>
      <c r="AKD120" s="12"/>
      <c r="AKE120" s="12"/>
      <c r="AKF120" s="12"/>
      <c r="AKG120" s="12"/>
      <c r="AKH120" s="12"/>
      <c r="AKI120" s="12"/>
      <c r="AKJ120" s="12"/>
      <c r="AKK120" s="12"/>
      <c r="AKL120" s="12"/>
      <c r="AKM120" s="12"/>
      <c r="AKN120" s="12"/>
      <c r="AKO120" s="12"/>
      <c r="AKP120" s="12"/>
      <c r="AKQ120" s="12"/>
      <c r="AKR120" s="12"/>
      <c r="AKS120" s="12"/>
      <c r="AKT120" s="12"/>
      <c r="AKU120" s="12"/>
      <c r="AKV120" s="12"/>
      <c r="AKW120" s="12"/>
      <c r="AKX120" s="12"/>
      <c r="AKY120" s="12"/>
      <c r="AKZ120" s="12"/>
      <c r="ALA120" s="12"/>
      <c r="ALB120" s="12"/>
      <c r="ALC120" s="12"/>
      <c r="ALD120" s="12"/>
      <c r="ALE120" s="12"/>
      <c r="ALF120" s="12"/>
      <c r="ALG120" s="12"/>
      <c r="ALH120" s="12"/>
      <c r="ALI120" s="12"/>
      <c r="ALJ120" s="12"/>
      <c r="ALK120" s="12"/>
      <c r="ALL120" s="12"/>
      <c r="ALM120" s="12"/>
      <c r="ALN120" s="12"/>
      <c r="ALO120" s="12"/>
      <c r="ALP120" s="12"/>
      <c r="ALQ120" s="12"/>
      <c r="ALR120" s="12"/>
      <c r="ALS120" s="12"/>
      <c r="ALT120" s="12"/>
      <c r="ALU120" s="12"/>
      <c r="ALV120" s="12"/>
      <c r="ALW120" s="12"/>
      <c r="ALX120" s="12"/>
      <c r="ALY120" s="12"/>
      <c r="ALZ120" s="12"/>
      <c r="AMA120" s="12"/>
      <c r="AMB120" s="12"/>
      <c r="AMC120" s="12"/>
      <c r="AMD120" s="12"/>
      <c r="AME120" s="12"/>
      <c r="AMF120" s="12"/>
      <c r="AMG120" s="12"/>
      <c r="AMH120" s="12"/>
      <c r="AMI120" s="12"/>
      <c r="AMJ120" s="12"/>
      <c r="AMK120" s="12"/>
      <c r="AML120" s="12"/>
      <c r="AMM120" s="12"/>
      <c r="AMN120" s="12"/>
      <c r="AMO120" s="12"/>
      <c r="AMP120" s="12"/>
      <c r="AMQ120" s="12"/>
      <c r="AMR120" s="12"/>
      <c r="AMS120" s="12"/>
      <c r="AMT120" s="12"/>
      <c r="AMU120" s="12"/>
      <c r="AMV120" s="12"/>
      <c r="AMW120" s="12"/>
      <c r="AMX120" s="12"/>
      <c r="AMY120" s="12"/>
      <c r="AMZ120" s="12"/>
      <c r="ANA120" s="12"/>
      <c r="ANB120" s="12"/>
      <c r="ANC120" s="12"/>
      <c r="AND120" s="12"/>
      <c r="ANE120" s="12"/>
      <c r="ANF120" s="12"/>
      <c r="ANG120" s="12"/>
      <c r="ANH120" s="12"/>
      <c r="ANI120" s="12"/>
      <c r="ANJ120" s="12"/>
      <c r="ANK120" s="12"/>
      <c r="ANL120" s="12"/>
      <c r="ANM120" s="12"/>
      <c r="ANN120" s="12"/>
      <c r="ANO120" s="12"/>
      <c r="ANP120" s="12"/>
      <c r="ANQ120" s="12"/>
      <c r="ANR120" s="12"/>
      <c r="ANS120" s="12"/>
      <c r="ANT120" s="12"/>
      <c r="ANU120" s="12"/>
      <c r="ANV120" s="12"/>
      <c r="ANW120" s="12"/>
      <c r="ANX120" s="12"/>
      <c r="ANY120" s="12"/>
      <c r="ANZ120" s="12"/>
      <c r="AOA120" s="12"/>
      <c r="AOB120" s="12"/>
      <c r="AOC120" s="12"/>
      <c r="AOD120" s="12"/>
      <c r="AOE120" s="12"/>
      <c r="AOF120" s="12"/>
      <c r="AOG120" s="12"/>
      <c r="AOH120" s="12"/>
      <c r="AOI120" s="12"/>
      <c r="AOJ120" s="12"/>
      <c r="AOK120" s="12"/>
      <c r="AOL120" s="12"/>
      <c r="AOM120" s="12"/>
      <c r="AON120" s="12"/>
      <c r="AOO120" s="12"/>
      <c r="AOP120" s="12"/>
    </row>
    <row r="121" spans="1:1082" s="12" customFormat="1" x14ac:dyDescent="0.2">
      <c r="A121" s="62"/>
      <c r="E121" s="48"/>
      <c r="S121" s="35"/>
    </row>
    <row r="122" spans="1:1082" s="12" customFormat="1" x14ac:dyDescent="0.2">
      <c r="A122" s="62"/>
      <c r="E122" s="48"/>
      <c r="S122" s="35"/>
    </row>
    <row r="123" spans="1:1082" s="12" customFormat="1" x14ac:dyDescent="0.2">
      <c r="A123" s="62"/>
      <c r="E123" s="48"/>
      <c r="S123" s="35"/>
    </row>
    <row r="124" spans="1:1082" s="12" customFormat="1" x14ac:dyDescent="0.2">
      <c r="A124" s="62"/>
      <c r="E124" s="48"/>
      <c r="S124" s="35"/>
    </row>
    <row r="125" spans="1:1082" s="12" customFormat="1" x14ac:dyDescent="0.2">
      <c r="A125" s="62"/>
      <c r="E125" s="48"/>
      <c r="S125" s="35"/>
    </row>
    <row r="126" spans="1:1082" s="12" customFormat="1" x14ac:dyDescent="0.2">
      <c r="A126" s="62"/>
      <c r="E126" s="48"/>
      <c r="S126" s="35"/>
    </row>
    <row r="127" spans="1:1082" s="12" customFormat="1" x14ac:dyDescent="0.2">
      <c r="A127" s="62"/>
      <c r="E127" s="48"/>
      <c r="S127" s="35"/>
    </row>
    <row r="128" spans="1:1082" s="12" customFormat="1" x14ac:dyDescent="0.2">
      <c r="A128" s="62"/>
      <c r="E128" s="48"/>
      <c r="S128" s="35"/>
    </row>
    <row r="129" spans="1:19" s="12" customFormat="1" x14ac:dyDescent="0.2">
      <c r="A129" s="62"/>
      <c r="E129" s="48"/>
      <c r="S129" s="35"/>
    </row>
    <row r="130" spans="1:19" s="12" customFormat="1" x14ac:dyDescent="0.2">
      <c r="A130" s="62"/>
      <c r="E130" s="48"/>
      <c r="S130" s="35"/>
    </row>
    <row r="131" spans="1:19" s="12" customFormat="1" x14ac:dyDescent="0.2">
      <c r="A131" s="62"/>
      <c r="E131" s="48"/>
      <c r="S131" s="35"/>
    </row>
    <row r="132" spans="1:19" s="12" customFormat="1" x14ac:dyDescent="0.2">
      <c r="A132" s="62"/>
      <c r="E132" s="48"/>
      <c r="S132" s="35"/>
    </row>
    <row r="133" spans="1:19" s="12" customFormat="1" x14ac:dyDescent="0.2">
      <c r="A133" s="62"/>
      <c r="E133" s="48"/>
      <c r="S133" s="35"/>
    </row>
    <row r="134" spans="1:19" s="12" customFormat="1" x14ac:dyDescent="0.2">
      <c r="A134" s="62"/>
      <c r="E134" s="48"/>
      <c r="S134" s="35"/>
    </row>
    <row r="135" spans="1:19" s="12" customFormat="1" x14ac:dyDescent="0.2">
      <c r="A135" s="62"/>
      <c r="E135" s="48"/>
      <c r="S135" s="35"/>
    </row>
    <row r="136" spans="1:19" s="12" customFormat="1" x14ac:dyDescent="0.2">
      <c r="A136" s="62"/>
      <c r="E136" s="48"/>
      <c r="S136" s="35"/>
    </row>
    <row r="137" spans="1:19" s="12" customFormat="1" x14ac:dyDescent="0.2">
      <c r="A137" s="62"/>
      <c r="E137" s="48"/>
      <c r="S137" s="35"/>
    </row>
    <row r="138" spans="1:19" s="12" customFormat="1" x14ac:dyDescent="0.2">
      <c r="A138" s="62"/>
      <c r="E138" s="48"/>
      <c r="S138" s="35"/>
    </row>
    <row r="139" spans="1:19" s="12" customFormat="1" x14ac:dyDescent="0.2">
      <c r="A139" s="62"/>
      <c r="E139" s="48"/>
      <c r="S139" s="35"/>
    </row>
    <row r="140" spans="1:19" s="12" customFormat="1" x14ac:dyDescent="0.2">
      <c r="A140" s="62"/>
      <c r="E140" s="48"/>
      <c r="S140" s="35"/>
    </row>
    <row r="141" spans="1:19" s="12" customFormat="1" x14ac:dyDescent="0.2">
      <c r="A141" s="62"/>
      <c r="E141" s="48"/>
      <c r="S141" s="35"/>
    </row>
    <row r="142" spans="1:19" s="12" customFormat="1" x14ac:dyDescent="0.2">
      <c r="A142" s="62"/>
      <c r="E142" s="48"/>
      <c r="S142" s="35"/>
    </row>
    <row r="143" spans="1:19" s="12" customFormat="1" x14ac:dyDescent="0.2">
      <c r="A143" s="62"/>
      <c r="E143" s="48"/>
      <c r="S143" s="35"/>
    </row>
    <row r="144" spans="1:19" s="12" customFormat="1" x14ac:dyDescent="0.2">
      <c r="A144" s="62"/>
      <c r="E144" s="48"/>
      <c r="S144" s="35"/>
    </row>
    <row r="145" spans="1:19" s="12" customFormat="1" x14ac:dyDescent="0.2">
      <c r="A145" s="62"/>
      <c r="E145" s="48"/>
      <c r="S145" s="35"/>
    </row>
    <row r="146" spans="1:19" s="12" customFormat="1" x14ac:dyDescent="0.2">
      <c r="A146" s="62"/>
      <c r="E146" s="48"/>
      <c r="S146" s="35"/>
    </row>
    <row r="147" spans="1:19" s="12" customFormat="1" x14ac:dyDescent="0.2">
      <c r="A147" s="62"/>
      <c r="E147" s="48"/>
      <c r="S147" s="35"/>
    </row>
    <row r="148" spans="1:19" s="12" customFormat="1" x14ac:dyDescent="0.2">
      <c r="A148" s="62"/>
      <c r="E148" s="48"/>
      <c r="S148" s="35"/>
    </row>
    <row r="149" spans="1:19" s="12" customFormat="1" x14ac:dyDescent="0.2">
      <c r="A149" s="62"/>
      <c r="E149" s="48"/>
      <c r="S149" s="35"/>
    </row>
    <row r="150" spans="1:19" s="12" customFormat="1" x14ac:dyDescent="0.2">
      <c r="A150" s="62"/>
      <c r="E150" s="48"/>
      <c r="S150" s="35"/>
    </row>
    <row r="151" spans="1:19" s="12" customFormat="1" x14ac:dyDescent="0.2">
      <c r="A151" s="62"/>
      <c r="E151" s="48"/>
      <c r="S151" s="35"/>
    </row>
    <row r="152" spans="1:19" s="12" customFormat="1" x14ac:dyDescent="0.2">
      <c r="A152" s="62"/>
      <c r="E152" s="48"/>
      <c r="S152" s="35"/>
    </row>
    <row r="153" spans="1:19" s="12" customFormat="1" x14ac:dyDescent="0.2">
      <c r="A153" s="62"/>
      <c r="E153" s="48"/>
      <c r="S153" s="35"/>
    </row>
    <row r="154" spans="1:19" s="12" customFormat="1" x14ac:dyDescent="0.2">
      <c r="A154" s="62"/>
      <c r="E154" s="48"/>
      <c r="S154" s="35"/>
    </row>
    <row r="155" spans="1:19" s="12" customFormat="1" x14ac:dyDescent="0.2">
      <c r="A155" s="62"/>
      <c r="E155" s="48"/>
      <c r="S155" s="35"/>
    </row>
    <row r="156" spans="1:19" s="12" customFormat="1" x14ac:dyDescent="0.2">
      <c r="A156" s="62"/>
      <c r="E156" s="48"/>
      <c r="S156" s="35"/>
    </row>
    <row r="157" spans="1:19" s="12" customFormat="1" x14ac:dyDescent="0.2">
      <c r="A157" s="62"/>
      <c r="E157" s="48"/>
      <c r="S157" s="35"/>
    </row>
    <row r="158" spans="1:19" s="12" customFormat="1" x14ac:dyDescent="0.2">
      <c r="A158" s="62"/>
      <c r="E158" s="48"/>
      <c r="S158" s="35"/>
    </row>
    <row r="159" spans="1:19" s="12" customFormat="1" x14ac:dyDescent="0.2">
      <c r="A159" s="62"/>
      <c r="E159" s="48"/>
      <c r="S159" s="35"/>
    </row>
    <row r="160" spans="1:19" s="12" customFormat="1" x14ac:dyDescent="0.2">
      <c r="A160" s="62"/>
      <c r="E160" s="48"/>
      <c r="S160" s="35"/>
    </row>
    <row r="161" spans="1:19" s="12" customFormat="1" x14ac:dyDescent="0.2">
      <c r="A161" s="62"/>
      <c r="E161" s="48"/>
      <c r="S161" s="35"/>
    </row>
    <row r="162" spans="1:19" s="12" customFormat="1" x14ac:dyDescent="0.2">
      <c r="A162" s="62"/>
      <c r="E162" s="48"/>
      <c r="S162" s="35"/>
    </row>
    <row r="163" spans="1:19" s="12" customFormat="1" x14ac:dyDescent="0.2">
      <c r="A163" s="62"/>
      <c r="E163" s="48"/>
      <c r="S163" s="35"/>
    </row>
    <row r="164" spans="1:19" s="12" customFormat="1" x14ac:dyDescent="0.2">
      <c r="A164" s="62"/>
      <c r="E164" s="48"/>
      <c r="S164" s="35"/>
    </row>
    <row r="165" spans="1:19" s="12" customFormat="1" x14ac:dyDescent="0.2">
      <c r="A165" s="62"/>
      <c r="E165" s="48"/>
      <c r="S165" s="35"/>
    </row>
    <row r="166" spans="1:19" s="12" customFormat="1" x14ac:dyDescent="0.2">
      <c r="A166" s="62"/>
      <c r="E166" s="48"/>
      <c r="S166" s="35"/>
    </row>
    <row r="167" spans="1:19" s="12" customFormat="1" x14ac:dyDescent="0.2">
      <c r="A167" s="62"/>
      <c r="E167" s="48"/>
      <c r="S167" s="35"/>
    </row>
    <row r="168" spans="1:19" s="12" customFormat="1" x14ac:dyDescent="0.2">
      <c r="A168" s="62"/>
      <c r="E168" s="48"/>
      <c r="S168" s="35"/>
    </row>
    <row r="169" spans="1:19" s="12" customFormat="1" x14ac:dyDescent="0.2">
      <c r="A169" s="62"/>
      <c r="E169" s="48"/>
      <c r="S169" s="35"/>
    </row>
    <row r="170" spans="1:19" s="12" customFormat="1" x14ac:dyDescent="0.2">
      <c r="A170" s="62"/>
      <c r="E170" s="48"/>
      <c r="S170" s="35"/>
    </row>
    <row r="171" spans="1:19" s="12" customFormat="1" x14ac:dyDescent="0.2">
      <c r="A171" s="62"/>
      <c r="E171" s="48"/>
      <c r="S171" s="35"/>
    </row>
    <row r="172" spans="1:19" s="12" customFormat="1" x14ac:dyDescent="0.2">
      <c r="A172" s="62"/>
      <c r="E172" s="48"/>
      <c r="S172" s="35"/>
    </row>
    <row r="173" spans="1:19" s="12" customFormat="1" x14ac:dyDescent="0.2">
      <c r="A173" s="62"/>
      <c r="E173" s="48"/>
      <c r="S173" s="35"/>
    </row>
    <row r="174" spans="1:19" s="12" customFormat="1" x14ac:dyDescent="0.2">
      <c r="A174" s="62"/>
      <c r="E174" s="48"/>
      <c r="S174" s="35"/>
    </row>
    <row r="175" spans="1:19" s="12" customFormat="1" x14ac:dyDescent="0.2">
      <c r="A175" s="62"/>
      <c r="E175" s="48"/>
      <c r="S175" s="35"/>
    </row>
    <row r="176" spans="1:19" s="12" customFormat="1" x14ac:dyDescent="0.2">
      <c r="A176" s="62"/>
      <c r="E176" s="48"/>
      <c r="S176" s="35"/>
    </row>
    <row r="177" spans="1:19" s="12" customFormat="1" x14ac:dyDescent="0.2">
      <c r="A177" s="62"/>
      <c r="E177" s="48"/>
      <c r="S177" s="35"/>
    </row>
    <row r="178" spans="1:19" s="12" customFormat="1" x14ac:dyDescent="0.2">
      <c r="A178" s="62"/>
      <c r="E178" s="48"/>
      <c r="S178" s="35"/>
    </row>
    <row r="179" spans="1:19" s="12" customFormat="1" x14ac:dyDescent="0.2">
      <c r="A179" s="62"/>
      <c r="E179" s="48"/>
      <c r="S179" s="35"/>
    </row>
    <row r="180" spans="1:19" s="12" customFormat="1" x14ac:dyDescent="0.2">
      <c r="A180" s="62"/>
      <c r="E180" s="48"/>
      <c r="S180" s="35"/>
    </row>
    <row r="181" spans="1:19" s="12" customFormat="1" x14ac:dyDescent="0.2">
      <c r="A181" s="62"/>
      <c r="E181" s="48"/>
      <c r="S181" s="35"/>
    </row>
  </sheetData>
  <mergeCells count="2">
    <mergeCell ref="A2:S2"/>
    <mergeCell ref="A104:S104"/>
  </mergeCells>
  <pageMargins left="0.7" right="0.7" top="0.78740157499999996" bottom="0.78740157499999996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48E28-2AF8-9745-ABF7-B51E787A9E00}">
  <dimension ref="A1:K185"/>
  <sheetViews>
    <sheetView topLeftCell="A155" workbookViewId="0">
      <selection activeCell="B187" sqref="B187"/>
    </sheetView>
  </sheetViews>
  <sheetFormatPr baseColWidth="10" defaultRowHeight="16" x14ac:dyDescent="0.2"/>
  <sheetData>
    <row r="1" spans="1:11" x14ac:dyDescent="0.2">
      <c r="A1" t="s">
        <v>499</v>
      </c>
      <c r="B1" t="s">
        <v>500</v>
      </c>
      <c r="C1" t="s">
        <v>690</v>
      </c>
      <c r="D1" t="s">
        <v>502</v>
      </c>
      <c r="E1">
        <v>1</v>
      </c>
      <c r="F1" t="s">
        <v>498</v>
      </c>
    </row>
    <row r="2" spans="1:11" x14ac:dyDescent="0.2">
      <c r="A2" t="s">
        <v>498</v>
      </c>
    </row>
    <row r="3" spans="1:11" x14ac:dyDescent="0.2">
      <c r="A3" t="s">
        <v>236</v>
      </c>
      <c r="B3" t="s">
        <v>511</v>
      </c>
      <c r="C3" t="s">
        <v>504</v>
      </c>
      <c r="D3" t="s">
        <v>505</v>
      </c>
      <c r="E3" t="s">
        <v>506</v>
      </c>
      <c r="F3" t="s">
        <v>507</v>
      </c>
      <c r="G3" t="s">
        <v>512</v>
      </c>
      <c r="H3" t="s">
        <v>510</v>
      </c>
      <c r="I3" t="s">
        <v>513</v>
      </c>
      <c r="J3" t="s">
        <v>514</v>
      </c>
      <c r="K3" t="s">
        <v>235</v>
      </c>
    </row>
    <row r="4" spans="1:11" x14ac:dyDescent="0.2">
      <c r="A4">
        <v>25</v>
      </c>
      <c r="B4">
        <v>0</v>
      </c>
      <c r="C4">
        <v>8.3000000000000004E-2</v>
      </c>
      <c r="D4">
        <v>90.433000000000007</v>
      </c>
      <c r="E4">
        <v>3.4000000000000002E-2</v>
      </c>
      <c r="F4">
        <v>3.4000000000000002E-2</v>
      </c>
      <c r="G4">
        <v>0.13600000000000001</v>
      </c>
      <c r="H4">
        <v>103.976</v>
      </c>
      <c r="I4">
        <v>0</v>
      </c>
      <c r="J4">
        <v>194.696</v>
      </c>
      <c r="K4" t="s">
        <v>691</v>
      </c>
    </row>
    <row r="5" spans="1:11" x14ac:dyDescent="0.2">
      <c r="A5">
        <v>26</v>
      </c>
      <c r="B5">
        <v>0</v>
      </c>
      <c r="C5">
        <v>0</v>
      </c>
      <c r="D5">
        <v>98.344999999999999</v>
      </c>
      <c r="E5">
        <v>2.4E-2</v>
      </c>
      <c r="F5">
        <v>0.05</v>
      </c>
      <c r="G5">
        <v>7.5999999999999998E-2</v>
      </c>
      <c r="H5">
        <v>100.749</v>
      </c>
      <c r="I5">
        <v>8.9999999999999993E-3</v>
      </c>
      <c r="J5">
        <v>199.25299999999999</v>
      </c>
      <c r="K5" t="s">
        <v>692</v>
      </c>
    </row>
    <row r="6" spans="1:11" x14ac:dyDescent="0.2">
      <c r="A6">
        <v>27</v>
      </c>
      <c r="B6">
        <v>6.0999999999999999E-2</v>
      </c>
      <c r="C6">
        <v>4.2000000000000003E-2</v>
      </c>
      <c r="D6">
        <v>98.477000000000004</v>
      </c>
      <c r="E6">
        <v>0</v>
      </c>
      <c r="F6">
        <v>6.3E-2</v>
      </c>
      <c r="G6">
        <v>0.03</v>
      </c>
      <c r="H6">
        <v>102.092</v>
      </c>
      <c r="I6">
        <v>2.8000000000000001E-2</v>
      </c>
      <c r="J6">
        <v>200.79300000000001</v>
      </c>
      <c r="K6" t="s">
        <v>693</v>
      </c>
    </row>
    <row r="7" spans="1:11" x14ac:dyDescent="0.2">
      <c r="A7">
        <v>28</v>
      </c>
      <c r="B7">
        <v>1.6E-2</v>
      </c>
      <c r="C7">
        <v>5.7000000000000002E-2</v>
      </c>
      <c r="D7">
        <v>100.08199999999999</v>
      </c>
      <c r="E7">
        <v>0</v>
      </c>
      <c r="F7">
        <v>5.7000000000000002E-2</v>
      </c>
      <c r="G7">
        <v>0</v>
      </c>
      <c r="H7">
        <v>100.72</v>
      </c>
      <c r="I7">
        <v>2.7E-2</v>
      </c>
      <c r="J7">
        <v>200.959</v>
      </c>
      <c r="K7" t="s">
        <v>694</v>
      </c>
    </row>
    <row r="8" spans="1:11" x14ac:dyDescent="0.2">
      <c r="A8">
        <v>29</v>
      </c>
      <c r="B8">
        <v>2.7E-2</v>
      </c>
      <c r="C8">
        <v>7.8E-2</v>
      </c>
      <c r="D8">
        <v>100.187</v>
      </c>
      <c r="E8">
        <v>0</v>
      </c>
      <c r="F8">
        <v>3.7999999999999999E-2</v>
      </c>
      <c r="G8">
        <v>4.2000000000000003E-2</v>
      </c>
      <c r="H8">
        <v>100.11</v>
      </c>
      <c r="I8">
        <v>4.8000000000000001E-2</v>
      </c>
      <c r="J8">
        <v>200.53</v>
      </c>
      <c r="K8" t="s">
        <v>695</v>
      </c>
    </row>
    <row r="9" spans="1:11" x14ac:dyDescent="0.2">
      <c r="A9">
        <v>30</v>
      </c>
      <c r="B9">
        <v>6.5000000000000002E-2</v>
      </c>
      <c r="C9">
        <v>2.5999999999999999E-2</v>
      </c>
      <c r="D9">
        <v>100.402</v>
      </c>
      <c r="E9">
        <v>1.9E-2</v>
      </c>
      <c r="F9">
        <v>4.7E-2</v>
      </c>
      <c r="G9">
        <v>0</v>
      </c>
      <c r="H9">
        <v>100.027</v>
      </c>
      <c r="I9">
        <v>2.3E-2</v>
      </c>
      <c r="J9">
        <v>200.60900000000001</v>
      </c>
      <c r="K9" t="s">
        <v>696</v>
      </c>
    </row>
    <row r="10" spans="1:11" x14ac:dyDescent="0.2">
      <c r="A10">
        <v>31</v>
      </c>
      <c r="B10">
        <v>0</v>
      </c>
      <c r="C10">
        <v>0.03</v>
      </c>
      <c r="D10">
        <v>100.508</v>
      </c>
      <c r="E10">
        <v>5.3999999999999999E-2</v>
      </c>
      <c r="F10">
        <v>3.2000000000000001E-2</v>
      </c>
      <c r="G10">
        <v>0</v>
      </c>
      <c r="H10">
        <v>100.611</v>
      </c>
      <c r="I10">
        <v>3.5000000000000003E-2</v>
      </c>
      <c r="J10">
        <v>201.27</v>
      </c>
      <c r="K10" t="s">
        <v>697</v>
      </c>
    </row>
    <row r="11" spans="1:11" x14ac:dyDescent="0.2">
      <c r="A11">
        <v>32</v>
      </c>
      <c r="B11">
        <v>0</v>
      </c>
      <c r="C11">
        <v>2.5999999999999999E-2</v>
      </c>
      <c r="D11">
        <v>1.9E-2</v>
      </c>
      <c r="E11">
        <v>0</v>
      </c>
      <c r="F11">
        <v>3.5000000000000003E-2</v>
      </c>
      <c r="G11">
        <v>4.0000000000000001E-3</v>
      </c>
      <c r="H11">
        <v>0.76500000000000001</v>
      </c>
      <c r="I11">
        <v>1E-3</v>
      </c>
      <c r="J11">
        <v>0.85</v>
      </c>
      <c r="K11" t="s">
        <v>698</v>
      </c>
    </row>
    <row r="12" spans="1:11" x14ac:dyDescent="0.2">
      <c r="A12">
        <v>33</v>
      </c>
      <c r="B12">
        <v>0.106</v>
      </c>
      <c r="C12">
        <v>0.08</v>
      </c>
      <c r="D12">
        <v>98.647000000000006</v>
      </c>
      <c r="E12">
        <v>5.8000000000000003E-2</v>
      </c>
      <c r="F12">
        <v>5.8000000000000003E-2</v>
      </c>
      <c r="G12">
        <v>0.03</v>
      </c>
      <c r="H12">
        <v>100.221</v>
      </c>
      <c r="I12">
        <v>0</v>
      </c>
      <c r="J12">
        <v>199.2</v>
      </c>
      <c r="K12" t="s">
        <v>699</v>
      </c>
    </row>
    <row r="13" spans="1:11" x14ac:dyDescent="0.2">
      <c r="A13">
        <v>34</v>
      </c>
      <c r="B13">
        <v>0</v>
      </c>
      <c r="C13">
        <v>0</v>
      </c>
      <c r="D13">
        <v>60.942</v>
      </c>
      <c r="E13">
        <v>0</v>
      </c>
      <c r="F13">
        <v>4.4999999999999998E-2</v>
      </c>
      <c r="G13">
        <v>79.762</v>
      </c>
      <c r="H13">
        <v>49.875999999999998</v>
      </c>
      <c r="I13">
        <v>0</v>
      </c>
      <c r="J13">
        <v>190.625</v>
      </c>
      <c r="K13" t="s">
        <v>444</v>
      </c>
    </row>
    <row r="14" spans="1:11" x14ac:dyDescent="0.2">
      <c r="A14">
        <v>35</v>
      </c>
      <c r="B14">
        <v>0.126</v>
      </c>
      <c r="C14">
        <v>0</v>
      </c>
      <c r="D14">
        <v>29.004000000000001</v>
      </c>
      <c r="E14">
        <v>0</v>
      </c>
      <c r="F14">
        <v>7.1999999999999995E-2</v>
      </c>
      <c r="G14">
        <v>150.054</v>
      </c>
      <c r="H14">
        <v>0.17699999999999999</v>
      </c>
      <c r="I14">
        <v>0</v>
      </c>
      <c r="J14">
        <v>179.43299999999999</v>
      </c>
      <c r="K14" t="s">
        <v>444</v>
      </c>
    </row>
    <row r="15" spans="1:11" x14ac:dyDescent="0.2">
      <c r="A15">
        <v>36</v>
      </c>
      <c r="B15">
        <v>0</v>
      </c>
      <c r="C15">
        <v>0</v>
      </c>
      <c r="D15">
        <v>28.547000000000001</v>
      </c>
      <c r="E15">
        <v>0</v>
      </c>
      <c r="F15">
        <v>3.9E-2</v>
      </c>
      <c r="G15">
        <v>149.31700000000001</v>
      </c>
      <c r="H15">
        <v>0.33800000000000002</v>
      </c>
      <c r="I15">
        <v>9.6000000000000002E-2</v>
      </c>
      <c r="J15">
        <v>178.33699999999999</v>
      </c>
      <c r="K15" t="s">
        <v>444</v>
      </c>
    </row>
    <row r="16" spans="1:11" x14ac:dyDescent="0.2">
      <c r="A16">
        <v>37</v>
      </c>
      <c r="B16">
        <v>0.01</v>
      </c>
      <c r="C16">
        <v>2.4E-2</v>
      </c>
      <c r="D16">
        <v>100.387</v>
      </c>
      <c r="E16">
        <v>0</v>
      </c>
      <c r="F16">
        <v>5.2999999999999999E-2</v>
      </c>
      <c r="G16">
        <v>0</v>
      </c>
      <c r="H16">
        <v>100.10299999999999</v>
      </c>
      <c r="I16">
        <v>5.0000000000000001E-3</v>
      </c>
      <c r="J16">
        <v>200.58199999999999</v>
      </c>
      <c r="K16" t="s">
        <v>700</v>
      </c>
    </row>
    <row r="17" spans="1:11" x14ac:dyDescent="0.2">
      <c r="A17">
        <v>38</v>
      </c>
      <c r="B17">
        <v>3.3000000000000002E-2</v>
      </c>
      <c r="C17">
        <v>7.0999999999999994E-2</v>
      </c>
      <c r="D17">
        <v>100.033</v>
      </c>
      <c r="E17">
        <v>0.127</v>
      </c>
      <c r="F17">
        <v>6.4000000000000001E-2</v>
      </c>
      <c r="G17">
        <v>0</v>
      </c>
      <c r="H17">
        <v>99.19</v>
      </c>
      <c r="I17">
        <v>0.02</v>
      </c>
      <c r="J17">
        <v>199.53800000000001</v>
      </c>
      <c r="K17" t="s">
        <v>701</v>
      </c>
    </row>
    <row r="18" spans="1:11" x14ac:dyDescent="0.2">
      <c r="A18">
        <v>39</v>
      </c>
      <c r="B18">
        <v>0</v>
      </c>
      <c r="C18">
        <v>4.9000000000000002E-2</v>
      </c>
      <c r="D18">
        <v>101.14400000000001</v>
      </c>
      <c r="E18">
        <v>2.4E-2</v>
      </c>
      <c r="F18">
        <v>5.6000000000000001E-2</v>
      </c>
      <c r="G18">
        <v>2.3E-2</v>
      </c>
      <c r="H18">
        <v>98.805000000000007</v>
      </c>
      <c r="I18">
        <v>0</v>
      </c>
      <c r="J18">
        <v>200.101</v>
      </c>
      <c r="K18" t="s">
        <v>701</v>
      </c>
    </row>
    <row r="19" spans="1:11" x14ac:dyDescent="0.2">
      <c r="A19">
        <v>40</v>
      </c>
      <c r="B19">
        <v>0</v>
      </c>
      <c r="C19">
        <v>7.4999999999999997E-2</v>
      </c>
      <c r="D19">
        <v>99.358999999999995</v>
      </c>
      <c r="E19">
        <v>0</v>
      </c>
      <c r="F19">
        <v>4.4999999999999998E-2</v>
      </c>
      <c r="G19">
        <v>0.215</v>
      </c>
      <c r="H19">
        <v>99.513000000000005</v>
      </c>
      <c r="I19">
        <v>7.8E-2</v>
      </c>
      <c r="J19">
        <v>199.285</v>
      </c>
      <c r="K19" t="s">
        <v>701</v>
      </c>
    </row>
    <row r="20" spans="1:11" x14ac:dyDescent="0.2">
      <c r="A20">
        <v>41</v>
      </c>
      <c r="B20">
        <v>0</v>
      </c>
      <c r="C20">
        <v>4.4999999999999998E-2</v>
      </c>
      <c r="D20">
        <v>100.88200000000001</v>
      </c>
      <c r="E20">
        <v>7.3999999999999996E-2</v>
      </c>
      <c r="F20">
        <v>4.5999999999999999E-2</v>
      </c>
      <c r="G20">
        <v>0</v>
      </c>
      <c r="H20">
        <v>100.48399999999999</v>
      </c>
      <c r="I20">
        <v>5.2999999999999999E-2</v>
      </c>
      <c r="J20">
        <v>201.584</v>
      </c>
      <c r="K20" t="s">
        <v>701</v>
      </c>
    </row>
    <row r="21" spans="1:11" x14ac:dyDescent="0.2">
      <c r="A21">
        <v>42</v>
      </c>
      <c r="B21">
        <v>0</v>
      </c>
      <c r="C21">
        <v>0</v>
      </c>
      <c r="D21">
        <v>51.856000000000002</v>
      </c>
      <c r="E21">
        <v>0.32900000000000001</v>
      </c>
      <c r="F21">
        <v>0.46200000000000002</v>
      </c>
      <c r="G21">
        <v>0</v>
      </c>
      <c r="H21">
        <v>1.321</v>
      </c>
      <c r="I21">
        <v>97.298000000000002</v>
      </c>
      <c r="J21">
        <v>151.26599999999999</v>
      </c>
      <c r="K21" t="s">
        <v>448</v>
      </c>
    </row>
    <row r="22" spans="1:11" x14ac:dyDescent="0.2">
      <c r="A22">
        <v>43</v>
      </c>
      <c r="B22">
        <v>0</v>
      </c>
      <c r="C22">
        <v>0</v>
      </c>
      <c r="D22">
        <v>52.127000000000002</v>
      </c>
      <c r="E22">
        <v>1.431</v>
      </c>
      <c r="F22">
        <v>0.46</v>
      </c>
      <c r="G22">
        <v>0</v>
      </c>
      <c r="H22">
        <v>2.1890000000000001</v>
      </c>
      <c r="I22">
        <v>96.352999999999994</v>
      </c>
      <c r="J22">
        <v>152.56</v>
      </c>
      <c r="K22" t="s">
        <v>448</v>
      </c>
    </row>
    <row r="23" spans="1:11" x14ac:dyDescent="0.2">
      <c r="A23">
        <v>44</v>
      </c>
      <c r="B23">
        <v>0.13300000000000001</v>
      </c>
      <c r="C23">
        <v>0</v>
      </c>
      <c r="D23">
        <v>51.594000000000001</v>
      </c>
      <c r="E23">
        <v>0.47399999999999998</v>
      </c>
      <c r="F23">
        <v>0.45</v>
      </c>
      <c r="G23">
        <v>6.8000000000000005E-2</v>
      </c>
      <c r="H23">
        <v>1.72</v>
      </c>
      <c r="I23">
        <v>97.097999999999999</v>
      </c>
      <c r="J23">
        <v>151.53700000000001</v>
      </c>
      <c r="K23" t="s">
        <v>448</v>
      </c>
    </row>
    <row r="24" spans="1:11" x14ac:dyDescent="0.2">
      <c r="A24">
        <v>45</v>
      </c>
      <c r="B24">
        <v>0</v>
      </c>
      <c r="C24">
        <v>0</v>
      </c>
      <c r="D24">
        <v>0.33</v>
      </c>
      <c r="E24">
        <v>0.79300000000000004</v>
      </c>
      <c r="F24">
        <v>7.8E-2</v>
      </c>
      <c r="G24">
        <v>1.6759999999999999</v>
      </c>
      <c r="H24">
        <v>1.181</v>
      </c>
      <c r="I24">
        <v>101.429</v>
      </c>
      <c r="J24">
        <v>105.48699999999999</v>
      </c>
      <c r="K24" t="s">
        <v>448</v>
      </c>
    </row>
    <row r="25" spans="1:11" x14ac:dyDescent="0.2">
      <c r="A25">
        <v>46</v>
      </c>
      <c r="B25">
        <v>0</v>
      </c>
      <c r="C25">
        <v>0</v>
      </c>
      <c r="D25">
        <v>0.69299999999999995</v>
      </c>
      <c r="E25">
        <v>1.3240000000000001</v>
      </c>
      <c r="F25">
        <v>5.8000000000000003E-2</v>
      </c>
      <c r="G25">
        <v>0.98899999999999999</v>
      </c>
      <c r="H25">
        <v>5.5270000000000001</v>
      </c>
      <c r="I25">
        <v>88.997</v>
      </c>
      <c r="J25">
        <v>97.587999999999994</v>
      </c>
      <c r="K25" t="s">
        <v>448</v>
      </c>
    </row>
    <row r="26" spans="1:11" x14ac:dyDescent="0.2">
      <c r="A26">
        <v>47</v>
      </c>
      <c r="B26">
        <v>47.354999999999997</v>
      </c>
      <c r="C26">
        <v>3.149</v>
      </c>
      <c r="D26">
        <v>41.703000000000003</v>
      </c>
      <c r="E26">
        <v>100.47199999999999</v>
      </c>
      <c r="F26">
        <v>0.26600000000000001</v>
      </c>
      <c r="G26">
        <v>0</v>
      </c>
      <c r="H26">
        <v>3.5550000000000002</v>
      </c>
      <c r="I26">
        <v>13.221</v>
      </c>
      <c r="J26">
        <v>209.721</v>
      </c>
      <c r="K26" t="s">
        <v>448</v>
      </c>
    </row>
    <row r="27" spans="1:11" x14ac:dyDescent="0.2">
      <c r="A27">
        <v>48</v>
      </c>
      <c r="B27">
        <v>0</v>
      </c>
      <c r="C27">
        <v>0</v>
      </c>
      <c r="D27">
        <v>6.9459999999999997</v>
      </c>
      <c r="E27">
        <v>0</v>
      </c>
      <c r="F27">
        <v>1.4E-2</v>
      </c>
      <c r="G27">
        <v>74.768000000000001</v>
      </c>
      <c r="H27">
        <v>0.70899999999999996</v>
      </c>
      <c r="I27">
        <v>7.4999999999999997E-2</v>
      </c>
      <c r="J27">
        <v>82.512</v>
      </c>
      <c r="K27" t="s">
        <v>448</v>
      </c>
    </row>
    <row r="28" spans="1:11" x14ac:dyDescent="0.2">
      <c r="A28">
        <v>49</v>
      </c>
      <c r="B28">
        <v>0</v>
      </c>
      <c r="C28">
        <v>0</v>
      </c>
      <c r="D28">
        <v>3.6539999999999999</v>
      </c>
      <c r="E28">
        <v>0</v>
      </c>
      <c r="F28">
        <v>4.9000000000000002E-2</v>
      </c>
      <c r="G28">
        <v>55.761000000000003</v>
      </c>
      <c r="H28">
        <v>1.7000000000000001E-2</v>
      </c>
      <c r="I28">
        <v>0</v>
      </c>
      <c r="J28">
        <v>59.481000000000002</v>
      </c>
      <c r="K28" t="s">
        <v>448</v>
      </c>
    </row>
    <row r="29" spans="1:11" x14ac:dyDescent="0.2">
      <c r="A29">
        <v>50</v>
      </c>
      <c r="B29">
        <v>8.0000000000000002E-3</v>
      </c>
      <c r="C29">
        <v>0.155</v>
      </c>
      <c r="D29">
        <v>100.45699999999999</v>
      </c>
      <c r="E29">
        <v>0</v>
      </c>
      <c r="F29">
        <v>6.9000000000000006E-2</v>
      </c>
      <c r="G29">
        <v>8.0000000000000002E-3</v>
      </c>
      <c r="H29">
        <v>100.139</v>
      </c>
      <c r="I29">
        <v>4.3999999999999997E-2</v>
      </c>
      <c r="J29">
        <v>200.88</v>
      </c>
      <c r="K29" t="s">
        <v>458</v>
      </c>
    </row>
    <row r="30" spans="1:11" x14ac:dyDescent="0.2">
      <c r="A30">
        <v>51</v>
      </c>
      <c r="B30">
        <v>3.3000000000000002E-2</v>
      </c>
      <c r="C30">
        <v>1.6E-2</v>
      </c>
      <c r="D30">
        <v>100.75700000000001</v>
      </c>
      <c r="E30">
        <v>0</v>
      </c>
      <c r="F30">
        <v>4.9000000000000002E-2</v>
      </c>
      <c r="G30">
        <v>1.9E-2</v>
      </c>
      <c r="H30">
        <v>100.598</v>
      </c>
      <c r="I30">
        <v>0</v>
      </c>
      <c r="J30">
        <v>201.47200000000001</v>
      </c>
      <c r="K30" t="s">
        <v>458</v>
      </c>
    </row>
    <row r="31" spans="1:11" x14ac:dyDescent="0.2">
      <c r="A31">
        <v>52</v>
      </c>
      <c r="B31">
        <v>4.9000000000000002E-2</v>
      </c>
      <c r="C31">
        <v>0.14399999999999999</v>
      </c>
      <c r="D31">
        <v>100.883</v>
      </c>
      <c r="E31">
        <v>0</v>
      </c>
      <c r="F31">
        <v>4.2999999999999997E-2</v>
      </c>
      <c r="G31">
        <v>0</v>
      </c>
      <c r="H31">
        <v>100.637</v>
      </c>
      <c r="I31">
        <v>2.9000000000000001E-2</v>
      </c>
      <c r="J31">
        <v>201.785</v>
      </c>
      <c r="K31" t="s">
        <v>458</v>
      </c>
    </row>
    <row r="32" spans="1:11" x14ac:dyDescent="0.2">
      <c r="A32">
        <v>53</v>
      </c>
      <c r="B32">
        <v>4.0000000000000001E-3</v>
      </c>
      <c r="C32">
        <v>0</v>
      </c>
      <c r="D32">
        <v>100.47199999999999</v>
      </c>
      <c r="E32">
        <v>9.5000000000000001E-2</v>
      </c>
      <c r="F32">
        <v>6.0999999999999999E-2</v>
      </c>
      <c r="G32">
        <v>0</v>
      </c>
      <c r="H32">
        <v>100.818</v>
      </c>
      <c r="I32">
        <v>0</v>
      </c>
      <c r="J32">
        <v>201.45</v>
      </c>
      <c r="K32" t="s">
        <v>458</v>
      </c>
    </row>
    <row r="33" spans="1:11" x14ac:dyDescent="0.2">
      <c r="A33">
        <v>54</v>
      </c>
      <c r="B33">
        <v>0</v>
      </c>
      <c r="C33">
        <v>6.4000000000000001E-2</v>
      </c>
      <c r="D33">
        <v>100.43300000000001</v>
      </c>
      <c r="E33">
        <v>5.3999999999999999E-2</v>
      </c>
      <c r="F33">
        <v>3.5000000000000003E-2</v>
      </c>
      <c r="G33">
        <v>0</v>
      </c>
      <c r="H33">
        <v>100.349</v>
      </c>
      <c r="I33">
        <v>1.2999999999999999E-2</v>
      </c>
      <c r="J33">
        <v>200.94800000000001</v>
      </c>
      <c r="K33" t="s">
        <v>458</v>
      </c>
    </row>
    <row r="34" spans="1:11" x14ac:dyDescent="0.2">
      <c r="A34">
        <v>55</v>
      </c>
      <c r="B34">
        <v>3.6999999999999998E-2</v>
      </c>
      <c r="C34">
        <v>2.8000000000000001E-2</v>
      </c>
      <c r="D34">
        <v>100.836</v>
      </c>
      <c r="E34">
        <v>0</v>
      </c>
      <c r="F34">
        <v>4.4999999999999998E-2</v>
      </c>
      <c r="G34">
        <v>0</v>
      </c>
      <c r="H34">
        <v>100.232</v>
      </c>
      <c r="I34">
        <v>6.5000000000000002E-2</v>
      </c>
      <c r="J34">
        <v>201.24299999999999</v>
      </c>
      <c r="K34" t="s">
        <v>458</v>
      </c>
    </row>
    <row r="35" spans="1:11" x14ac:dyDescent="0.2">
      <c r="A35">
        <v>56</v>
      </c>
      <c r="B35">
        <v>4.4999999999999998E-2</v>
      </c>
      <c r="C35">
        <v>5.7000000000000002E-2</v>
      </c>
      <c r="D35">
        <v>100.545</v>
      </c>
      <c r="E35">
        <v>2.3E-2</v>
      </c>
      <c r="F35">
        <v>5.8000000000000003E-2</v>
      </c>
      <c r="G35">
        <v>2.3E-2</v>
      </c>
      <c r="H35">
        <v>99.363</v>
      </c>
      <c r="I35">
        <v>0</v>
      </c>
      <c r="J35">
        <v>200.114</v>
      </c>
      <c r="K35" t="s">
        <v>458</v>
      </c>
    </row>
    <row r="36" spans="1:11" x14ac:dyDescent="0.2">
      <c r="A36">
        <v>57</v>
      </c>
      <c r="B36">
        <v>0</v>
      </c>
      <c r="C36">
        <v>2.1000000000000001E-2</v>
      </c>
      <c r="D36">
        <v>100.76900000000001</v>
      </c>
      <c r="E36">
        <v>6.4000000000000001E-2</v>
      </c>
      <c r="F36">
        <v>2.1999999999999999E-2</v>
      </c>
      <c r="G36">
        <v>0.155</v>
      </c>
      <c r="H36">
        <v>101.357</v>
      </c>
      <c r="I36">
        <v>1.2E-2</v>
      </c>
      <c r="J36">
        <v>202.4</v>
      </c>
      <c r="K36" t="s">
        <v>458</v>
      </c>
    </row>
    <row r="37" spans="1:11" x14ac:dyDescent="0.2">
      <c r="A37">
        <v>58</v>
      </c>
      <c r="B37">
        <v>0</v>
      </c>
      <c r="C37">
        <v>0</v>
      </c>
      <c r="D37">
        <v>2.4359999999999999</v>
      </c>
      <c r="E37">
        <v>0.04</v>
      </c>
      <c r="F37">
        <v>0</v>
      </c>
      <c r="G37">
        <v>91.44</v>
      </c>
      <c r="H37">
        <v>6.0750000000000002</v>
      </c>
      <c r="I37">
        <v>5.2999999999999999E-2</v>
      </c>
      <c r="J37">
        <v>100.044</v>
      </c>
      <c r="K37" t="s">
        <v>458</v>
      </c>
    </row>
    <row r="38" spans="1:11" x14ac:dyDescent="0.2">
      <c r="A38">
        <v>59</v>
      </c>
      <c r="B38">
        <v>0</v>
      </c>
      <c r="C38">
        <v>0.09</v>
      </c>
      <c r="D38">
        <v>1.8540000000000001</v>
      </c>
      <c r="E38">
        <v>9.7000000000000003E-2</v>
      </c>
      <c r="F38">
        <v>0.16200000000000001</v>
      </c>
      <c r="G38">
        <v>0.33600000000000002</v>
      </c>
      <c r="H38">
        <v>0.191</v>
      </c>
      <c r="I38">
        <v>0.109</v>
      </c>
      <c r="J38">
        <v>2.839</v>
      </c>
      <c r="K38" t="s">
        <v>458</v>
      </c>
    </row>
    <row r="39" spans="1:11" x14ac:dyDescent="0.2">
      <c r="A39">
        <v>60</v>
      </c>
      <c r="B39">
        <v>0</v>
      </c>
      <c r="C39">
        <v>0</v>
      </c>
      <c r="D39">
        <v>9.1219999999999999</v>
      </c>
      <c r="E39">
        <v>4.7E-2</v>
      </c>
      <c r="F39">
        <v>1.7000000000000001E-2</v>
      </c>
      <c r="G39">
        <v>27.824000000000002</v>
      </c>
      <c r="H39">
        <v>44.38</v>
      </c>
      <c r="I39">
        <v>1.4999999999999999E-2</v>
      </c>
      <c r="J39">
        <v>81.405000000000001</v>
      </c>
      <c r="K39" t="s">
        <v>458</v>
      </c>
    </row>
    <row r="40" spans="1:11" x14ac:dyDescent="0.2">
      <c r="A40">
        <v>61</v>
      </c>
      <c r="B40">
        <v>0.10199999999999999</v>
      </c>
      <c r="C40">
        <v>0</v>
      </c>
      <c r="D40">
        <v>37.570999999999998</v>
      </c>
      <c r="E40">
        <v>0</v>
      </c>
      <c r="F40">
        <v>1.7000000000000001E-2</v>
      </c>
      <c r="G40">
        <v>0</v>
      </c>
      <c r="H40">
        <v>87.733000000000004</v>
      </c>
      <c r="I40">
        <v>6.0999999999999999E-2</v>
      </c>
      <c r="J40">
        <v>125.48399999999999</v>
      </c>
      <c r="K40" t="s">
        <v>458</v>
      </c>
    </row>
    <row r="41" spans="1:11" x14ac:dyDescent="0.2">
      <c r="A41">
        <v>62</v>
      </c>
      <c r="B41">
        <v>0</v>
      </c>
      <c r="C41">
        <v>1.7000000000000001E-2</v>
      </c>
      <c r="D41">
        <v>0.255</v>
      </c>
      <c r="E41">
        <v>5.2999999999999999E-2</v>
      </c>
      <c r="F41">
        <v>1.6E-2</v>
      </c>
      <c r="G41">
        <v>5.2999999999999999E-2</v>
      </c>
      <c r="H41">
        <v>35.353999999999999</v>
      </c>
      <c r="I41">
        <v>2.4E-2</v>
      </c>
      <c r="J41">
        <v>35.771999999999998</v>
      </c>
      <c r="K41" t="s">
        <v>458</v>
      </c>
    </row>
    <row r="42" spans="1:11" x14ac:dyDescent="0.2">
      <c r="A42">
        <v>63</v>
      </c>
      <c r="B42">
        <v>0</v>
      </c>
      <c r="C42">
        <v>0</v>
      </c>
      <c r="D42">
        <v>0.221</v>
      </c>
      <c r="E42">
        <v>1.0999999999999999E-2</v>
      </c>
      <c r="F42">
        <v>2.5000000000000001E-2</v>
      </c>
      <c r="G42">
        <v>6.8000000000000005E-2</v>
      </c>
      <c r="H42">
        <v>18.436</v>
      </c>
      <c r="I42">
        <v>0</v>
      </c>
      <c r="J42">
        <v>18.760999999999999</v>
      </c>
      <c r="K42" t="s">
        <v>458</v>
      </c>
    </row>
    <row r="43" spans="1:11" x14ac:dyDescent="0.2">
      <c r="A43">
        <v>64</v>
      </c>
      <c r="B43">
        <v>0</v>
      </c>
      <c r="C43">
        <v>7.0000000000000001E-3</v>
      </c>
      <c r="D43">
        <v>0.42499999999999999</v>
      </c>
      <c r="E43">
        <v>0.04</v>
      </c>
      <c r="F43">
        <v>0.01</v>
      </c>
      <c r="G43">
        <v>0.125</v>
      </c>
      <c r="H43">
        <v>34.978000000000002</v>
      </c>
      <c r="I43">
        <v>3.2000000000000001E-2</v>
      </c>
      <c r="J43">
        <v>35.616999999999997</v>
      </c>
      <c r="K43" t="s">
        <v>458</v>
      </c>
    </row>
    <row r="44" spans="1:11" x14ac:dyDescent="0.2">
      <c r="A44">
        <v>65</v>
      </c>
      <c r="B44">
        <v>0</v>
      </c>
      <c r="C44">
        <v>6.0999999999999999E-2</v>
      </c>
      <c r="D44">
        <v>100.04</v>
      </c>
      <c r="E44">
        <v>0</v>
      </c>
      <c r="F44">
        <v>5.0999999999999997E-2</v>
      </c>
      <c r="G44">
        <v>0.125</v>
      </c>
      <c r="H44">
        <v>99.84</v>
      </c>
      <c r="I44">
        <v>1.2E-2</v>
      </c>
      <c r="J44">
        <v>200.12899999999999</v>
      </c>
      <c r="K44" t="s">
        <v>459</v>
      </c>
    </row>
    <row r="45" spans="1:11" x14ac:dyDescent="0.2">
      <c r="A45">
        <v>66</v>
      </c>
      <c r="B45">
        <v>6.7000000000000004E-2</v>
      </c>
      <c r="C45">
        <v>3.3000000000000002E-2</v>
      </c>
      <c r="D45">
        <v>100.682</v>
      </c>
      <c r="E45">
        <v>1.9E-2</v>
      </c>
      <c r="F45">
        <v>2.1999999999999999E-2</v>
      </c>
      <c r="G45">
        <v>0</v>
      </c>
      <c r="H45">
        <v>99.328000000000003</v>
      </c>
      <c r="I45">
        <v>8.9999999999999993E-3</v>
      </c>
      <c r="J45">
        <v>200.16</v>
      </c>
      <c r="K45" t="s">
        <v>459</v>
      </c>
    </row>
    <row r="46" spans="1:11" x14ac:dyDescent="0.2">
      <c r="A46">
        <v>67</v>
      </c>
      <c r="B46">
        <v>0</v>
      </c>
      <c r="C46">
        <v>3.5000000000000003E-2</v>
      </c>
      <c r="D46">
        <v>100.214</v>
      </c>
      <c r="E46">
        <v>0</v>
      </c>
      <c r="F46">
        <v>4.1000000000000002E-2</v>
      </c>
      <c r="G46">
        <v>0.121</v>
      </c>
      <c r="H46">
        <v>100.24299999999999</v>
      </c>
      <c r="I46">
        <v>0</v>
      </c>
      <c r="J46">
        <v>200.654</v>
      </c>
      <c r="K46" t="s">
        <v>459</v>
      </c>
    </row>
    <row r="47" spans="1:11" x14ac:dyDescent="0.2">
      <c r="A47">
        <v>68</v>
      </c>
      <c r="B47">
        <v>2.4E-2</v>
      </c>
      <c r="C47">
        <v>0</v>
      </c>
      <c r="D47">
        <v>101.178</v>
      </c>
      <c r="E47">
        <v>6.4000000000000001E-2</v>
      </c>
      <c r="F47">
        <v>7.0000000000000007E-2</v>
      </c>
      <c r="G47">
        <v>0.03</v>
      </c>
      <c r="H47">
        <v>100.042</v>
      </c>
      <c r="I47">
        <v>1E-3</v>
      </c>
      <c r="J47">
        <v>201.40899999999999</v>
      </c>
      <c r="K47" t="s">
        <v>459</v>
      </c>
    </row>
    <row r="48" spans="1:11" x14ac:dyDescent="0.2">
      <c r="A48">
        <v>69</v>
      </c>
      <c r="B48">
        <v>4.4999999999999998E-2</v>
      </c>
      <c r="C48">
        <v>2.3E-2</v>
      </c>
      <c r="D48">
        <v>100.408</v>
      </c>
      <c r="E48">
        <v>4.2999999999999997E-2</v>
      </c>
      <c r="F48">
        <v>3.1E-2</v>
      </c>
      <c r="G48">
        <v>0</v>
      </c>
      <c r="H48">
        <v>99.646000000000001</v>
      </c>
      <c r="I48">
        <v>0</v>
      </c>
      <c r="J48">
        <v>200.196</v>
      </c>
      <c r="K48" t="s">
        <v>459</v>
      </c>
    </row>
    <row r="49" spans="1:11" x14ac:dyDescent="0.2">
      <c r="A49">
        <v>70</v>
      </c>
      <c r="B49">
        <v>0</v>
      </c>
      <c r="C49">
        <v>0.34200000000000003</v>
      </c>
      <c r="D49">
        <v>100.636</v>
      </c>
      <c r="E49">
        <v>2.1000000000000001E-2</v>
      </c>
      <c r="F49">
        <v>5.8000000000000003E-2</v>
      </c>
      <c r="G49">
        <v>0</v>
      </c>
      <c r="H49">
        <v>100.267</v>
      </c>
      <c r="I49">
        <v>0</v>
      </c>
      <c r="J49">
        <v>201.32400000000001</v>
      </c>
      <c r="K49" t="s">
        <v>459</v>
      </c>
    </row>
    <row r="50" spans="1:11" x14ac:dyDescent="0.2">
      <c r="A50">
        <v>71</v>
      </c>
      <c r="B50">
        <v>3.3000000000000002E-2</v>
      </c>
      <c r="C50">
        <v>6.3E-2</v>
      </c>
      <c r="D50">
        <v>101.203</v>
      </c>
      <c r="E50">
        <v>3.4000000000000002E-2</v>
      </c>
      <c r="F50">
        <v>3.2000000000000001E-2</v>
      </c>
      <c r="G50">
        <v>0.03</v>
      </c>
      <c r="H50">
        <v>100.22499999999999</v>
      </c>
      <c r="I50">
        <v>1E-3</v>
      </c>
      <c r="J50">
        <v>201.62100000000001</v>
      </c>
      <c r="K50" t="s">
        <v>459</v>
      </c>
    </row>
    <row r="51" spans="1:11" x14ac:dyDescent="0.2">
      <c r="A51">
        <v>72</v>
      </c>
      <c r="B51">
        <v>0.02</v>
      </c>
      <c r="C51">
        <v>3.3000000000000002E-2</v>
      </c>
      <c r="D51">
        <v>100.938</v>
      </c>
      <c r="E51">
        <v>0.104</v>
      </c>
      <c r="F51">
        <v>6.5000000000000002E-2</v>
      </c>
      <c r="G51">
        <v>0</v>
      </c>
      <c r="H51">
        <v>99.918999999999997</v>
      </c>
      <c r="I51">
        <v>0</v>
      </c>
      <c r="J51">
        <v>201.07900000000001</v>
      </c>
      <c r="K51" t="s">
        <v>459</v>
      </c>
    </row>
    <row r="52" spans="1:11" x14ac:dyDescent="0.2">
      <c r="A52">
        <v>73</v>
      </c>
      <c r="B52">
        <v>6.7000000000000004E-2</v>
      </c>
      <c r="C52">
        <v>8.9999999999999993E-3</v>
      </c>
      <c r="D52">
        <v>100.122</v>
      </c>
      <c r="E52">
        <v>0.115</v>
      </c>
      <c r="F52">
        <v>2.5999999999999999E-2</v>
      </c>
      <c r="G52">
        <v>1.4999999999999999E-2</v>
      </c>
      <c r="H52">
        <v>100.206</v>
      </c>
      <c r="I52">
        <v>0</v>
      </c>
      <c r="J52">
        <v>200.56</v>
      </c>
      <c r="K52" t="s">
        <v>459</v>
      </c>
    </row>
    <row r="53" spans="1:11" x14ac:dyDescent="0.2">
      <c r="A53">
        <v>74</v>
      </c>
      <c r="B53">
        <v>0</v>
      </c>
      <c r="C53">
        <v>0.05</v>
      </c>
      <c r="D53">
        <v>100.69199999999999</v>
      </c>
      <c r="E53">
        <v>0.03</v>
      </c>
      <c r="F53">
        <v>4.2000000000000003E-2</v>
      </c>
      <c r="G53">
        <v>0</v>
      </c>
      <c r="H53">
        <v>99.81</v>
      </c>
      <c r="I53">
        <v>0</v>
      </c>
      <c r="J53">
        <v>200.624</v>
      </c>
      <c r="K53" t="s">
        <v>459</v>
      </c>
    </row>
    <row r="54" spans="1:11" x14ac:dyDescent="0.2">
      <c r="A54">
        <v>75</v>
      </c>
      <c r="B54">
        <v>0</v>
      </c>
      <c r="C54">
        <v>3.5000000000000003E-2</v>
      </c>
      <c r="D54">
        <v>100.19499999999999</v>
      </c>
      <c r="E54">
        <v>7.0000000000000007E-2</v>
      </c>
      <c r="F54">
        <v>0.04</v>
      </c>
      <c r="G54">
        <v>7.1999999999999995E-2</v>
      </c>
      <c r="H54">
        <v>99.510999999999996</v>
      </c>
      <c r="I54">
        <v>0</v>
      </c>
      <c r="J54">
        <v>199.923</v>
      </c>
      <c r="K54" t="s">
        <v>459</v>
      </c>
    </row>
    <row r="55" spans="1:11" x14ac:dyDescent="0.2">
      <c r="A55">
        <v>76</v>
      </c>
      <c r="B55">
        <v>0</v>
      </c>
      <c r="C55">
        <v>0</v>
      </c>
      <c r="D55">
        <v>100.59699999999999</v>
      </c>
      <c r="E55">
        <v>0</v>
      </c>
      <c r="F55">
        <v>6.2E-2</v>
      </c>
      <c r="G55">
        <v>0.03</v>
      </c>
      <c r="H55">
        <v>100.169</v>
      </c>
      <c r="I55">
        <v>0</v>
      </c>
      <c r="J55">
        <v>200.858</v>
      </c>
      <c r="K55" t="s">
        <v>459</v>
      </c>
    </row>
    <row r="56" spans="1:11" x14ac:dyDescent="0.2">
      <c r="A56">
        <v>77</v>
      </c>
      <c r="B56">
        <v>0.11799999999999999</v>
      </c>
      <c r="C56">
        <v>0</v>
      </c>
      <c r="D56">
        <v>15.595000000000001</v>
      </c>
      <c r="E56">
        <v>7.0000000000000001E-3</v>
      </c>
      <c r="F56">
        <v>3.1E-2</v>
      </c>
      <c r="G56">
        <v>0</v>
      </c>
      <c r="H56">
        <v>0.104</v>
      </c>
      <c r="I56">
        <v>2.1000000000000001E-2</v>
      </c>
      <c r="J56">
        <v>15.875999999999999</v>
      </c>
      <c r="K56" t="s">
        <v>459</v>
      </c>
    </row>
    <row r="57" spans="1:11" x14ac:dyDescent="0.2">
      <c r="A57">
        <v>78</v>
      </c>
      <c r="B57">
        <v>5.0999999999999997E-2</v>
      </c>
      <c r="C57">
        <v>0.11799999999999999</v>
      </c>
      <c r="D57">
        <v>99.97</v>
      </c>
      <c r="E57">
        <v>0</v>
      </c>
      <c r="F57">
        <v>3.1E-2</v>
      </c>
      <c r="G57">
        <v>0</v>
      </c>
      <c r="H57">
        <v>99.534999999999997</v>
      </c>
      <c r="I57">
        <v>0</v>
      </c>
      <c r="J57">
        <v>199.70500000000001</v>
      </c>
      <c r="K57" t="s">
        <v>460</v>
      </c>
    </row>
    <row r="58" spans="1:11" x14ac:dyDescent="0.2">
      <c r="A58">
        <v>79</v>
      </c>
      <c r="B58">
        <v>0</v>
      </c>
      <c r="C58">
        <v>0.32200000000000001</v>
      </c>
      <c r="D58">
        <v>100.298</v>
      </c>
      <c r="E58">
        <v>0</v>
      </c>
      <c r="F58">
        <v>5.0999999999999997E-2</v>
      </c>
      <c r="G58">
        <v>2.3E-2</v>
      </c>
      <c r="H58">
        <v>99.528999999999996</v>
      </c>
      <c r="I58">
        <v>0</v>
      </c>
      <c r="J58">
        <v>200.22300000000001</v>
      </c>
      <c r="K58" t="s">
        <v>460</v>
      </c>
    </row>
    <row r="59" spans="1:11" x14ac:dyDescent="0.2">
      <c r="A59">
        <v>80</v>
      </c>
      <c r="B59">
        <v>2.7E-2</v>
      </c>
      <c r="C59">
        <v>3.5000000000000003E-2</v>
      </c>
      <c r="D59">
        <v>100.874</v>
      </c>
      <c r="E59">
        <v>5.3999999999999999E-2</v>
      </c>
      <c r="F59">
        <v>3.2000000000000001E-2</v>
      </c>
      <c r="G59">
        <v>0</v>
      </c>
      <c r="H59">
        <v>99.287999999999997</v>
      </c>
      <c r="I59">
        <v>0.02</v>
      </c>
      <c r="J59">
        <v>200.33</v>
      </c>
      <c r="K59" t="s">
        <v>460</v>
      </c>
    </row>
    <row r="60" spans="1:11" x14ac:dyDescent="0.2">
      <c r="A60">
        <v>81</v>
      </c>
      <c r="B60">
        <v>0</v>
      </c>
      <c r="C60">
        <v>79.957999999999998</v>
      </c>
      <c r="D60">
        <v>0.373</v>
      </c>
      <c r="E60">
        <v>5.8000000000000003E-2</v>
      </c>
      <c r="F60">
        <v>2.7E-2</v>
      </c>
      <c r="G60">
        <v>0.39700000000000002</v>
      </c>
      <c r="H60">
        <v>48.171999999999997</v>
      </c>
      <c r="I60">
        <v>4.2999999999999997E-2</v>
      </c>
      <c r="J60">
        <v>129.02799999999999</v>
      </c>
      <c r="K60" t="s">
        <v>460</v>
      </c>
    </row>
    <row r="61" spans="1:11" x14ac:dyDescent="0.2">
      <c r="A61">
        <v>82</v>
      </c>
      <c r="B61">
        <v>5.2999999999999999E-2</v>
      </c>
      <c r="C61">
        <v>73.468999999999994</v>
      </c>
      <c r="D61">
        <v>0.30399999999999999</v>
      </c>
      <c r="E61">
        <v>0.02</v>
      </c>
      <c r="F61">
        <v>1.2999999999999999E-2</v>
      </c>
      <c r="G61">
        <v>0.2</v>
      </c>
      <c r="H61">
        <v>41.646999999999998</v>
      </c>
      <c r="I61">
        <v>2.5000000000000001E-2</v>
      </c>
      <c r="J61">
        <v>115.73099999999999</v>
      </c>
      <c r="K61" t="s">
        <v>460</v>
      </c>
    </row>
    <row r="62" spans="1:11" x14ac:dyDescent="0.2">
      <c r="A62">
        <v>83</v>
      </c>
      <c r="B62">
        <v>0.3</v>
      </c>
      <c r="C62">
        <v>2.1520000000000001</v>
      </c>
      <c r="D62">
        <v>98.700999999999993</v>
      </c>
      <c r="E62">
        <v>4.7E-2</v>
      </c>
      <c r="F62">
        <v>6.9000000000000006E-2</v>
      </c>
      <c r="G62">
        <v>1.4999999999999999E-2</v>
      </c>
      <c r="H62">
        <v>98.802000000000007</v>
      </c>
      <c r="I62">
        <v>5.0000000000000001E-3</v>
      </c>
      <c r="J62">
        <v>200.09100000000001</v>
      </c>
      <c r="K62" t="s">
        <v>461</v>
      </c>
    </row>
    <row r="63" spans="1:11" x14ac:dyDescent="0.2">
      <c r="A63">
        <v>84</v>
      </c>
      <c r="B63">
        <v>3.1E-2</v>
      </c>
      <c r="C63">
        <v>0.113</v>
      </c>
      <c r="D63">
        <v>99.361999999999995</v>
      </c>
      <c r="E63">
        <v>4.5999999999999999E-2</v>
      </c>
      <c r="F63">
        <v>3.4000000000000002E-2</v>
      </c>
      <c r="G63">
        <v>4.0000000000000001E-3</v>
      </c>
      <c r="H63">
        <v>99.6</v>
      </c>
      <c r="I63">
        <v>1.4E-2</v>
      </c>
      <c r="J63">
        <v>199.20400000000001</v>
      </c>
      <c r="K63" t="s">
        <v>461</v>
      </c>
    </row>
    <row r="64" spans="1:11" x14ac:dyDescent="0.2">
      <c r="A64">
        <v>85</v>
      </c>
      <c r="B64">
        <v>1.853</v>
      </c>
      <c r="C64">
        <v>107.131</v>
      </c>
      <c r="D64">
        <v>35.893999999999998</v>
      </c>
      <c r="E64">
        <v>5.8000000000000003E-2</v>
      </c>
      <c r="F64">
        <v>6.4000000000000001E-2</v>
      </c>
      <c r="G64">
        <v>4.0000000000000001E-3</v>
      </c>
      <c r="H64">
        <v>83.111000000000004</v>
      </c>
      <c r="I64">
        <v>0</v>
      </c>
      <c r="J64">
        <v>228.11500000000001</v>
      </c>
      <c r="K64" t="s">
        <v>461</v>
      </c>
    </row>
    <row r="65" spans="1:11" x14ac:dyDescent="0.2">
      <c r="A65">
        <v>86</v>
      </c>
      <c r="B65">
        <v>0</v>
      </c>
      <c r="C65">
        <v>20.692</v>
      </c>
      <c r="D65">
        <v>12.723000000000001</v>
      </c>
      <c r="E65">
        <v>0.219</v>
      </c>
      <c r="F65">
        <v>0</v>
      </c>
      <c r="G65">
        <v>50.39</v>
      </c>
      <c r="H65">
        <v>14.414999999999999</v>
      </c>
      <c r="I65">
        <v>1.7000000000000001E-2</v>
      </c>
      <c r="J65">
        <v>98.456000000000003</v>
      </c>
      <c r="K65" t="s">
        <v>461</v>
      </c>
    </row>
    <row r="66" spans="1:11" x14ac:dyDescent="0.2">
      <c r="A66">
        <v>87</v>
      </c>
      <c r="B66">
        <v>0.66900000000000004</v>
      </c>
      <c r="C66">
        <v>111.343</v>
      </c>
      <c r="D66">
        <v>35.970999999999997</v>
      </c>
      <c r="E66">
        <v>0</v>
      </c>
      <c r="F66">
        <v>6.0999999999999999E-2</v>
      </c>
      <c r="G66">
        <v>5.2999999999999999E-2</v>
      </c>
      <c r="H66">
        <v>83.545000000000002</v>
      </c>
      <c r="I66">
        <v>0</v>
      </c>
      <c r="J66">
        <v>231.642</v>
      </c>
      <c r="K66" t="s">
        <v>461</v>
      </c>
    </row>
    <row r="67" spans="1:11" x14ac:dyDescent="0.2">
      <c r="A67">
        <v>88</v>
      </c>
      <c r="B67">
        <v>1.2E-2</v>
      </c>
      <c r="C67">
        <v>0.14099999999999999</v>
      </c>
      <c r="D67">
        <v>99.710999999999999</v>
      </c>
      <c r="E67">
        <v>6.0999999999999999E-2</v>
      </c>
      <c r="F67">
        <v>4.7E-2</v>
      </c>
      <c r="G67">
        <v>0</v>
      </c>
      <c r="H67">
        <v>99.701999999999998</v>
      </c>
      <c r="I67">
        <v>7.0000000000000001E-3</v>
      </c>
      <c r="J67">
        <v>199.68100000000001</v>
      </c>
      <c r="K67" t="s">
        <v>461</v>
      </c>
    </row>
    <row r="68" spans="1:11" x14ac:dyDescent="0.2">
      <c r="A68">
        <v>89</v>
      </c>
      <c r="B68">
        <v>1.119</v>
      </c>
      <c r="C68">
        <v>101.58199999999999</v>
      </c>
      <c r="D68">
        <v>28.23</v>
      </c>
      <c r="E68">
        <v>0.20599999999999999</v>
      </c>
      <c r="F68">
        <v>4.4999999999999998E-2</v>
      </c>
      <c r="G68">
        <v>0</v>
      </c>
      <c r="H68">
        <v>74.481999999999999</v>
      </c>
      <c r="I68">
        <v>0</v>
      </c>
      <c r="J68">
        <v>205.66399999999999</v>
      </c>
      <c r="K68" t="s">
        <v>461</v>
      </c>
    </row>
    <row r="69" spans="1:11" x14ac:dyDescent="0.2">
      <c r="A69">
        <v>90</v>
      </c>
      <c r="B69">
        <v>1.629</v>
      </c>
      <c r="C69">
        <v>79.688000000000002</v>
      </c>
      <c r="D69">
        <v>0.496</v>
      </c>
      <c r="E69">
        <v>0.19800000000000001</v>
      </c>
      <c r="F69">
        <v>4.3999999999999997E-2</v>
      </c>
      <c r="G69">
        <v>7.5999999999999998E-2</v>
      </c>
      <c r="H69">
        <v>53.593000000000004</v>
      </c>
      <c r="I69">
        <v>0.03</v>
      </c>
      <c r="J69">
        <v>135.75399999999999</v>
      </c>
      <c r="K69" t="s">
        <v>461</v>
      </c>
    </row>
    <row r="70" spans="1:11" x14ac:dyDescent="0.2">
      <c r="A70">
        <v>91</v>
      </c>
      <c r="B70">
        <v>0.83</v>
      </c>
      <c r="C70">
        <v>81.015000000000001</v>
      </c>
      <c r="D70">
        <v>0.311</v>
      </c>
      <c r="E70">
        <v>0.14000000000000001</v>
      </c>
      <c r="F70">
        <v>5.0999999999999997E-2</v>
      </c>
      <c r="G70">
        <v>7.5999999999999998E-2</v>
      </c>
      <c r="H70">
        <v>56.555</v>
      </c>
      <c r="I70">
        <v>0.04</v>
      </c>
      <c r="J70">
        <v>139.018</v>
      </c>
      <c r="K70" t="s">
        <v>461</v>
      </c>
    </row>
    <row r="71" spans="1:11" x14ac:dyDescent="0.2">
      <c r="A71">
        <v>92</v>
      </c>
      <c r="B71">
        <v>1.1559999999999999</v>
      </c>
      <c r="C71">
        <v>79.7</v>
      </c>
      <c r="D71">
        <v>0.34599999999999997</v>
      </c>
      <c r="E71">
        <v>0.29499999999999998</v>
      </c>
      <c r="F71">
        <v>2.1999999999999999E-2</v>
      </c>
      <c r="G71">
        <v>3.7999999999999999E-2</v>
      </c>
      <c r="H71">
        <v>54.22</v>
      </c>
      <c r="I71">
        <v>3.9E-2</v>
      </c>
      <c r="J71">
        <v>135.816</v>
      </c>
      <c r="K71" t="s">
        <v>461</v>
      </c>
    </row>
    <row r="72" spans="1:11" x14ac:dyDescent="0.2">
      <c r="A72">
        <v>93</v>
      </c>
      <c r="B72">
        <v>1.6639999999999999</v>
      </c>
      <c r="C72">
        <v>104.666</v>
      </c>
      <c r="D72">
        <v>36.582000000000001</v>
      </c>
      <c r="E72">
        <v>7.6999999999999999E-2</v>
      </c>
      <c r="F72">
        <v>2.3E-2</v>
      </c>
      <c r="G72">
        <v>0</v>
      </c>
      <c r="H72">
        <v>83.176000000000002</v>
      </c>
      <c r="I72">
        <v>2E-3</v>
      </c>
      <c r="J72">
        <v>226.19</v>
      </c>
      <c r="K72" t="s">
        <v>461</v>
      </c>
    </row>
    <row r="73" spans="1:11" x14ac:dyDescent="0.2">
      <c r="A73">
        <v>94</v>
      </c>
      <c r="B73">
        <v>1.111</v>
      </c>
      <c r="C73">
        <v>109.678</v>
      </c>
      <c r="D73">
        <v>36.356000000000002</v>
      </c>
      <c r="E73">
        <v>0.112</v>
      </c>
      <c r="F73">
        <v>5.7000000000000002E-2</v>
      </c>
      <c r="G73">
        <v>6.4000000000000001E-2</v>
      </c>
      <c r="H73">
        <v>83.42</v>
      </c>
      <c r="I73">
        <v>1.4E-2</v>
      </c>
      <c r="J73">
        <v>230.81200000000001</v>
      </c>
      <c r="K73" t="s">
        <v>461</v>
      </c>
    </row>
    <row r="74" spans="1:11" x14ac:dyDescent="0.2">
      <c r="A74">
        <v>95</v>
      </c>
      <c r="B74">
        <v>0.29599999999999999</v>
      </c>
      <c r="C74">
        <v>8.5370000000000008</v>
      </c>
      <c r="D74">
        <v>79.596000000000004</v>
      </c>
      <c r="E74">
        <v>6.0999999999999999E-2</v>
      </c>
      <c r="F74">
        <v>3.6999999999999998E-2</v>
      </c>
      <c r="G74">
        <v>0.26400000000000001</v>
      </c>
      <c r="H74">
        <v>90.983999999999995</v>
      </c>
      <c r="I74">
        <v>1.2E-2</v>
      </c>
      <c r="J74">
        <v>179.78700000000001</v>
      </c>
      <c r="K74" t="s">
        <v>461</v>
      </c>
    </row>
    <row r="75" spans="1:11" x14ac:dyDescent="0.2">
      <c r="A75">
        <v>96</v>
      </c>
      <c r="B75">
        <v>0</v>
      </c>
      <c r="C75">
        <v>8.8999999999999996E-2</v>
      </c>
      <c r="D75">
        <v>99.927999999999997</v>
      </c>
      <c r="E75">
        <v>0.18099999999999999</v>
      </c>
      <c r="F75">
        <v>4.3999999999999997E-2</v>
      </c>
      <c r="G75">
        <v>0</v>
      </c>
      <c r="H75">
        <v>98.893000000000001</v>
      </c>
      <c r="I75">
        <v>1.7999999999999999E-2</v>
      </c>
      <c r="J75">
        <v>199.15299999999999</v>
      </c>
      <c r="K75" t="s">
        <v>461</v>
      </c>
    </row>
    <row r="76" spans="1:11" x14ac:dyDescent="0.2">
      <c r="A76">
        <v>97</v>
      </c>
      <c r="B76">
        <v>1.46</v>
      </c>
      <c r="C76">
        <v>81.507999999999996</v>
      </c>
      <c r="D76">
        <v>0.34100000000000003</v>
      </c>
      <c r="E76">
        <v>0.224</v>
      </c>
      <c r="F76">
        <v>4.3999999999999997E-2</v>
      </c>
      <c r="G76">
        <v>0.106</v>
      </c>
      <c r="H76">
        <v>52.915999999999997</v>
      </c>
      <c r="I76">
        <v>0</v>
      </c>
      <c r="J76">
        <v>136.59899999999999</v>
      </c>
      <c r="K76" t="s">
        <v>462</v>
      </c>
    </row>
    <row r="77" spans="1:11" x14ac:dyDescent="0.2">
      <c r="A77">
        <v>98</v>
      </c>
      <c r="B77">
        <v>1.45</v>
      </c>
      <c r="C77">
        <v>105.172</v>
      </c>
      <c r="D77">
        <v>34.798999999999999</v>
      </c>
      <c r="E77">
        <v>7.0000000000000007E-2</v>
      </c>
      <c r="F77">
        <v>3.9E-2</v>
      </c>
      <c r="G77">
        <v>0.151</v>
      </c>
      <c r="H77">
        <v>82.61</v>
      </c>
      <c r="I77">
        <v>0</v>
      </c>
      <c r="J77">
        <v>224.291</v>
      </c>
      <c r="K77" t="s">
        <v>462</v>
      </c>
    </row>
    <row r="78" spans="1:11" x14ac:dyDescent="0.2">
      <c r="A78">
        <v>99</v>
      </c>
      <c r="B78">
        <v>0.14899999999999999</v>
      </c>
      <c r="C78">
        <v>0.22900000000000001</v>
      </c>
      <c r="D78">
        <v>99.363</v>
      </c>
      <c r="E78">
        <v>0.104</v>
      </c>
      <c r="F78">
        <v>3.1E-2</v>
      </c>
      <c r="G78">
        <v>0.11700000000000001</v>
      </c>
      <c r="H78">
        <v>98.991</v>
      </c>
      <c r="I78">
        <v>2.7E-2</v>
      </c>
      <c r="J78">
        <v>199.011</v>
      </c>
      <c r="K78" t="s">
        <v>462</v>
      </c>
    </row>
    <row r="79" spans="1:11" x14ac:dyDescent="0.2">
      <c r="A79">
        <v>100</v>
      </c>
      <c r="B79">
        <v>0</v>
      </c>
      <c r="C79">
        <v>1.2E-2</v>
      </c>
      <c r="D79">
        <v>99.313000000000002</v>
      </c>
      <c r="E79">
        <v>4.2999999999999997E-2</v>
      </c>
      <c r="F79">
        <v>4.7E-2</v>
      </c>
      <c r="G79">
        <v>5.2999999999999999E-2</v>
      </c>
      <c r="H79">
        <v>98.311000000000007</v>
      </c>
      <c r="I79">
        <v>0</v>
      </c>
      <c r="J79">
        <v>197.779</v>
      </c>
      <c r="K79" t="s">
        <v>462</v>
      </c>
    </row>
    <row r="80" spans="1:11" x14ac:dyDescent="0.2">
      <c r="A80">
        <v>101</v>
      </c>
      <c r="B80">
        <v>0</v>
      </c>
      <c r="C80">
        <v>0.108</v>
      </c>
      <c r="D80">
        <v>100.03100000000001</v>
      </c>
      <c r="E80">
        <v>6.4000000000000001E-2</v>
      </c>
      <c r="F80">
        <v>4.4999999999999998E-2</v>
      </c>
      <c r="G80">
        <v>0</v>
      </c>
      <c r="H80">
        <v>99.369</v>
      </c>
      <c r="I80">
        <v>0</v>
      </c>
      <c r="J80">
        <v>199.61699999999999</v>
      </c>
      <c r="K80" t="s">
        <v>462</v>
      </c>
    </row>
    <row r="81" spans="1:11" x14ac:dyDescent="0.2">
      <c r="A81">
        <v>102</v>
      </c>
      <c r="B81">
        <v>0.126</v>
      </c>
      <c r="C81">
        <v>0.23799999999999999</v>
      </c>
      <c r="D81">
        <v>99.918999999999997</v>
      </c>
      <c r="E81">
        <v>0</v>
      </c>
      <c r="F81">
        <v>6.0999999999999999E-2</v>
      </c>
      <c r="G81">
        <v>0.06</v>
      </c>
      <c r="H81">
        <v>100.509</v>
      </c>
      <c r="I81">
        <v>1.2999999999999999E-2</v>
      </c>
      <c r="J81">
        <v>200.92599999999999</v>
      </c>
      <c r="K81" t="s">
        <v>462</v>
      </c>
    </row>
    <row r="82" spans="1:11" x14ac:dyDescent="0.2">
      <c r="A82">
        <v>103</v>
      </c>
      <c r="B82">
        <v>0.68500000000000005</v>
      </c>
      <c r="C82">
        <v>104.88200000000001</v>
      </c>
      <c r="D82">
        <v>36.374000000000002</v>
      </c>
      <c r="E82">
        <v>7.2999999999999995E-2</v>
      </c>
      <c r="F82">
        <v>7.1999999999999995E-2</v>
      </c>
      <c r="G82">
        <v>0.23799999999999999</v>
      </c>
      <c r="H82">
        <v>82.769000000000005</v>
      </c>
      <c r="I82">
        <v>0</v>
      </c>
      <c r="J82">
        <v>225.09299999999999</v>
      </c>
      <c r="K82" t="s">
        <v>462</v>
      </c>
    </row>
    <row r="83" spans="1:11" x14ac:dyDescent="0.2">
      <c r="A83">
        <v>104</v>
      </c>
      <c r="B83">
        <v>0.89500000000000002</v>
      </c>
      <c r="C83">
        <v>74.709000000000003</v>
      </c>
      <c r="D83">
        <v>0.72</v>
      </c>
      <c r="E83">
        <v>0.58499999999999996</v>
      </c>
      <c r="F83">
        <v>1.9E-2</v>
      </c>
      <c r="G83">
        <v>4.4999999999999998E-2</v>
      </c>
      <c r="H83">
        <v>50.420999999999999</v>
      </c>
      <c r="I83">
        <v>0</v>
      </c>
      <c r="J83">
        <v>127.39400000000001</v>
      </c>
      <c r="K83" t="s">
        <v>702</v>
      </c>
    </row>
    <row r="84" spans="1:11" x14ac:dyDescent="0.2">
      <c r="A84">
        <v>105</v>
      </c>
      <c r="B84">
        <v>1.2090000000000001</v>
      </c>
      <c r="C84">
        <v>75.748000000000005</v>
      </c>
      <c r="D84">
        <v>0.45400000000000001</v>
      </c>
      <c r="E84">
        <v>0.56100000000000005</v>
      </c>
      <c r="F84">
        <v>2.7E-2</v>
      </c>
      <c r="G84">
        <v>0.18099999999999999</v>
      </c>
      <c r="H84">
        <v>51.819000000000003</v>
      </c>
      <c r="I84">
        <v>2.8000000000000001E-2</v>
      </c>
      <c r="J84">
        <v>130.02699999999999</v>
      </c>
      <c r="K84" t="s">
        <v>703</v>
      </c>
    </row>
    <row r="85" spans="1:11" x14ac:dyDescent="0.2">
      <c r="A85">
        <v>106</v>
      </c>
      <c r="B85">
        <v>1.0049999999999999</v>
      </c>
      <c r="C85">
        <v>4.2220000000000004</v>
      </c>
      <c r="D85">
        <v>14.846</v>
      </c>
      <c r="E85">
        <v>0.374</v>
      </c>
      <c r="F85">
        <v>2.5000000000000001E-2</v>
      </c>
      <c r="G85">
        <v>2.3069999999999999</v>
      </c>
      <c r="H85">
        <v>61.945999999999998</v>
      </c>
      <c r="I85">
        <v>3.0000000000000001E-3</v>
      </c>
      <c r="J85">
        <v>84.727999999999994</v>
      </c>
      <c r="K85" t="s">
        <v>703</v>
      </c>
    </row>
    <row r="86" spans="1:11" x14ac:dyDescent="0.2">
      <c r="A86">
        <v>107</v>
      </c>
      <c r="B86">
        <v>0.52800000000000002</v>
      </c>
      <c r="C86">
        <v>0.10199999999999999</v>
      </c>
      <c r="D86">
        <v>5.9429999999999996</v>
      </c>
      <c r="E86">
        <v>0</v>
      </c>
      <c r="F86">
        <v>2.9000000000000001E-2</v>
      </c>
      <c r="G86">
        <v>96.822999999999993</v>
      </c>
      <c r="H86">
        <v>2.9369999999999998</v>
      </c>
      <c r="I86">
        <v>0.02</v>
      </c>
      <c r="J86">
        <v>106.38200000000001</v>
      </c>
      <c r="K86" t="s">
        <v>703</v>
      </c>
    </row>
    <row r="87" spans="1:11" x14ac:dyDescent="0.2">
      <c r="A87">
        <v>108</v>
      </c>
      <c r="B87">
        <v>0</v>
      </c>
      <c r="C87">
        <v>0</v>
      </c>
      <c r="D87">
        <v>51.363</v>
      </c>
      <c r="E87">
        <v>0.59399999999999997</v>
      </c>
      <c r="F87">
        <v>0.60199999999999998</v>
      </c>
      <c r="G87">
        <v>0</v>
      </c>
      <c r="H87">
        <v>1.675</v>
      </c>
      <c r="I87">
        <v>95.790999999999997</v>
      </c>
      <c r="J87">
        <v>150.02500000000001</v>
      </c>
      <c r="K87" t="s">
        <v>449</v>
      </c>
    </row>
    <row r="88" spans="1:11" x14ac:dyDescent="0.2">
      <c r="A88">
        <v>109</v>
      </c>
      <c r="B88">
        <v>6.5000000000000002E-2</v>
      </c>
      <c r="C88">
        <v>0</v>
      </c>
      <c r="D88">
        <v>50.966999999999999</v>
      </c>
      <c r="E88">
        <v>0.92300000000000004</v>
      </c>
      <c r="F88">
        <v>0.61099999999999999</v>
      </c>
      <c r="G88">
        <v>0</v>
      </c>
      <c r="H88">
        <v>2.0579999999999998</v>
      </c>
      <c r="I88">
        <v>95.087000000000003</v>
      </c>
      <c r="J88">
        <v>149.71100000000001</v>
      </c>
      <c r="K88" t="s">
        <v>449</v>
      </c>
    </row>
    <row r="89" spans="1:11" x14ac:dyDescent="0.2">
      <c r="A89">
        <v>110</v>
      </c>
      <c r="B89">
        <v>8.4000000000000005E-2</v>
      </c>
      <c r="C89">
        <v>0.81200000000000006</v>
      </c>
      <c r="D89">
        <v>99.007999999999996</v>
      </c>
      <c r="E89">
        <v>0.03</v>
      </c>
      <c r="F89">
        <v>5.0999999999999997E-2</v>
      </c>
      <c r="G89">
        <v>0</v>
      </c>
      <c r="H89">
        <v>99.837999999999994</v>
      </c>
      <c r="I89">
        <v>0</v>
      </c>
      <c r="J89">
        <v>199.82300000000001</v>
      </c>
      <c r="K89" t="s">
        <v>449</v>
      </c>
    </row>
    <row r="90" spans="1:11" x14ac:dyDescent="0.2">
      <c r="A90">
        <v>111</v>
      </c>
      <c r="B90">
        <v>0</v>
      </c>
      <c r="C90">
        <v>1.2130000000000001</v>
      </c>
      <c r="D90">
        <v>98.072000000000003</v>
      </c>
      <c r="E90">
        <v>2.4E-2</v>
      </c>
      <c r="F90">
        <v>3.5999999999999997E-2</v>
      </c>
      <c r="G90">
        <v>0.33200000000000002</v>
      </c>
      <c r="H90">
        <v>100.06</v>
      </c>
      <c r="I90">
        <v>9.1999999999999998E-2</v>
      </c>
      <c r="J90">
        <v>199.82900000000001</v>
      </c>
      <c r="K90" t="s">
        <v>449</v>
      </c>
    </row>
    <row r="91" spans="1:11" x14ac:dyDescent="0.2">
      <c r="A91">
        <v>112</v>
      </c>
      <c r="B91">
        <v>0.112</v>
      </c>
      <c r="C91">
        <v>0</v>
      </c>
      <c r="D91">
        <v>50.747999999999998</v>
      </c>
      <c r="E91">
        <v>0.53500000000000003</v>
      </c>
      <c r="F91">
        <v>0.65200000000000002</v>
      </c>
      <c r="G91">
        <v>0.03</v>
      </c>
      <c r="H91">
        <v>1.226</v>
      </c>
      <c r="I91">
        <v>96.820999999999998</v>
      </c>
      <c r="J91">
        <v>150.124</v>
      </c>
      <c r="K91" t="s">
        <v>449</v>
      </c>
    </row>
    <row r="92" spans="1:11" x14ac:dyDescent="0.2">
      <c r="A92">
        <v>113</v>
      </c>
      <c r="B92">
        <v>0</v>
      </c>
      <c r="C92">
        <v>0</v>
      </c>
      <c r="D92">
        <v>50.689</v>
      </c>
      <c r="E92">
        <v>0.13200000000000001</v>
      </c>
      <c r="F92">
        <v>0.63500000000000001</v>
      </c>
      <c r="G92">
        <v>7.9000000000000001E-2</v>
      </c>
      <c r="H92">
        <v>1.819</v>
      </c>
      <c r="I92">
        <v>96.421999999999997</v>
      </c>
      <c r="J92">
        <v>149.77600000000001</v>
      </c>
      <c r="K92" t="s">
        <v>450</v>
      </c>
    </row>
    <row r="93" spans="1:11" x14ac:dyDescent="0.2">
      <c r="A93">
        <v>114</v>
      </c>
      <c r="B93">
        <v>0</v>
      </c>
      <c r="C93">
        <v>0</v>
      </c>
      <c r="D93">
        <v>0.49299999999999999</v>
      </c>
      <c r="E93">
        <v>0.34699999999999998</v>
      </c>
      <c r="F93">
        <v>7.0000000000000001E-3</v>
      </c>
      <c r="G93">
        <v>0</v>
      </c>
      <c r="H93">
        <v>3.1E-2</v>
      </c>
      <c r="I93">
        <v>4.0000000000000001E-3</v>
      </c>
      <c r="J93">
        <v>0.88200000000000001</v>
      </c>
      <c r="K93" t="s">
        <v>704</v>
      </c>
    </row>
    <row r="94" spans="1:11" x14ac:dyDescent="0.2">
      <c r="A94">
        <v>115</v>
      </c>
      <c r="B94">
        <v>0.02</v>
      </c>
      <c r="C94">
        <v>3.5999999999999997E-2</v>
      </c>
      <c r="D94">
        <v>100.554</v>
      </c>
      <c r="E94">
        <v>7.0000000000000001E-3</v>
      </c>
      <c r="F94">
        <v>3.2000000000000001E-2</v>
      </c>
      <c r="G94">
        <v>1.4999999999999999E-2</v>
      </c>
      <c r="H94">
        <v>100.178</v>
      </c>
      <c r="I94">
        <v>0.83399999999999996</v>
      </c>
      <c r="J94">
        <v>201.67599999999999</v>
      </c>
      <c r="K94" t="s">
        <v>450</v>
      </c>
    </row>
    <row r="95" spans="1:11" x14ac:dyDescent="0.2">
      <c r="A95">
        <v>116</v>
      </c>
      <c r="B95">
        <v>0</v>
      </c>
      <c r="C95">
        <v>6.8000000000000005E-2</v>
      </c>
      <c r="D95">
        <v>100.107</v>
      </c>
      <c r="E95">
        <v>6.7000000000000004E-2</v>
      </c>
      <c r="F95">
        <v>4.4999999999999998E-2</v>
      </c>
      <c r="G95">
        <v>0.215</v>
      </c>
      <c r="H95">
        <v>98.263000000000005</v>
      </c>
      <c r="I95">
        <v>6.0000000000000001E-3</v>
      </c>
      <c r="J95">
        <v>198.77099999999999</v>
      </c>
      <c r="K95" t="s">
        <v>450</v>
      </c>
    </row>
    <row r="96" spans="1:11" x14ac:dyDescent="0.2">
      <c r="A96">
        <v>117</v>
      </c>
      <c r="B96">
        <v>6.0999999999999999E-2</v>
      </c>
      <c r="C96">
        <v>0</v>
      </c>
      <c r="D96">
        <v>50.749000000000002</v>
      </c>
      <c r="E96">
        <v>0.122</v>
      </c>
      <c r="F96">
        <v>0.61099999999999999</v>
      </c>
      <c r="G96">
        <v>0</v>
      </c>
      <c r="H96">
        <v>1.542</v>
      </c>
      <c r="I96">
        <v>96.426000000000002</v>
      </c>
      <c r="J96">
        <v>149.511</v>
      </c>
      <c r="K96" t="s">
        <v>451</v>
      </c>
    </row>
    <row r="97" spans="1:11" x14ac:dyDescent="0.2">
      <c r="A97">
        <v>118</v>
      </c>
      <c r="B97">
        <v>2.1999999999999999E-2</v>
      </c>
      <c r="C97">
        <v>0</v>
      </c>
      <c r="D97">
        <v>51.21</v>
      </c>
      <c r="E97">
        <v>7.0000000000000001E-3</v>
      </c>
      <c r="F97">
        <v>0.61699999999999999</v>
      </c>
      <c r="G97">
        <v>0</v>
      </c>
      <c r="H97">
        <v>2.0369999999999999</v>
      </c>
      <c r="I97">
        <v>96.21</v>
      </c>
      <c r="J97">
        <v>150.10300000000001</v>
      </c>
      <c r="K97" t="s">
        <v>451</v>
      </c>
    </row>
    <row r="98" spans="1:11" x14ac:dyDescent="0.2">
      <c r="A98">
        <v>119</v>
      </c>
      <c r="B98">
        <v>0</v>
      </c>
      <c r="C98">
        <v>0</v>
      </c>
      <c r="D98">
        <v>2.4E-2</v>
      </c>
      <c r="E98">
        <v>0.30199999999999999</v>
      </c>
      <c r="F98">
        <v>0.61499999999999999</v>
      </c>
      <c r="G98">
        <v>0.502</v>
      </c>
      <c r="H98">
        <v>0.47699999999999998</v>
      </c>
      <c r="I98">
        <v>78.918999999999997</v>
      </c>
      <c r="J98">
        <v>80.838999999999999</v>
      </c>
      <c r="K98" t="s">
        <v>451</v>
      </c>
    </row>
    <row r="99" spans="1:11" x14ac:dyDescent="0.2">
      <c r="A99">
        <v>120</v>
      </c>
      <c r="B99">
        <v>0</v>
      </c>
      <c r="C99">
        <v>1.9E-2</v>
      </c>
      <c r="D99">
        <v>100.001</v>
      </c>
      <c r="E99">
        <v>3.1E-2</v>
      </c>
      <c r="F99">
        <v>6.7000000000000004E-2</v>
      </c>
      <c r="G99">
        <v>0</v>
      </c>
      <c r="H99">
        <v>100.38</v>
      </c>
      <c r="I99">
        <v>0</v>
      </c>
      <c r="J99">
        <v>200.49799999999999</v>
      </c>
      <c r="K99" t="s">
        <v>463</v>
      </c>
    </row>
    <row r="100" spans="1:11" x14ac:dyDescent="0.2">
      <c r="A100">
        <v>121</v>
      </c>
      <c r="B100">
        <v>0</v>
      </c>
      <c r="C100">
        <v>5.8999999999999997E-2</v>
      </c>
      <c r="D100">
        <v>95.513999999999996</v>
      </c>
      <c r="E100">
        <v>8.2249999999999996</v>
      </c>
      <c r="F100">
        <v>0.06</v>
      </c>
      <c r="G100">
        <v>0</v>
      </c>
      <c r="H100">
        <v>97.763000000000005</v>
      </c>
      <c r="I100">
        <v>0</v>
      </c>
      <c r="J100">
        <v>201.62100000000001</v>
      </c>
      <c r="K100" t="s">
        <v>463</v>
      </c>
    </row>
    <row r="101" spans="1:11" x14ac:dyDescent="0.2">
      <c r="A101">
        <v>122</v>
      </c>
      <c r="B101">
        <v>4.1000000000000002E-2</v>
      </c>
      <c r="C101">
        <v>2.3E-2</v>
      </c>
      <c r="D101">
        <v>96.319000000000003</v>
      </c>
      <c r="E101">
        <v>0</v>
      </c>
      <c r="F101">
        <v>6.0999999999999999E-2</v>
      </c>
      <c r="G101">
        <v>0</v>
      </c>
      <c r="H101">
        <v>102.892</v>
      </c>
      <c r="I101">
        <v>4.0000000000000001E-3</v>
      </c>
      <c r="J101">
        <v>199.34</v>
      </c>
      <c r="K101" t="s">
        <v>463</v>
      </c>
    </row>
    <row r="102" spans="1:11" x14ac:dyDescent="0.2">
      <c r="A102">
        <v>123</v>
      </c>
      <c r="B102">
        <v>0</v>
      </c>
      <c r="C102">
        <v>6.6000000000000003E-2</v>
      </c>
      <c r="D102">
        <v>100.15900000000001</v>
      </c>
      <c r="E102">
        <v>1E-3</v>
      </c>
      <c r="F102">
        <v>4.5999999999999999E-2</v>
      </c>
      <c r="G102">
        <v>0</v>
      </c>
      <c r="H102">
        <v>99.676000000000002</v>
      </c>
      <c r="I102">
        <v>1E-3</v>
      </c>
      <c r="J102">
        <v>199.94900000000001</v>
      </c>
      <c r="K102" t="s">
        <v>463</v>
      </c>
    </row>
    <row r="103" spans="1:11" x14ac:dyDescent="0.2">
      <c r="A103">
        <v>124</v>
      </c>
      <c r="B103">
        <v>0</v>
      </c>
      <c r="C103">
        <v>0</v>
      </c>
      <c r="D103">
        <v>76.122</v>
      </c>
      <c r="E103">
        <v>51.412999999999997</v>
      </c>
      <c r="F103">
        <v>4.4999999999999998E-2</v>
      </c>
      <c r="G103">
        <v>0</v>
      </c>
      <c r="H103">
        <v>86.28</v>
      </c>
      <c r="I103">
        <v>9.4E-2</v>
      </c>
      <c r="J103">
        <v>213.95400000000001</v>
      </c>
      <c r="K103" t="s">
        <v>463</v>
      </c>
    </row>
    <row r="104" spans="1:11" x14ac:dyDescent="0.2">
      <c r="A104">
        <v>125</v>
      </c>
      <c r="B104">
        <v>0</v>
      </c>
      <c r="C104">
        <v>5.0000000000000001E-3</v>
      </c>
      <c r="D104">
        <v>58.841999999999999</v>
      </c>
      <c r="E104">
        <v>99.808999999999997</v>
      </c>
      <c r="F104">
        <v>2.9000000000000001E-2</v>
      </c>
      <c r="G104">
        <v>0.10199999999999999</v>
      </c>
      <c r="H104">
        <v>69.790999999999997</v>
      </c>
      <c r="I104">
        <v>0</v>
      </c>
      <c r="J104">
        <v>228.578</v>
      </c>
      <c r="K104" t="s">
        <v>464</v>
      </c>
    </row>
    <row r="105" spans="1:11" x14ac:dyDescent="0.2">
      <c r="A105">
        <v>126</v>
      </c>
      <c r="B105">
        <v>0</v>
      </c>
      <c r="C105">
        <v>2.5999999999999999E-2</v>
      </c>
      <c r="D105">
        <v>91.582999999999998</v>
      </c>
      <c r="E105">
        <v>17.204999999999998</v>
      </c>
      <c r="F105">
        <v>5.8000000000000003E-2</v>
      </c>
      <c r="G105">
        <v>7.5999999999999998E-2</v>
      </c>
      <c r="H105">
        <v>93.715999999999994</v>
      </c>
      <c r="I105">
        <v>0</v>
      </c>
      <c r="J105">
        <v>202.66399999999999</v>
      </c>
      <c r="K105" t="s">
        <v>464</v>
      </c>
    </row>
    <row r="106" spans="1:11" x14ac:dyDescent="0.2">
      <c r="A106">
        <v>127</v>
      </c>
      <c r="B106">
        <v>3.6999999999999998E-2</v>
      </c>
      <c r="C106">
        <v>0</v>
      </c>
      <c r="D106">
        <v>99.989000000000004</v>
      </c>
      <c r="E106">
        <v>9.8000000000000004E-2</v>
      </c>
      <c r="F106">
        <v>4.5999999999999999E-2</v>
      </c>
      <c r="G106">
        <v>0</v>
      </c>
      <c r="H106">
        <v>99.948999999999998</v>
      </c>
      <c r="I106">
        <v>6.0000000000000001E-3</v>
      </c>
      <c r="J106">
        <v>200.125</v>
      </c>
      <c r="K106" t="s">
        <v>464</v>
      </c>
    </row>
    <row r="107" spans="1:11" x14ac:dyDescent="0.2">
      <c r="A107">
        <v>128</v>
      </c>
      <c r="B107">
        <v>0</v>
      </c>
      <c r="C107">
        <v>8.9999999999999993E-3</v>
      </c>
      <c r="D107">
        <v>95.944000000000003</v>
      </c>
      <c r="E107">
        <v>0.187</v>
      </c>
      <c r="F107">
        <v>5.7000000000000002E-2</v>
      </c>
      <c r="G107">
        <v>0.30599999999999999</v>
      </c>
      <c r="H107">
        <v>101.65300000000001</v>
      </c>
      <c r="I107">
        <v>2.5000000000000001E-2</v>
      </c>
      <c r="J107">
        <v>198.18100000000001</v>
      </c>
      <c r="K107" t="s">
        <v>464</v>
      </c>
    </row>
    <row r="108" spans="1:11" x14ac:dyDescent="0.2">
      <c r="A108">
        <v>129</v>
      </c>
      <c r="B108">
        <v>0</v>
      </c>
      <c r="C108">
        <v>3.3000000000000002E-2</v>
      </c>
      <c r="D108">
        <v>100.32</v>
      </c>
      <c r="E108">
        <v>0.11799999999999999</v>
      </c>
      <c r="F108">
        <v>0.04</v>
      </c>
      <c r="G108">
        <v>4.4999999999999998E-2</v>
      </c>
      <c r="H108">
        <v>99.635999999999996</v>
      </c>
      <c r="I108">
        <v>8.0000000000000002E-3</v>
      </c>
      <c r="J108">
        <v>200.2</v>
      </c>
      <c r="K108" t="s">
        <v>464</v>
      </c>
    </row>
    <row r="109" spans="1:11" x14ac:dyDescent="0.2">
      <c r="A109">
        <v>130</v>
      </c>
      <c r="B109">
        <v>4.9000000000000002E-2</v>
      </c>
      <c r="C109">
        <v>5.0000000000000001E-3</v>
      </c>
      <c r="D109">
        <v>99.78</v>
      </c>
      <c r="E109">
        <v>1.9E-2</v>
      </c>
      <c r="F109">
        <v>4.8000000000000001E-2</v>
      </c>
      <c r="G109">
        <v>0</v>
      </c>
      <c r="H109">
        <v>100.505</v>
      </c>
      <c r="I109">
        <v>0</v>
      </c>
      <c r="J109">
        <v>200.40600000000001</v>
      </c>
      <c r="K109" t="s">
        <v>465</v>
      </c>
    </row>
    <row r="110" spans="1:11" x14ac:dyDescent="0.2">
      <c r="A110">
        <v>131</v>
      </c>
      <c r="B110">
        <v>1.4E-2</v>
      </c>
      <c r="C110">
        <v>0.158</v>
      </c>
      <c r="D110">
        <v>3.0000000000000001E-3</v>
      </c>
      <c r="E110">
        <v>8.9999999999999993E-3</v>
      </c>
      <c r="F110">
        <v>7.0000000000000007E-2</v>
      </c>
      <c r="G110">
        <v>0.121</v>
      </c>
      <c r="H110">
        <v>148.589</v>
      </c>
      <c r="I110">
        <v>6.0000000000000001E-3</v>
      </c>
      <c r="J110">
        <v>148.97</v>
      </c>
      <c r="K110" t="s">
        <v>465</v>
      </c>
    </row>
    <row r="111" spans="1:11" x14ac:dyDescent="0.2">
      <c r="A111">
        <v>132</v>
      </c>
      <c r="B111">
        <v>0</v>
      </c>
      <c r="C111">
        <v>9.6000000000000002E-2</v>
      </c>
      <c r="D111">
        <v>99.222999999999999</v>
      </c>
      <c r="E111">
        <v>0</v>
      </c>
      <c r="F111">
        <v>4.7E-2</v>
      </c>
      <c r="G111">
        <v>0</v>
      </c>
      <c r="H111">
        <v>99.16</v>
      </c>
      <c r="I111">
        <v>2.5000000000000001E-2</v>
      </c>
      <c r="J111">
        <v>198.55099999999999</v>
      </c>
      <c r="K111" t="s">
        <v>465</v>
      </c>
    </row>
    <row r="112" spans="1:11" x14ac:dyDescent="0.2">
      <c r="A112">
        <v>133</v>
      </c>
      <c r="B112">
        <v>0</v>
      </c>
      <c r="C112">
        <v>0</v>
      </c>
      <c r="D112">
        <v>70.701999999999998</v>
      </c>
      <c r="E112">
        <v>1.4E-2</v>
      </c>
      <c r="F112">
        <v>6.4000000000000001E-2</v>
      </c>
      <c r="G112">
        <v>0</v>
      </c>
      <c r="H112">
        <v>129.93700000000001</v>
      </c>
      <c r="I112">
        <v>3.5000000000000003E-2</v>
      </c>
      <c r="J112">
        <v>200.75200000000001</v>
      </c>
      <c r="K112" t="s">
        <v>465</v>
      </c>
    </row>
    <row r="113" spans="1:11" x14ac:dyDescent="0.2">
      <c r="A113">
        <v>134</v>
      </c>
      <c r="B113">
        <v>0</v>
      </c>
      <c r="C113">
        <v>4.7E-2</v>
      </c>
      <c r="D113">
        <v>100.16200000000001</v>
      </c>
      <c r="E113">
        <v>0.03</v>
      </c>
      <c r="F113">
        <v>3.5999999999999997E-2</v>
      </c>
      <c r="G113">
        <v>4.0000000000000001E-3</v>
      </c>
      <c r="H113">
        <v>100.17100000000001</v>
      </c>
      <c r="I113">
        <v>8.9999999999999993E-3</v>
      </c>
      <c r="J113">
        <v>200.459</v>
      </c>
      <c r="K113" t="s">
        <v>465</v>
      </c>
    </row>
    <row r="114" spans="1:11" x14ac:dyDescent="0.2">
      <c r="A114">
        <v>135</v>
      </c>
      <c r="B114">
        <v>0.12</v>
      </c>
      <c r="C114">
        <v>0</v>
      </c>
      <c r="D114">
        <v>0.19500000000000001</v>
      </c>
      <c r="E114">
        <v>0</v>
      </c>
      <c r="F114">
        <v>3.1E-2</v>
      </c>
      <c r="G114">
        <v>24.885000000000002</v>
      </c>
      <c r="H114">
        <v>2.8580000000000001</v>
      </c>
      <c r="I114">
        <v>2.1999999999999999E-2</v>
      </c>
      <c r="J114">
        <v>28.111000000000001</v>
      </c>
      <c r="K114" t="s">
        <v>465</v>
      </c>
    </row>
    <row r="115" spans="1:11" x14ac:dyDescent="0.2">
      <c r="A115">
        <v>136</v>
      </c>
      <c r="B115">
        <v>0</v>
      </c>
      <c r="C115">
        <v>6.6000000000000003E-2</v>
      </c>
      <c r="D115">
        <v>99.408000000000001</v>
      </c>
      <c r="E115">
        <v>3.7999999999999999E-2</v>
      </c>
      <c r="F115">
        <v>0.04</v>
      </c>
      <c r="G115">
        <v>0.106</v>
      </c>
      <c r="H115">
        <v>100.53700000000001</v>
      </c>
      <c r="I115">
        <v>0</v>
      </c>
      <c r="J115">
        <v>200.19499999999999</v>
      </c>
      <c r="K115" t="s">
        <v>465</v>
      </c>
    </row>
    <row r="116" spans="1:11" x14ac:dyDescent="0.2">
      <c r="A116">
        <v>137</v>
      </c>
      <c r="B116">
        <v>2.4E-2</v>
      </c>
      <c r="C116">
        <v>1.2E-2</v>
      </c>
      <c r="D116">
        <v>0.39</v>
      </c>
      <c r="E116">
        <v>1.9E-2</v>
      </c>
      <c r="F116">
        <v>3.5999999999999997E-2</v>
      </c>
      <c r="G116">
        <v>0</v>
      </c>
      <c r="H116">
        <v>2.9</v>
      </c>
      <c r="I116">
        <v>1.2E-2</v>
      </c>
      <c r="J116">
        <v>3.3929999999999998</v>
      </c>
      <c r="K116" t="s">
        <v>465</v>
      </c>
    </row>
    <row r="117" spans="1:11" x14ac:dyDescent="0.2">
      <c r="A117">
        <v>138</v>
      </c>
      <c r="B117">
        <v>5.7000000000000002E-2</v>
      </c>
      <c r="C117">
        <v>0</v>
      </c>
      <c r="D117">
        <v>2.4E-2</v>
      </c>
      <c r="E117">
        <v>0.05</v>
      </c>
      <c r="F117">
        <v>3.5000000000000003E-2</v>
      </c>
      <c r="G117">
        <v>0</v>
      </c>
      <c r="H117">
        <v>1.617</v>
      </c>
      <c r="I117">
        <v>0.02</v>
      </c>
      <c r="J117">
        <v>1.8029999999999999</v>
      </c>
      <c r="K117" t="s">
        <v>465</v>
      </c>
    </row>
    <row r="118" spans="1:11" x14ac:dyDescent="0.2">
      <c r="A118">
        <v>139</v>
      </c>
      <c r="B118">
        <v>0</v>
      </c>
      <c r="C118">
        <v>2.3E-2</v>
      </c>
      <c r="D118">
        <v>99.616</v>
      </c>
      <c r="E118">
        <v>2.3E-2</v>
      </c>
      <c r="F118">
        <v>4.3999999999999997E-2</v>
      </c>
      <c r="G118">
        <v>8.0000000000000002E-3</v>
      </c>
      <c r="H118">
        <v>100.154</v>
      </c>
      <c r="I118">
        <v>0</v>
      </c>
      <c r="J118">
        <v>199.86799999999999</v>
      </c>
      <c r="K118" t="s">
        <v>465</v>
      </c>
    </row>
    <row r="119" spans="1:11" x14ac:dyDescent="0.2">
      <c r="A119">
        <v>140</v>
      </c>
      <c r="B119">
        <v>0</v>
      </c>
      <c r="C119">
        <v>0.10100000000000001</v>
      </c>
      <c r="D119">
        <v>7.117</v>
      </c>
      <c r="E119">
        <v>1.9E-2</v>
      </c>
      <c r="F119">
        <v>8.9999999999999993E-3</v>
      </c>
      <c r="G119">
        <v>5.7000000000000002E-2</v>
      </c>
      <c r="H119">
        <v>21.966999999999999</v>
      </c>
      <c r="I119">
        <v>2.7E-2</v>
      </c>
      <c r="J119">
        <v>29.297000000000001</v>
      </c>
      <c r="K119" t="s">
        <v>465</v>
      </c>
    </row>
    <row r="120" spans="1:11" x14ac:dyDescent="0.2">
      <c r="A120">
        <v>141</v>
      </c>
      <c r="B120">
        <v>9.8000000000000004E-2</v>
      </c>
      <c r="C120">
        <v>0.10100000000000001</v>
      </c>
      <c r="D120">
        <v>99.564999999999998</v>
      </c>
      <c r="E120">
        <v>0</v>
      </c>
      <c r="F120">
        <v>7.6999999999999999E-2</v>
      </c>
      <c r="G120">
        <v>0</v>
      </c>
      <c r="H120">
        <v>99.635999999999996</v>
      </c>
      <c r="I120">
        <v>2.7E-2</v>
      </c>
      <c r="J120">
        <v>199.50399999999999</v>
      </c>
      <c r="K120" t="s">
        <v>465</v>
      </c>
    </row>
    <row r="121" spans="1:11" x14ac:dyDescent="0.2">
      <c r="A121">
        <v>142</v>
      </c>
      <c r="B121">
        <v>0</v>
      </c>
      <c r="C121">
        <v>4.2000000000000003E-2</v>
      </c>
      <c r="D121">
        <v>100.711</v>
      </c>
      <c r="E121">
        <v>0.06</v>
      </c>
      <c r="F121">
        <v>4.7E-2</v>
      </c>
      <c r="G121">
        <v>0</v>
      </c>
      <c r="H121">
        <v>100.083</v>
      </c>
      <c r="I121">
        <v>0</v>
      </c>
      <c r="J121">
        <v>200.94300000000001</v>
      </c>
      <c r="K121" t="s">
        <v>465</v>
      </c>
    </row>
    <row r="122" spans="1:11" x14ac:dyDescent="0.2">
      <c r="A122">
        <v>143</v>
      </c>
      <c r="B122">
        <v>0</v>
      </c>
      <c r="C122">
        <v>2.8000000000000001E-2</v>
      </c>
      <c r="D122">
        <v>3.7999999999999999E-2</v>
      </c>
      <c r="E122">
        <v>4.1000000000000002E-2</v>
      </c>
      <c r="F122">
        <v>1.7000000000000001E-2</v>
      </c>
      <c r="G122">
        <v>0</v>
      </c>
      <c r="H122">
        <v>1.3839999999999999</v>
      </c>
      <c r="I122">
        <v>1.4E-2</v>
      </c>
      <c r="J122">
        <v>1.522</v>
      </c>
      <c r="K122" t="s">
        <v>465</v>
      </c>
    </row>
    <row r="123" spans="1:11" x14ac:dyDescent="0.2">
      <c r="A123">
        <v>144</v>
      </c>
      <c r="B123">
        <v>0</v>
      </c>
      <c r="C123">
        <v>7.4999999999999997E-2</v>
      </c>
      <c r="D123">
        <v>99.650999999999996</v>
      </c>
      <c r="E123">
        <v>1.0999999999999999E-2</v>
      </c>
      <c r="F123">
        <v>3.5000000000000003E-2</v>
      </c>
      <c r="G123">
        <v>0.155</v>
      </c>
      <c r="H123">
        <v>99.611000000000004</v>
      </c>
      <c r="I123">
        <v>0</v>
      </c>
      <c r="J123">
        <v>199.53800000000001</v>
      </c>
      <c r="K123" t="s">
        <v>465</v>
      </c>
    </row>
    <row r="124" spans="1:11" x14ac:dyDescent="0.2">
      <c r="A124">
        <v>145</v>
      </c>
      <c r="B124">
        <v>0</v>
      </c>
      <c r="C124">
        <v>8.8999999999999996E-2</v>
      </c>
      <c r="D124">
        <v>99.772000000000006</v>
      </c>
      <c r="E124">
        <v>7.4999999999999997E-2</v>
      </c>
      <c r="F124">
        <v>6.2E-2</v>
      </c>
      <c r="G124">
        <v>0</v>
      </c>
      <c r="H124">
        <v>99.935000000000002</v>
      </c>
      <c r="I124">
        <v>0</v>
      </c>
      <c r="J124">
        <v>199.93299999999999</v>
      </c>
      <c r="K124" t="s">
        <v>465</v>
      </c>
    </row>
    <row r="125" spans="1:11" x14ac:dyDescent="0.2">
      <c r="A125">
        <v>146</v>
      </c>
      <c r="B125">
        <v>0.08</v>
      </c>
      <c r="C125">
        <v>0</v>
      </c>
      <c r="D125">
        <v>99.631</v>
      </c>
      <c r="E125">
        <v>3.7999999999999999E-2</v>
      </c>
      <c r="F125">
        <v>4.7E-2</v>
      </c>
      <c r="G125">
        <v>0</v>
      </c>
      <c r="H125">
        <v>99.438000000000002</v>
      </c>
      <c r="I125">
        <v>0</v>
      </c>
      <c r="J125">
        <v>199.23400000000001</v>
      </c>
      <c r="K125" t="s">
        <v>465</v>
      </c>
    </row>
    <row r="126" spans="1:11" x14ac:dyDescent="0.2">
      <c r="A126">
        <v>147</v>
      </c>
      <c r="B126">
        <v>0</v>
      </c>
      <c r="C126">
        <v>0</v>
      </c>
      <c r="D126">
        <v>0</v>
      </c>
      <c r="E126">
        <v>7.0000000000000001E-3</v>
      </c>
      <c r="F126">
        <v>4.1000000000000002E-2</v>
      </c>
      <c r="G126">
        <v>0</v>
      </c>
      <c r="H126">
        <v>1.1970000000000001</v>
      </c>
      <c r="I126">
        <v>4.8000000000000001E-2</v>
      </c>
      <c r="J126">
        <v>1.2929999999999999</v>
      </c>
      <c r="K126" t="s">
        <v>465</v>
      </c>
    </row>
    <row r="127" spans="1:11" x14ac:dyDescent="0.2">
      <c r="A127">
        <v>148</v>
      </c>
      <c r="B127">
        <v>0</v>
      </c>
      <c r="C127">
        <v>8.8999999999999996E-2</v>
      </c>
      <c r="D127">
        <v>99.34</v>
      </c>
      <c r="E127">
        <v>7.4999999999999997E-2</v>
      </c>
      <c r="F127">
        <v>5.8000000000000003E-2</v>
      </c>
      <c r="G127">
        <v>1.9E-2</v>
      </c>
      <c r="H127">
        <v>99.781000000000006</v>
      </c>
      <c r="I127">
        <v>1.6E-2</v>
      </c>
      <c r="J127">
        <v>199.37799999999999</v>
      </c>
      <c r="K127" t="s">
        <v>465</v>
      </c>
    </row>
    <row r="128" spans="1:11" x14ac:dyDescent="0.2">
      <c r="A128">
        <v>149</v>
      </c>
      <c r="B128">
        <v>0</v>
      </c>
      <c r="C128">
        <v>3.5999999999999997E-2</v>
      </c>
      <c r="D128">
        <v>99.924000000000007</v>
      </c>
      <c r="E128">
        <v>0</v>
      </c>
      <c r="F128">
        <v>3.7999999999999999E-2</v>
      </c>
      <c r="G128">
        <v>0</v>
      </c>
      <c r="H128">
        <v>98.968000000000004</v>
      </c>
      <c r="I128">
        <v>0</v>
      </c>
      <c r="J128">
        <v>198.96600000000001</v>
      </c>
      <c r="K128" t="s">
        <v>465</v>
      </c>
    </row>
    <row r="129" spans="1:11" x14ac:dyDescent="0.2">
      <c r="A129">
        <v>10</v>
      </c>
      <c r="B129">
        <v>0</v>
      </c>
      <c r="C129">
        <v>98.594999999999999</v>
      </c>
      <c r="D129">
        <v>1.4E-2</v>
      </c>
      <c r="E129">
        <v>1.9E-2</v>
      </c>
      <c r="F129">
        <v>0.16900000000000001</v>
      </c>
      <c r="G129">
        <v>1.0999999999999999E-2</v>
      </c>
      <c r="H129">
        <v>0</v>
      </c>
      <c r="I129">
        <v>0</v>
      </c>
      <c r="J129">
        <v>98.808000000000007</v>
      </c>
      <c r="K129" t="s">
        <v>705</v>
      </c>
    </row>
    <row r="130" spans="1:11" x14ac:dyDescent="0.2">
      <c r="A130">
        <v>11</v>
      </c>
      <c r="B130">
        <v>0</v>
      </c>
      <c r="C130">
        <v>98.42</v>
      </c>
      <c r="D130">
        <v>6.0000000000000001E-3</v>
      </c>
      <c r="E130">
        <v>9.2999999999999999E-2</v>
      </c>
      <c r="F130">
        <v>0.218</v>
      </c>
      <c r="G130">
        <v>4.9000000000000002E-2</v>
      </c>
      <c r="H130">
        <v>0</v>
      </c>
      <c r="I130">
        <v>1.0999999999999999E-2</v>
      </c>
      <c r="J130">
        <v>98.796999999999997</v>
      </c>
      <c r="K130" t="s">
        <v>705</v>
      </c>
    </row>
    <row r="131" spans="1:11" x14ac:dyDescent="0.2">
      <c r="A131">
        <v>12</v>
      </c>
      <c r="B131">
        <v>0</v>
      </c>
      <c r="C131">
        <v>99.912999999999997</v>
      </c>
      <c r="D131">
        <v>0</v>
      </c>
      <c r="E131">
        <v>0.04</v>
      </c>
      <c r="F131">
        <v>0.16300000000000001</v>
      </c>
      <c r="G131">
        <v>0</v>
      </c>
      <c r="H131">
        <v>1.4E-2</v>
      </c>
      <c r="I131">
        <v>2E-3</v>
      </c>
      <c r="J131">
        <v>100.13200000000001</v>
      </c>
      <c r="K131" t="s">
        <v>705</v>
      </c>
    </row>
    <row r="132" spans="1:11" x14ac:dyDescent="0.2">
      <c r="A132">
        <v>150</v>
      </c>
      <c r="B132">
        <v>0</v>
      </c>
      <c r="C132">
        <v>99.063000000000002</v>
      </c>
      <c r="D132">
        <v>1E-3</v>
      </c>
      <c r="E132">
        <v>7.3999999999999996E-2</v>
      </c>
      <c r="F132">
        <v>0.185</v>
      </c>
      <c r="G132">
        <v>5.2999999999999999E-2</v>
      </c>
      <c r="H132">
        <v>0</v>
      </c>
      <c r="I132">
        <v>6.7000000000000004E-2</v>
      </c>
      <c r="J132">
        <v>99.442999999999998</v>
      </c>
      <c r="K132" t="s">
        <v>659</v>
      </c>
    </row>
    <row r="133" spans="1:11" x14ac:dyDescent="0.2">
      <c r="A133">
        <v>151</v>
      </c>
      <c r="B133">
        <v>0</v>
      </c>
      <c r="C133">
        <v>98.314999999999998</v>
      </c>
      <c r="D133">
        <v>3.0000000000000001E-3</v>
      </c>
      <c r="E133">
        <v>0</v>
      </c>
      <c r="F133">
        <v>0.156</v>
      </c>
      <c r="G133">
        <v>4.9000000000000002E-2</v>
      </c>
      <c r="H133">
        <v>6.9000000000000006E-2</v>
      </c>
      <c r="I133">
        <v>0</v>
      </c>
      <c r="J133">
        <v>98.591999999999999</v>
      </c>
      <c r="K133" t="s">
        <v>659</v>
      </c>
    </row>
    <row r="134" spans="1:11" x14ac:dyDescent="0.2">
      <c r="A134">
        <v>152</v>
      </c>
      <c r="B134">
        <v>0</v>
      </c>
      <c r="C134">
        <v>99.076999999999998</v>
      </c>
      <c r="D134">
        <v>5.0000000000000001E-3</v>
      </c>
      <c r="E134">
        <v>0.19400000000000001</v>
      </c>
      <c r="F134">
        <v>0.156</v>
      </c>
      <c r="G134">
        <v>0.11700000000000001</v>
      </c>
      <c r="H134">
        <v>3.6999999999999998E-2</v>
      </c>
      <c r="I134">
        <v>0</v>
      </c>
      <c r="J134">
        <v>99.585999999999999</v>
      </c>
      <c r="K134" t="s">
        <v>659</v>
      </c>
    </row>
    <row r="135" spans="1:11" x14ac:dyDescent="0.2">
      <c r="A135">
        <v>4</v>
      </c>
      <c r="B135">
        <v>2.9000000000000001E-2</v>
      </c>
      <c r="C135">
        <v>4.7E-2</v>
      </c>
      <c r="D135">
        <v>100.253</v>
      </c>
      <c r="E135">
        <v>1.9E-2</v>
      </c>
      <c r="F135">
        <v>5.8000000000000003E-2</v>
      </c>
      <c r="G135">
        <v>0</v>
      </c>
      <c r="H135">
        <v>99.953000000000003</v>
      </c>
      <c r="I135">
        <v>4.1000000000000002E-2</v>
      </c>
      <c r="J135">
        <v>200.4</v>
      </c>
      <c r="K135" t="s">
        <v>706</v>
      </c>
    </row>
    <row r="136" spans="1:11" x14ac:dyDescent="0.2">
      <c r="A136">
        <v>5</v>
      </c>
      <c r="B136">
        <v>0</v>
      </c>
      <c r="C136">
        <v>7.8E-2</v>
      </c>
      <c r="D136">
        <v>99.507999999999996</v>
      </c>
      <c r="E136">
        <v>7.5999999999999998E-2</v>
      </c>
      <c r="F136">
        <v>4.3999999999999997E-2</v>
      </c>
      <c r="G136">
        <v>0</v>
      </c>
      <c r="H136">
        <v>99.471000000000004</v>
      </c>
      <c r="I136">
        <v>3.1E-2</v>
      </c>
      <c r="J136">
        <v>199.208</v>
      </c>
      <c r="K136" t="s">
        <v>706</v>
      </c>
    </row>
    <row r="137" spans="1:11" x14ac:dyDescent="0.2">
      <c r="A137">
        <v>6</v>
      </c>
      <c r="B137">
        <v>8.0000000000000002E-3</v>
      </c>
      <c r="C137">
        <v>7.2999999999999995E-2</v>
      </c>
      <c r="D137">
        <v>99.748999999999995</v>
      </c>
      <c r="E137">
        <v>7.0000000000000001E-3</v>
      </c>
      <c r="F137">
        <v>0.02</v>
      </c>
      <c r="G137">
        <v>6.8000000000000005E-2</v>
      </c>
      <c r="H137">
        <v>100.41800000000001</v>
      </c>
      <c r="I137">
        <v>4.8000000000000001E-2</v>
      </c>
      <c r="J137">
        <v>200.39099999999999</v>
      </c>
      <c r="K137" t="s">
        <v>706</v>
      </c>
    </row>
    <row r="138" spans="1:11" x14ac:dyDescent="0.2">
      <c r="A138">
        <v>7</v>
      </c>
      <c r="B138">
        <v>6.5000000000000002E-2</v>
      </c>
      <c r="C138">
        <v>6.3E-2</v>
      </c>
      <c r="D138">
        <v>99.212999999999994</v>
      </c>
      <c r="E138">
        <v>1.9E-2</v>
      </c>
      <c r="F138">
        <v>3.7999999999999999E-2</v>
      </c>
      <c r="G138">
        <v>0</v>
      </c>
      <c r="H138">
        <v>99.995000000000005</v>
      </c>
      <c r="I138">
        <v>3.3000000000000002E-2</v>
      </c>
      <c r="J138">
        <v>199.42599999999999</v>
      </c>
      <c r="K138" t="s">
        <v>706</v>
      </c>
    </row>
    <row r="139" spans="1:11" x14ac:dyDescent="0.2">
      <c r="A139">
        <v>8</v>
      </c>
      <c r="B139">
        <v>0</v>
      </c>
      <c r="C139">
        <v>0</v>
      </c>
      <c r="D139">
        <v>99.135999999999996</v>
      </c>
      <c r="E139">
        <v>0.12</v>
      </c>
      <c r="F139">
        <v>6.5000000000000002E-2</v>
      </c>
      <c r="G139">
        <v>1.4999999999999999E-2</v>
      </c>
      <c r="H139">
        <v>100.211</v>
      </c>
      <c r="I139">
        <v>0</v>
      </c>
      <c r="J139">
        <v>199.547</v>
      </c>
      <c r="K139" t="s">
        <v>706</v>
      </c>
    </row>
    <row r="140" spans="1:11" x14ac:dyDescent="0.2">
      <c r="A140">
        <v>9</v>
      </c>
      <c r="B140">
        <v>0</v>
      </c>
      <c r="C140">
        <v>0.04</v>
      </c>
      <c r="D140">
        <v>99.76</v>
      </c>
      <c r="E140">
        <v>0</v>
      </c>
      <c r="F140">
        <v>1.7999999999999999E-2</v>
      </c>
      <c r="G140">
        <v>0.11</v>
      </c>
      <c r="H140">
        <v>99.691999999999993</v>
      </c>
      <c r="I140">
        <v>0</v>
      </c>
      <c r="J140">
        <v>199.62</v>
      </c>
      <c r="K140" t="s">
        <v>706</v>
      </c>
    </row>
    <row r="141" spans="1:11" x14ac:dyDescent="0.2">
      <c r="A141">
        <v>153</v>
      </c>
      <c r="B141">
        <v>4.2999999999999997E-2</v>
      </c>
      <c r="C141">
        <v>7.8E-2</v>
      </c>
      <c r="D141">
        <v>99.793000000000006</v>
      </c>
      <c r="E141">
        <v>0.111</v>
      </c>
      <c r="F141">
        <v>6.7000000000000004E-2</v>
      </c>
      <c r="G141">
        <v>0</v>
      </c>
      <c r="H141">
        <v>99.132999999999996</v>
      </c>
      <c r="I141">
        <v>0</v>
      </c>
      <c r="J141">
        <v>199.22499999999999</v>
      </c>
      <c r="K141" t="s">
        <v>707</v>
      </c>
    </row>
    <row r="142" spans="1:11" x14ac:dyDescent="0.2">
      <c r="A142">
        <v>154</v>
      </c>
      <c r="B142">
        <v>2.1999999999999999E-2</v>
      </c>
      <c r="C142">
        <v>9.6000000000000002E-2</v>
      </c>
      <c r="D142">
        <v>99.694000000000003</v>
      </c>
      <c r="E142">
        <v>6.6000000000000003E-2</v>
      </c>
      <c r="F142">
        <v>4.4999999999999998E-2</v>
      </c>
      <c r="G142">
        <v>7.9000000000000001E-2</v>
      </c>
      <c r="H142">
        <v>100.039</v>
      </c>
      <c r="I142">
        <v>0</v>
      </c>
      <c r="J142">
        <v>200.041</v>
      </c>
      <c r="K142" t="s">
        <v>707</v>
      </c>
    </row>
    <row r="143" spans="1:11" x14ac:dyDescent="0.2">
      <c r="A143">
        <v>155</v>
      </c>
      <c r="B143">
        <v>2.7E-2</v>
      </c>
      <c r="C143">
        <v>0.03</v>
      </c>
      <c r="D143">
        <v>100.303</v>
      </c>
      <c r="E143">
        <v>2.1000000000000001E-2</v>
      </c>
      <c r="F143">
        <v>3.2000000000000001E-2</v>
      </c>
      <c r="G143">
        <v>0</v>
      </c>
      <c r="H143">
        <v>99.284999999999997</v>
      </c>
      <c r="I143">
        <v>3.1E-2</v>
      </c>
      <c r="J143">
        <v>199.72900000000001</v>
      </c>
      <c r="K143" t="s">
        <v>707</v>
      </c>
    </row>
    <row r="144" spans="1:11" x14ac:dyDescent="0.2">
      <c r="A144">
        <v>156</v>
      </c>
      <c r="B144">
        <v>0</v>
      </c>
      <c r="C144">
        <v>0</v>
      </c>
      <c r="D144">
        <v>100.185</v>
      </c>
      <c r="E144">
        <v>4.5999999999999999E-2</v>
      </c>
      <c r="F144">
        <v>5.8000000000000003E-2</v>
      </c>
      <c r="G144">
        <v>0</v>
      </c>
      <c r="H144">
        <v>100.065</v>
      </c>
      <c r="I144">
        <v>1.2E-2</v>
      </c>
      <c r="J144">
        <v>200.36600000000001</v>
      </c>
      <c r="K144" t="s">
        <v>707</v>
      </c>
    </row>
    <row r="145" spans="1:11" x14ac:dyDescent="0.2">
      <c r="A145">
        <v>157</v>
      </c>
      <c r="B145">
        <v>0</v>
      </c>
      <c r="C145">
        <v>1.9E-2</v>
      </c>
      <c r="D145">
        <v>100.386</v>
      </c>
      <c r="E145">
        <v>0</v>
      </c>
      <c r="F145">
        <v>5.8999999999999997E-2</v>
      </c>
      <c r="G145">
        <v>0</v>
      </c>
      <c r="H145">
        <v>99.347999999999999</v>
      </c>
      <c r="I145">
        <v>1E-3</v>
      </c>
      <c r="J145">
        <v>199.81299999999999</v>
      </c>
      <c r="K145" t="s">
        <v>707</v>
      </c>
    </row>
    <row r="146" spans="1:11" x14ac:dyDescent="0.2">
      <c r="A146">
        <v>158</v>
      </c>
      <c r="B146">
        <v>0.01</v>
      </c>
      <c r="C146">
        <v>2E-3</v>
      </c>
      <c r="D146">
        <v>100.136</v>
      </c>
      <c r="E146">
        <v>0</v>
      </c>
      <c r="F146">
        <v>4.2999999999999997E-2</v>
      </c>
      <c r="G146">
        <v>0</v>
      </c>
      <c r="H146">
        <v>99.558000000000007</v>
      </c>
      <c r="I146">
        <v>2.3E-2</v>
      </c>
      <c r="J146">
        <v>199.77199999999999</v>
      </c>
      <c r="K146" t="s">
        <v>707</v>
      </c>
    </row>
    <row r="147" spans="1:11" x14ac:dyDescent="0.2">
      <c r="A147">
        <v>1</v>
      </c>
      <c r="B147">
        <v>0</v>
      </c>
      <c r="C147">
        <v>2.3E-2</v>
      </c>
      <c r="D147">
        <v>58.758000000000003</v>
      </c>
      <c r="E147">
        <v>100.437</v>
      </c>
      <c r="F147">
        <v>2.9000000000000001E-2</v>
      </c>
      <c r="G147">
        <v>0</v>
      </c>
      <c r="H147">
        <v>70.052000000000007</v>
      </c>
      <c r="I147">
        <v>0</v>
      </c>
      <c r="J147">
        <v>229.29900000000001</v>
      </c>
      <c r="K147" t="s">
        <v>708</v>
      </c>
    </row>
    <row r="148" spans="1:11" x14ac:dyDescent="0.2">
      <c r="A148">
        <v>2</v>
      </c>
      <c r="B148">
        <v>0</v>
      </c>
      <c r="C148">
        <v>0</v>
      </c>
      <c r="D148">
        <v>58.654000000000003</v>
      </c>
      <c r="E148">
        <v>100.38200000000001</v>
      </c>
      <c r="F148">
        <v>5.2999999999999999E-2</v>
      </c>
      <c r="G148">
        <v>3.7999999999999999E-2</v>
      </c>
      <c r="H148">
        <v>69.97</v>
      </c>
      <c r="I148">
        <v>0</v>
      </c>
      <c r="J148">
        <v>229.09700000000001</v>
      </c>
      <c r="K148" t="s">
        <v>709</v>
      </c>
    </row>
    <row r="149" spans="1:11" x14ac:dyDescent="0.2">
      <c r="A149">
        <v>3</v>
      </c>
      <c r="B149">
        <v>0</v>
      </c>
      <c r="C149">
        <v>0</v>
      </c>
      <c r="D149">
        <v>59.07</v>
      </c>
      <c r="E149">
        <v>99.66</v>
      </c>
      <c r="F149">
        <v>5.0999999999999997E-2</v>
      </c>
      <c r="G149">
        <v>3.7999999999999999E-2</v>
      </c>
      <c r="H149">
        <v>69.757999999999996</v>
      </c>
      <c r="I149">
        <v>1.2999999999999999E-2</v>
      </c>
      <c r="J149">
        <v>228.59</v>
      </c>
      <c r="K149" t="s">
        <v>710</v>
      </c>
    </row>
    <row r="150" spans="1:11" x14ac:dyDescent="0.2">
      <c r="A150">
        <v>159</v>
      </c>
      <c r="B150">
        <v>0</v>
      </c>
      <c r="C150">
        <v>2.3E-2</v>
      </c>
      <c r="D150">
        <v>58.378</v>
      </c>
      <c r="E150">
        <v>100.86</v>
      </c>
      <c r="F150">
        <v>3.3000000000000002E-2</v>
      </c>
      <c r="G150">
        <v>5.2999999999999999E-2</v>
      </c>
      <c r="H150">
        <v>70.037000000000006</v>
      </c>
      <c r="I150">
        <v>0</v>
      </c>
      <c r="J150">
        <v>229.38399999999999</v>
      </c>
      <c r="K150" t="s">
        <v>711</v>
      </c>
    </row>
    <row r="151" spans="1:11" x14ac:dyDescent="0.2">
      <c r="A151">
        <v>160</v>
      </c>
      <c r="B151">
        <v>0</v>
      </c>
      <c r="C151">
        <v>0</v>
      </c>
      <c r="D151">
        <v>59.207999999999998</v>
      </c>
      <c r="E151">
        <v>100.461</v>
      </c>
      <c r="F151">
        <v>6.3E-2</v>
      </c>
      <c r="G151">
        <v>8.0000000000000002E-3</v>
      </c>
      <c r="H151">
        <v>70.268000000000001</v>
      </c>
      <c r="I151">
        <v>7.0000000000000001E-3</v>
      </c>
      <c r="J151">
        <v>230.01499999999999</v>
      </c>
      <c r="K151" t="s">
        <v>711</v>
      </c>
    </row>
    <row r="152" spans="1:11" x14ac:dyDescent="0.2">
      <c r="A152">
        <v>13</v>
      </c>
      <c r="B152">
        <v>5.2999999999999999E-2</v>
      </c>
      <c r="C152">
        <v>0</v>
      </c>
      <c r="D152">
        <v>42.685000000000002</v>
      </c>
      <c r="E152">
        <v>0.13400000000000001</v>
      </c>
      <c r="F152">
        <v>98.619</v>
      </c>
      <c r="G152">
        <v>0</v>
      </c>
      <c r="H152">
        <v>0</v>
      </c>
      <c r="I152">
        <v>5.0000000000000001E-3</v>
      </c>
      <c r="J152">
        <v>141.49600000000001</v>
      </c>
      <c r="K152" t="s">
        <v>712</v>
      </c>
    </row>
    <row r="153" spans="1:11" x14ac:dyDescent="0.2">
      <c r="A153">
        <v>14</v>
      </c>
      <c r="B153">
        <v>0</v>
      </c>
      <c r="C153">
        <v>0</v>
      </c>
      <c r="D153">
        <v>42.633000000000003</v>
      </c>
      <c r="E153">
        <v>3.7999999999999999E-2</v>
      </c>
      <c r="F153">
        <v>99.037999999999997</v>
      </c>
      <c r="G153">
        <v>0</v>
      </c>
      <c r="H153">
        <v>1.2E-2</v>
      </c>
      <c r="I153">
        <v>5.2999999999999999E-2</v>
      </c>
      <c r="J153">
        <v>141.774</v>
      </c>
      <c r="K153" t="s">
        <v>712</v>
      </c>
    </row>
    <row r="154" spans="1:11" x14ac:dyDescent="0.2">
      <c r="A154">
        <v>15</v>
      </c>
      <c r="B154">
        <v>0</v>
      </c>
      <c r="C154">
        <v>0</v>
      </c>
      <c r="D154">
        <v>42.798999999999999</v>
      </c>
      <c r="E154">
        <v>0</v>
      </c>
      <c r="F154">
        <v>99.085999999999999</v>
      </c>
      <c r="G154">
        <v>4.4999999999999998E-2</v>
      </c>
      <c r="H154">
        <v>0.01</v>
      </c>
      <c r="I154">
        <v>0</v>
      </c>
      <c r="J154">
        <v>141.94</v>
      </c>
      <c r="K154" t="s">
        <v>712</v>
      </c>
    </row>
    <row r="155" spans="1:11" x14ac:dyDescent="0.2">
      <c r="A155">
        <v>161</v>
      </c>
      <c r="B155">
        <v>3.5000000000000003E-2</v>
      </c>
      <c r="C155">
        <v>0</v>
      </c>
      <c r="D155">
        <v>42.749000000000002</v>
      </c>
      <c r="E155">
        <v>2.3E-2</v>
      </c>
      <c r="F155">
        <v>99.772999999999996</v>
      </c>
      <c r="G155">
        <v>0</v>
      </c>
      <c r="H155">
        <v>6.0999999999999999E-2</v>
      </c>
      <c r="I155">
        <v>1.4999999999999999E-2</v>
      </c>
      <c r="J155">
        <v>142.65600000000001</v>
      </c>
      <c r="K155" t="s">
        <v>662</v>
      </c>
    </row>
    <row r="156" spans="1:11" x14ac:dyDescent="0.2">
      <c r="A156">
        <v>162</v>
      </c>
      <c r="B156">
        <v>0</v>
      </c>
      <c r="C156">
        <v>0</v>
      </c>
      <c r="D156">
        <v>43.203000000000003</v>
      </c>
      <c r="E156">
        <v>0.14000000000000001</v>
      </c>
      <c r="F156">
        <v>99.760999999999996</v>
      </c>
      <c r="G156">
        <v>0</v>
      </c>
      <c r="H156">
        <v>0</v>
      </c>
      <c r="I156">
        <v>4.0000000000000001E-3</v>
      </c>
      <c r="J156">
        <v>143.108</v>
      </c>
      <c r="K156" t="s">
        <v>662</v>
      </c>
    </row>
    <row r="157" spans="1:11" x14ac:dyDescent="0.2">
      <c r="A157">
        <v>163</v>
      </c>
      <c r="B157">
        <v>6.5000000000000002E-2</v>
      </c>
      <c r="C157">
        <v>0.01</v>
      </c>
      <c r="D157">
        <v>42.545000000000002</v>
      </c>
      <c r="E157">
        <v>0.215</v>
      </c>
      <c r="F157">
        <v>100.149</v>
      </c>
      <c r="G157">
        <v>0</v>
      </c>
      <c r="H157">
        <v>1.7999999999999999E-2</v>
      </c>
      <c r="I157">
        <v>0.10299999999999999</v>
      </c>
      <c r="J157">
        <v>143.10499999999999</v>
      </c>
      <c r="K157" t="s">
        <v>662</v>
      </c>
    </row>
    <row r="158" spans="1:11" x14ac:dyDescent="0.2">
      <c r="A158">
        <v>164</v>
      </c>
      <c r="B158">
        <v>100.218</v>
      </c>
      <c r="C158">
        <v>1.4550000000000001</v>
      </c>
      <c r="D158">
        <v>8.9999999999999993E-3</v>
      </c>
      <c r="E158">
        <v>0</v>
      </c>
      <c r="F158">
        <v>0.161</v>
      </c>
      <c r="G158">
        <v>0.14399999999999999</v>
      </c>
      <c r="H158">
        <v>1.4999999999999999E-2</v>
      </c>
      <c r="I158">
        <v>1.4E-2</v>
      </c>
      <c r="J158">
        <v>102.01600000000001</v>
      </c>
      <c r="K158" t="s">
        <v>663</v>
      </c>
    </row>
    <row r="159" spans="1:11" x14ac:dyDescent="0.2">
      <c r="A159">
        <v>16</v>
      </c>
      <c r="B159">
        <v>99.397000000000006</v>
      </c>
      <c r="C159">
        <v>1.294</v>
      </c>
      <c r="D159">
        <v>8.9999999999999993E-3</v>
      </c>
      <c r="E159">
        <v>0.107</v>
      </c>
      <c r="F159">
        <v>0.186</v>
      </c>
      <c r="G159">
        <v>0</v>
      </c>
      <c r="H159">
        <v>5.5E-2</v>
      </c>
      <c r="I159">
        <v>2.1000000000000001E-2</v>
      </c>
      <c r="J159">
        <v>101.069</v>
      </c>
      <c r="K159" t="s">
        <v>713</v>
      </c>
    </row>
    <row r="160" spans="1:11" x14ac:dyDescent="0.2">
      <c r="A160">
        <v>17</v>
      </c>
      <c r="B160">
        <v>100.72199999999999</v>
      </c>
      <c r="C160">
        <v>1.1220000000000001</v>
      </c>
      <c r="D160">
        <v>1E-3</v>
      </c>
      <c r="E160">
        <v>9.4E-2</v>
      </c>
      <c r="F160">
        <v>0.157</v>
      </c>
      <c r="G160">
        <v>0</v>
      </c>
      <c r="H160">
        <v>0.03</v>
      </c>
      <c r="I160">
        <v>7.0000000000000001E-3</v>
      </c>
      <c r="J160">
        <v>102.133</v>
      </c>
      <c r="K160" t="s">
        <v>713</v>
      </c>
    </row>
    <row r="161" spans="1:11" x14ac:dyDescent="0.2">
      <c r="A161">
        <v>18</v>
      </c>
      <c r="B161">
        <v>101.345</v>
      </c>
      <c r="C161">
        <v>1.3420000000000001</v>
      </c>
      <c r="D161">
        <v>4.0000000000000001E-3</v>
      </c>
      <c r="E161">
        <v>0</v>
      </c>
      <c r="F161">
        <v>0.187</v>
      </c>
      <c r="G161">
        <v>0</v>
      </c>
      <c r="H161">
        <v>1.4999999999999999E-2</v>
      </c>
      <c r="I161">
        <v>0</v>
      </c>
      <c r="J161">
        <v>102.893</v>
      </c>
      <c r="K161" t="s">
        <v>713</v>
      </c>
    </row>
    <row r="162" spans="1:11" x14ac:dyDescent="0.2">
      <c r="A162">
        <v>165</v>
      </c>
      <c r="B162">
        <v>99.465999999999994</v>
      </c>
      <c r="C162">
        <v>1.321</v>
      </c>
      <c r="D162">
        <v>0</v>
      </c>
      <c r="E162">
        <v>0</v>
      </c>
      <c r="F162">
        <v>0.192</v>
      </c>
      <c r="G162">
        <v>0</v>
      </c>
      <c r="H162">
        <v>5.2999999999999999E-2</v>
      </c>
      <c r="I162">
        <v>0</v>
      </c>
      <c r="J162">
        <v>101.032</v>
      </c>
      <c r="K162" t="s">
        <v>663</v>
      </c>
    </row>
    <row r="163" spans="1:11" x14ac:dyDescent="0.2">
      <c r="A163">
        <v>166</v>
      </c>
      <c r="B163">
        <v>99.058999999999997</v>
      </c>
      <c r="C163">
        <v>1.3049999999999999</v>
      </c>
      <c r="D163">
        <v>1.6E-2</v>
      </c>
      <c r="E163">
        <v>0.13500000000000001</v>
      </c>
      <c r="F163">
        <v>0.182</v>
      </c>
      <c r="G163">
        <v>3.4000000000000002E-2</v>
      </c>
      <c r="H163">
        <v>0</v>
      </c>
      <c r="I163">
        <v>3.3000000000000002E-2</v>
      </c>
      <c r="J163">
        <v>100.764</v>
      </c>
      <c r="K163" t="s">
        <v>663</v>
      </c>
    </row>
    <row r="164" spans="1:11" x14ac:dyDescent="0.2">
      <c r="A164">
        <v>19</v>
      </c>
      <c r="B164">
        <v>0</v>
      </c>
      <c r="C164">
        <v>0</v>
      </c>
      <c r="D164">
        <v>51.082000000000001</v>
      </c>
      <c r="E164">
        <v>0.122</v>
      </c>
      <c r="F164">
        <v>3.3000000000000002E-2</v>
      </c>
      <c r="G164">
        <v>0</v>
      </c>
      <c r="H164">
        <v>3.2000000000000001E-2</v>
      </c>
      <c r="I164">
        <v>99.697000000000003</v>
      </c>
      <c r="J164">
        <v>150.96600000000001</v>
      </c>
      <c r="K164" t="s">
        <v>714</v>
      </c>
    </row>
    <row r="165" spans="1:11" x14ac:dyDescent="0.2">
      <c r="A165">
        <v>20</v>
      </c>
      <c r="B165">
        <v>0</v>
      </c>
      <c r="C165">
        <v>0</v>
      </c>
      <c r="D165">
        <v>50.859000000000002</v>
      </c>
      <c r="E165">
        <v>0.04</v>
      </c>
      <c r="F165">
        <v>4.8000000000000001E-2</v>
      </c>
      <c r="G165">
        <v>0</v>
      </c>
      <c r="H165">
        <v>0</v>
      </c>
      <c r="I165">
        <v>99.703000000000003</v>
      </c>
      <c r="J165">
        <v>150.65</v>
      </c>
      <c r="K165" t="s">
        <v>714</v>
      </c>
    </row>
    <row r="166" spans="1:11" x14ac:dyDescent="0.2">
      <c r="A166">
        <v>21</v>
      </c>
      <c r="B166">
        <v>0</v>
      </c>
      <c r="C166">
        <v>0</v>
      </c>
      <c r="D166">
        <v>50.886000000000003</v>
      </c>
      <c r="E166">
        <v>0.1</v>
      </c>
      <c r="F166">
        <v>5.2999999999999999E-2</v>
      </c>
      <c r="G166">
        <v>6.4000000000000001E-2</v>
      </c>
      <c r="H166">
        <v>0.01</v>
      </c>
      <c r="I166">
        <v>100.009</v>
      </c>
      <c r="J166">
        <v>151.12200000000001</v>
      </c>
      <c r="K166" t="s">
        <v>714</v>
      </c>
    </row>
    <row r="167" spans="1:11" x14ac:dyDescent="0.2">
      <c r="A167">
        <v>167</v>
      </c>
      <c r="B167">
        <v>0</v>
      </c>
      <c r="C167">
        <v>1.2E-2</v>
      </c>
      <c r="D167">
        <v>50.941000000000003</v>
      </c>
      <c r="E167">
        <v>7.0000000000000001E-3</v>
      </c>
      <c r="F167">
        <v>5.1999999999999998E-2</v>
      </c>
      <c r="G167">
        <v>0</v>
      </c>
      <c r="H167">
        <v>0</v>
      </c>
      <c r="I167">
        <v>99.338999999999999</v>
      </c>
      <c r="J167">
        <v>150.351</v>
      </c>
      <c r="K167" t="s">
        <v>715</v>
      </c>
    </row>
    <row r="168" spans="1:11" x14ac:dyDescent="0.2">
      <c r="A168">
        <v>168</v>
      </c>
      <c r="B168">
        <v>2.9000000000000001E-2</v>
      </c>
      <c r="C168">
        <v>0</v>
      </c>
      <c r="D168">
        <v>50.819000000000003</v>
      </c>
      <c r="E168">
        <v>5.6000000000000001E-2</v>
      </c>
      <c r="F168">
        <v>5.2999999999999999E-2</v>
      </c>
      <c r="G168">
        <v>0</v>
      </c>
      <c r="H168">
        <v>0</v>
      </c>
      <c r="I168">
        <v>99.393000000000001</v>
      </c>
      <c r="J168">
        <v>150.35</v>
      </c>
      <c r="K168" t="s">
        <v>715</v>
      </c>
    </row>
    <row r="169" spans="1:11" x14ac:dyDescent="0.2">
      <c r="A169">
        <v>169</v>
      </c>
      <c r="B169">
        <v>0</v>
      </c>
      <c r="C169">
        <v>0</v>
      </c>
      <c r="D169">
        <v>50.805999999999997</v>
      </c>
      <c r="E169">
        <v>4.7E-2</v>
      </c>
      <c r="F169">
        <v>4.2000000000000003E-2</v>
      </c>
      <c r="G169">
        <v>0</v>
      </c>
      <c r="H169">
        <v>0</v>
      </c>
      <c r="I169">
        <v>99.087999999999994</v>
      </c>
      <c r="J169">
        <v>149.983</v>
      </c>
      <c r="K169" t="s">
        <v>715</v>
      </c>
    </row>
    <row r="170" spans="1:11" x14ac:dyDescent="0.2">
      <c r="A170">
        <v>22</v>
      </c>
      <c r="B170">
        <v>0</v>
      </c>
      <c r="C170">
        <v>0</v>
      </c>
      <c r="D170">
        <v>6.0000000000000001E-3</v>
      </c>
      <c r="E170">
        <v>0.15</v>
      </c>
      <c r="F170">
        <v>8.5999999999999993E-2</v>
      </c>
      <c r="G170">
        <v>101.527</v>
      </c>
      <c r="H170">
        <v>0</v>
      </c>
      <c r="I170">
        <v>0</v>
      </c>
      <c r="J170">
        <v>101.76900000000001</v>
      </c>
      <c r="K170" t="s">
        <v>716</v>
      </c>
    </row>
    <row r="171" spans="1:11" x14ac:dyDescent="0.2">
      <c r="A171">
        <v>23</v>
      </c>
      <c r="B171">
        <v>0</v>
      </c>
      <c r="C171">
        <v>0</v>
      </c>
      <c r="D171">
        <v>0</v>
      </c>
      <c r="E171">
        <v>0</v>
      </c>
      <c r="F171">
        <v>2.5000000000000001E-2</v>
      </c>
      <c r="G171">
        <v>101.79300000000001</v>
      </c>
      <c r="H171">
        <v>4.2999999999999997E-2</v>
      </c>
      <c r="I171">
        <v>6.0000000000000001E-3</v>
      </c>
      <c r="J171">
        <v>101.867</v>
      </c>
      <c r="K171" t="s">
        <v>716</v>
      </c>
    </row>
    <row r="172" spans="1:11" x14ac:dyDescent="0.2">
      <c r="A172">
        <v>24</v>
      </c>
      <c r="B172">
        <v>0</v>
      </c>
      <c r="C172">
        <v>0</v>
      </c>
      <c r="D172">
        <v>5.0000000000000001E-3</v>
      </c>
      <c r="E172">
        <v>0</v>
      </c>
      <c r="F172">
        <v>4.7E-2</v>
      </c>
      <c r="G172">
        <v>100.735</v>
      </c>
      <c r="H172">
        <v>0</v>
      </c>
      <c r="I172">
        <v>4.5999999999999999E-2</v>
      </c>
      <c r="J172">
        <v>100.833</v>
      </c>
      <c r="K172" t="s">
        <v>716</v>
      </c>
    </row>
    <row r="173" spans="1:11" x14ac:dyDescent="0.2">
      <c r="A173">
        <v>170</v>
      </c>
      <c r="B173">
        <v>0</v>
      </c>
      <c r="C173">
        <v>0</v>
      </c>
      <c r="D173">
        <v>0</v>
      </c>
      <c r="E173">
        <v>0</v>
      </c>
      <c r="F173">
        <v>5.1999999999999998E-2</v>
      </c>
      <c r="G173">
        <v>102.066</v>
      </c>
      <c r="H173">
        <v>1E-3</v>
      </c>
      <c r="I173">
        <v>0</v>
      </c>
      <c r="J173">
        <v>102.119</v>
      </c>
      <c r="K173" t="s">
        <v>665</v>
      </c>
    </row>
    <row r="174" spans="1:11" x14ac:dyDescent="0.2">
      <c r="A174">
        <v>171</v>
      </c>
      <c r="B174">
        <v>0</v>
      </c>
      <c r="C174">
        <v>0</v>
      </c>
      <c r="D174">
        <v>0</v>
      </c>
      <c r="E174">
        <v>3.5999999999999997E-2</v>
      </c>
      <c r="F174">
        <v>3.6999999999999998E-2</v>
      </c>
      <c r="G174">
        <v>101.039</v>
      </c>
      <c r="H174">
        <v>1.4E-2</v>
      </c>
      <c r="I174">
        <v>8.5999999999999993E-2</v>
      </c>
      <c r="J174">
        <v>101.212</v>
      </c>
      <c r="K174" t="s">
        <v>665</v>
      </c>
    </row>
    <row r="175" spans="1:11" x14ac:dyDescent="0.2">
      <c r="A175">
        <v>172</v>
      </c>
      <c r="B175">
        <v>0</v>
      </c>
      <c r="C175">
        <v>0</v>
      </c>
      <c r="D175">
        <v>0</v>
      </c>
      <c r="E175">
        <v>0.155</v>
      </c>
      <c r="F175">
        <v>4.2000000000000003E-2</v>
      </c>
      <c r="G175">
        <v>101.52800000000001</v>
      </c>
      <c r="H175">
        <v>2.1000000000000001E-2</v>
      </c>
      <c r="I175">
        <v>1.7000000000000001E-2</v>
      </c>
      <c r="J175">
        <v>101.76300000000001</v>
      </c>
      <c r="K175" t="s">
        <v>665</v>
      </c>
    </row>
    <row r="176" spans="1:11" x14ac:dyDescent="0.2">
      <c r="A176">
        <v>99999</v>
      </c>
      <c r="B176">
        <v>5.7000000000000002E-2</v>
      </c>
      <c r="C176">
        <v>0</v>
      </c>
      <c r="D176">
        <v>50.951999999999998</v>
      </c>
      <c r="E176">
        <v>0.109</v>
      </c>
      <c r="F176">
        <v>4.7E-2</v>
      </c>
      <c r="G176">
        <v>8.0000000000000002E-3</v>
      </c>
      <c r="H176">
        <v>1.4999999999999999E-2</v>
      </c>
      <c r="I176">
        <v>99.263000000000005</v>
      </c>
      <c r="J176">
        <v>150.45099999999999</v>
      </c>
      <c r="K176" t="s">
        <v>594</v>
      </c>
    </row>
    <row r="177" spans="1:10" x14ac:dyDescent="0.2">
      <c r="A177" t="s">
        <v>498</v>
      </c>
    </row>
    <row r="178" spans="1:10" x14ac:dyDescent="0.2">
      <c r="A178" t="s">
        <v>595</v>
      </c>
      <c r="B178">
        <v>0</v>
      </c>
      <c r="C178">
        <v>0</v>
      </c>
      <c r="D178">
        <v>0</v>
      </c>
      <c r="E178">
        <v>0</v>
      </c>
      <c r="F178">
        <v>0</v>
      </c>
      <c r="G178">
        <v>0</v>
      </c>
      <c r="H178">
        <v>0</v>
      </c>
      <c r="I178">
        <v>0</v>
      </c>
      <c r="J178">
        <v>0.85</v>
      </c>
    </row>
    <row r="179" spans="1:10" x14ac:dyDescent="0.2">
      <c r="A179" t="s">
        <v>596</v>
      </c>
      <c r="B179">
        <v>101.345</v>
      </c>
      <c r="C179">
        <v>111.343</v>
      </c>
      <c r="D179">
        <v>101.203</v>
      </c>
      <c r="E179">
        <v>100.86</v>
      </c>
      <c r="F179">
        <v>100.149</v>
      </c>
      <c r="G179">
        <v>150.054</v>
      </c>
      <c r="H179">
        <v>148.589</v>
      </c>
      <c r="I179">
        <v>101.429</v>
      </c>
      <c r="J179">
        <v>231.642</v>
      </c>
    </row>
    <row r="180" spans="1:10" x14ac:dyDescent="0.2">
      <c r="A180" t="s">
        <v>597</v>
      </c>
      <c r="B180">
        <v>3.8639999999999999</v>
      </c>
      <c r="C180">
        <v>11.663</v>
      </c>
      <c r="D180">
        <v>58.689</v>
      </c>
      <c r="E180">
        <v>4.5970000000000004</v>
      </c>
      <c r="F180">
        <v>3.5310000000000001</v>
      </c>
      <c r="G180">
        <v>8.2189999999999994</v>
      </c>
      <c r="H180">
        <v>59.343000000000004</v>
      </c>
      <c r="I180">
        <v>10.694000000000001</v>
      </c>
      <c r="J180">
        <v>160.59899999999999</v>
      </c>
    </row>
    <row r="181" spans="1:10" x14ac:dyDescent="0.2">
      <c r="A181" t="s">
        <v>598</v>
      </c>
      <c r="B181">
        <v>18.635000000000002</v>
      </c>
      <c r="C181">
        <v>30.875</v>
      </c>
      <c r="D181">
        <v>42.258000000000003</v>
      </c>
      <c r="E181">
        <v>20.140999999999998</v>
      </c>
      <c r="F181">
        <v>18.225999999999999</v>
      </c>
      <c r="G181">
        <v>27.663</v>
      </c>
      <c r="H181">
        <v>45.802999999999997</v>
      </c>
      <c r="I181">
        <v>30.285</v>
      </c>
      <c r="J181">
        <v>59.241</v>
      </c>
    </row>
    <row r="182" spans="1:10" x14ac:dyDescent="0.2">
      <c r="A182" t="s">
        <v>717</v>
      </c>
    </row>
    <row r="185" spans="1:10" x14ac:dyDescent="0.2">
      <c r="A185" t="s">
        <v>718</v>
      </c>
      <c r="B185">
        <v>0.36078329100000001</v>
      </c>
      <c r="C185">
        <v>0.241500092</v>
      </c>
      <c r="D185">
        <v>3.162338052</v>
      </c>
      <c r="E185">
        <v>0.19450115700000001</v>
      </c>
      <c r="F185">
        <v>0.23593355899999999</v>
      </c>
      <c r="G185">
        <v>0.199101314</v>
      </c>
      <c r="H185">
        <v>0.11732369099999999</v>
      </c>
      <c r="I185">
        <v>0.13384977100000001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C2716-FDE9-5F4C-B4D2-C96400991593}">
  <dimension ref="A1:K166"/>
  <sheetViews>
    <sheetView topLeftCell="A137" workbookViewId="0">
      <selection activeCell="K61" sqref="K61"/>
    </sheetView>
  </sheetViews>
  <sheetFormatPr baseColWidth="10" defaultRowHeight="16" x14ac:dyDescent="0.2"/>
  <sheetData>
    <row r="1" spans="1:11" x14ac:dyDescent="0.2">
      <c r="A1" t="s">
        <v>499</v>
      </c>
      <c r="B1" t="s">
        <v>500</v>
      </c>
      <c r="C1" t="s">
        <v>658</v>
      </c>
      <c r="D1" t="s">
        <v>502</v>
      </c>
      <c r="E1">
        <v>1</v>
      </c>
      <c r="F1" t="s">
        <v>498</v>
      </c>
    </row>
    <row r="2" spans="1:11" x14ac:dyDescent="0.2">
      <c r="A2" t="s">
        <v>498</v>
      </c>
    </row>
    <row r="3" spans="1:11" x14ac:dyDescent="0.2">
      <c r="A3" t="s">
        <v>236</v>
      </c>
      <c r="B3" t="s">
        <v>511</v>
      </c>
      <c r="C3" t="s">
        <v>504</v>
      </c>
      <c r="D3" t="s">
        <v>505</v>
      </c>
      <c r="E3" t="s">
        <v>506</v>
      </c>
      <c r="F3" t="s">
        <v>507</v>
      </c>
      <c r="G3" t="s">
        <v>512</v>
      </c>
      <c r="H3" t="s">
        <v>510</v>
      </c>
      <c r="I3" t="s">
        <v>513</v>
      </c>
      <c r="J3" t="s">
        <v>514</v>
      </c>
      <c r="K3" t="s">
        <v>235</v>
      </c>
    </row>
    <row r="4" spans="1:11" x14ac:dyDescent="0.2">
      <c r="A4">
        <v>22</v>
      </c>
      <c r="B4">
        <v>1.2090000000000001</v>
      </c>
      <c r="C4">
        <v>80.242999999999995</v>
      </c>
      <c r="D4">
        <v>0.50700000000000001</v>
      </c>
      <c r="E4">
        <v>0.17299999999999999</v>
      </c>
      <c r="F4">
        <v>2.1000000000000001E-2</v>
      </c>
      <c r="G4">
        <v>0.17</v>
      </c>
      <c r="H4">
        <v>54.003</v>
      </c>
      <c r="I4">
        <v>9.9000000000000005E-2</v>
      </c>
      <c r="J4">
        <v>136.42500000000001</v>
      </c>
      <c r="K4" t="s">
        <v>466</v>
      </c>
    </row>
    <row r="5" spans="1:11" x14ac:dyDescent="0.2">
      <c r="A5">
        <v>23</v>
      </c>
      <c r="B5">
        <v>1.5249999999999999</v>
      </c>
      <c r="C5">
        <v>80.311999999999998</v>
      </c>
      <c r="D5">
        <v>0.40799999999999997</v>
      </c>
      <c r="E5">
        <v>0.23300000000000001</v>
      </c>
      <c r="F5">
        <v>2.5000000000000001E-2</v>
      </c>
      <c r="G5">
        <v>0.17799999999999999</v>
      </c>
      <c r="H5">
        <v>53.640999999999998</v>
      </c>
      <c r="I5">
        <v>3.3000000000000002E-2</v>
      </c>
      <c r="J5">
        <v>136.35499999999999</v>
      </c>
      <c r="K5" t="s">
        <v>466</v>
      </c>
    </row>
    <row r="6" spans="1:11" x14ac:dyDescent="0.2">
      <c r="A6">
        <v>24</v>
      </c>
      <c r="B6">
        <v>0.85499999999999998</v>
      </c>
      <c r="C6">
        <v>80.165000000000006</v>
      </c>
      <c r="D6">
        <v>0.36099999999999999</v>
      </c>
      <c r="E6">
        <v>0.113</v>
      </c>
      <c r="F6">
        <v>3.7999999999999999E-2</v>
      </c>
      <c r="G6">
        <v>0</v>
      </c>
      <c r="H6">
        <v>52.744999999999997</v>
      </c>
      <c r="I6">
        <v>5.7000000000000002E-2</v>
      </c>
      <c r="J6">
        <v>134.334</v>
      </c>
      <c r="K6" t="s">
        <v>466</v>
      </c>
    </row>
    <row r="7" spans="1:11" x14ac:dyDescent="0.2">
      <c r="A7">
        <v>25</v>
      </c>
      <c r="B7">
        <v>1.5229999999999999</v>
      </c>
      <c r="C7">
        <v>78.945999999999998</v>
      </c>
      <c r="D7">
        <v>0.47899999999999998</v>
      </c>
      <c r="E7">
        <v>0.151</v>
      </c>
      <c r="F7">
        <v>3.5999999999999997E-2</v>
      </c>
      <c r="G7">
        <v>7.9000000000000001E-2</v>
      </c>
      <c r="H7">
        <v>52.698999999999998</v>
      </c>
      <c r="I7">
        <v>3.3000000000000002E-2</v>
      </c>
      <c r="J7">
        <v>133.946</v>
      </c>
      <c r="K7" t="s">
        <v>466</v>
      </c>
    </row>
    <row r="8" spans="1:11" x14ac:dyDescent="0.2">
      <c r="A8">
        <v>26</v>
      </c>
      <c r="B8">
        <v>0.871</v>
      </c>
      <c r="C8">
        <v>90.278999999999996</v>
      </c>
      <c r="D8">
        <v>42.488</v>
      </c>
      <c r="E8">
        <v>3.4000000000000002E-2</v>
      </c>
      <c r="F8">
        <v>2.8000000000000001E-2</v>
      </c>
      <c r="G8">
        <v>0.17</v>
      </c>
      <c r="H8">
        <v>84.013999999999996</v>
      </c>
      <c r="I8">
        <v>3.3000000000000002E-2</v>
      </c>
      <c r="J8">
        <v>217.917</v>
      </c>
      <c r="K8" t="s">
        <v>466</v>
      </c>
    </row>
    <row r="9" spans="1:11" x14ac:dyDescent="0.2">
      <c r="A9">
        <v>27</v>
      </c>
      <c r="B9">
        <v>0.95299999999999996</v>
      </c>
      <c r="C9">
        <v>107.68600000000001</v>
      </c>
      <c r="D9">
        <v>35.865000000000002</v>
      </c>
      <c r="E9">
        <v>6.4000000000000001E-2</v>
      </c>
      <c r="F9">
        <v>2.7E-2</v>
      </c>
      <c r="G9">
        <v>0</v>
      </c>
      <c r="H9">
        <v>83.253</v>
      </c>
      <c r="I9">
        <v>0</v>
      </c>
      <c r="J9">
        <v>227.84800000000001</v>
      </c>
      <c r="K9" t="s">
        <v>466</v>
      </c>
    </row>
    <row r="10" spans="1:11" x14ac:dyDescent="0.2">
      <c r="A10">
        <v>28</v>
      </c>
      <c r="B10">
        <v>0</v>
      </c>
      <c r="C10">
        <v>7.8E-2</v>
      </c>
      <c r="D10">
        <v>100.036</v>
      </c>
      <c r="E10">
        <v>5.6000000000000001E-2</v>
      </c>
      <c r="F10">
        <v>0.02</v>
      </c>
      <c r="G10">
        <v>0</v>
      </c>
      <c r="H10">
        <v>97.58</v>
      </c>
      <c r="I10">
        <v>1E-3</v>
      </c>
      <c r="J10">
        <v>197.77099999999999</v>
      </c>
      <c r="K10" t="s">
        <v>452</v>
      </c>
    </row>
    <row r="11" spans="1:11" x14ac:dyDescent="0.2">
      <c r="A11">
        <v>29</v>
      </c>
      <c r="B11">
        <v>0</v>
      </c>
      <c r="C11">
        <v>0</v>
      </c>
      <c r="D11">
        <v>99.649000000000001</v>
      </c>
      <c r="E11">
        <v>0</v>
      </c>
      <c r="F11">
        <v>3.1E-2</v>
      </c>
      <c r="G11">
        <v>0</v>
      </c>
      <c r="H11">
        <v>98.533000000000001</v>
      </c>
      <c r="I11">
        <v>0</v>
      </c>
      <c r="J11">
        <v>198.21299999999999</v>
      </c>
      <c r="K11" t="s">
        <v>452</v>
      </c>
    </row>
    <row r="12" spans="1:11" x14ac:dyDescent="0.2">
      <c r="A12">
        <v>30</v>
      </c>
      <c r="B12">
        <v>0</v>
      </c>
      <c r="C12">
        <v>4.9000000000000002E-2</v>
      </c>
      <c r="D12">
        <v>99.75</v>
      </c>
      <c r="E12">
        <v>3.4000000000000002E-2</v>
      </c>
      <c r="F12">
        <v>3.3000000000000002E-2</v>
      </c>
      <c r="G12">
        <v>0</v>
      </c>
      <c r="H12">
        <v>98.754999999999995</v>
      </c>
      <c r="I12">
        <v>0</v>
      </c>
      <c r="J12">
        <v>198.62100000000001</v>
      </c>
      <c r="K12" t="s">
        <v>452</v>
      </c>
    </row>
    <row r="13" spans="1:11" x14ac:dyDescent="0.2">
      <c r="A13">
        <v>31</v>
      </c>
      <c r="B13">
        <v>1.1040000000000001</v>
      </c>
      <c r="C13">
        <v>85.516000000000005</v>
      </c>
      <c r="D13">
        <v>0.33</v>
      </c>
      <c r="E13">
        <v>8.1000000000000003E-2</v>
      </c>
      <c r="F13">
        <v>4.1000000000000002E-2</v>
      </c>
      <c r="G13">
        <v>0.17399999999999999</v>
      </c>
      <c r="H13">
        <v>48.7</v>
      </c>
      <c r="I13">
        <v>5.1999999999999998E-2</v>
      </c>
      <c r="J13">
        <v>135.99799999999999</v>
      </c>
      <c r="K13" t="s">
        <v>452</v>
      </c>
    </row>
    <row r="14" spans="1:11" x14ac:dyDescent="0.2">
      <c r="A14">
        <v>32</v>
      </c>
      <c r="B14">
        <v>0.313</v>
      </c>
      <c r="C14">
        <v>74.176000000000002</v>
      </c>
      <c r="D14">
        <v>0.43</v>
      </c>
      <c r="E14">
        <v>5.7000000000000002E-2</v>
      </c>
      <c r="F14">
        <v>4.8000000000000001E-2</v>
      </c>
      <c r="G14">
        <v>0.121</v>
      </c>
      <c r="H14">
        <v>44.462000000000003</v>
      </c>
      <c r="I14">
        <v>0.03</v>
      </c>
      <c r="J14">
        <v>119.637</v>
      </c>
      <c r="K14" t="s">
        <v>452</v>
      </c>
    </row>
    <row r="15" spans="1:11" x14ac:dyDescent="0.2">
      <c r="A15">
        <v>33</v>
      </c>
      <c r="B15">
        <v>0.56999999999999995</v>
      </c>
      <c r="C15">
        <v>83.941000000000003</v>
      </c>
      <c r="D15">
        <v>0.23699999999999999</v>
      </c>
      <c r="E15">
        <v>7.3999999999999996E-2</v>
      </c>
      <c r="F15">
        <v>4.1000000000000002E-2</v>
      </c>
      <c r="G15">
        <v>0.16700000000000001</v>
      </c>
      <c r="H15">
        <v>47.323</v>
      </c>
      <c r="I15">
        <v>3.5999999999999997E-2</v>
      </c>
      <c r="J15">
        <v>132.38900000000001</v>
      </c>
      <c r="K15" t="s">
        <v>452</v>
      </c>
    </row>
    <row r="16" spans="1:11" x14ac:dyDescent="0.2">
      <c r="A16">
        <v>34</v>
      </c>
      <c r="B16">
        <v>6.5000000000000002E-2</v>
      </c>
      <c r="C16">
        <v>7.8E-2</v>
      </c>
      <c r="D16">
        <v>99.944000000000003</v>
      </c>
      <c r="E16">
        <v>5.7000000000000002E-2</v>
      </c>
      <c r="F16">
        <v>3.6999999999999998E-2</v>
      </c>
      <c r="G16">
        <v>0</v>
      </c>
      <c r="H16">
        <v>100.027</v>
      </c>
      <c r="I16">
        <v>2.1999999999999999E-2</v>
      </c>
      <c r="J16">
        <v>200.23</v>
      </c>
      <c r="K16" t="s">
        <v>453</v>
      </c>
    </row>
    <row r="17" spans="1:11" x14ac:dyDescent="0.2">
      <c r="A17">
        <v>35</v>
      </c>
      <c r="B17">
        <v>0</v>
      </c>
      <c r="C17">
        <v>0.22</v>
      </c>
      <c r="D17">
        <v>99.745000000000005</v>
      </c>
      <c r="E17">
        <v>0.156</v>
      </c>
      <c r="F17">
        <v>5.2999999999999999E-2</v>
      </c>
      <c r="G17">
        <v>0.125</v>
      </c>
      <c r="H17">
        <v>100.014</v>
      </c>
      <c r="I17">
        <v>0</v>
      </c>
      <c r="J17">
        <v>200.31299999999999</v>
      </c>
      <c r="K17" t="s">
        <v>453</v>
      </c>
    </row>
    <row r="18" spans="1:11" x14ac:dyDescent="0.2">
      <c r="A18">
        <v>36</v>
      </c>
      <c r="B18">
        <v>0</v>
      </c>
      <c r="C18">
        <v>0</v>
      </c>
      <c r="D18">
        <v>58.73</v>
      </c>
      <c r="E18">
        <v>98.718000000000004</v>
      </c>
      <c r="F18">
        <v>4.4999999999999998E-2</v>
      </c>
      <c r="G18">
        <v>7.5999999999999998E-2</v>
      </c>
      <c r="H18">
        <v>69.712000000000003</v>
      </c>
      <c r="I18">
        <v>0</v>
      </c>
      <c r="J18">
        <v>227.28100000000001</v>
      </c>
      <c r="K18" t="s">
        <v>453</v>
      </c>
    </row>
    <row r="19" spans="1:11" x14ac:dyDescent="0.2">
      <c r="A19">
        <v>37</v>
      </c>
      <c r="B19">
        <v>8.4000000000000005E-2</v>
      </c>
      <c r="C19">
        <v>8.5000000000000006E-2</v>
      </c>
      <c r="D19">
        <v>100.48399999999999</v>
      </c>
      <c r="E19">
        <v>0</v>
      </c>
      <c r="F19">
        <v>6.3E-2</v>
      </c>
      <c r="G19">
        <v>0.03</v>
      </c>
      <c r="H19">
        <v>101.166</v>
      </c>
      <c r="I19">
        <v>0</v>
      </c>
      <c r="J19">
        <v>201.91200000000001</v>
      </c>
      <c r="K19" t="s">
        <v>453</v>
      </c>
    </row>
    <row r="20" spans="1:11" x14ac:dyDescent="0.2">
      <c r="A20">
        <v>38</v>
      </c>
      <c r="B20">
        <v>0</v>
      </c>
      <c r="C20">
        <v>8.4000000000000005E-2</v>
      </c>
      <c r="D20">
        <v>100.473</v>
      </c>
      <c r="E20">
        <v>0</v>
      </c>
      <c r="F20">
        <v>4.2999999999999997E-2</v>
      </c>
      <c r="G20">
        <v>0</v>
      </c>
      <c r="H20">
        <v>100.006</v>
      </c>
      <c r="I20">
        <v>7.0000000000000001E-3</v>
      </c>
      <c r="J20">
        <v>200.613</v>
      </c>
      <c r="K20" t="s">
        <v>445</v>
      </c>
    </row>
    <row r="21" spans="1:11" x14ac:dyDescent="0.2">
      <c r="A21">
        <v>39</v>
      </c>
      <c r="B21">
        <v>0</v>
      </c>
      <c r="C21">
        <v>0.16900000000000001</v>
      </c>
      <c r="D21">
        <v>99.909000000000006</v>
      </c>
      <c r="E21">
        <v>5.7000000000000002E-2</v>
      </c>
      <c r="F21">
        <v>0.05</v>
      </c>
      <c r="G21">
        <v>2.7E-2</v>
      </c>
      <c r="H21">
        <v>99.768000000000001</v>
      </c>
      <c r="I21">
        <v>0</v>
      </c>
      <c r="J21">
        <v>199.98</v>
      </c>
      <c r="K21" t="s">
        <v>445</v>
      </c>
    </row>
    <row r="22" spans="1:11" x14ac:dyDescent="0.2">
      <c r="A22">
        <v>40</v>
      </c>
      <c r="B22">
        <v>0</v>
      </c>
      <c r="C22">
        <v>0</v>
      </c>
      <c r="D22">
        <v>52.826000000000001</v>
      </c>
      <c r="E22">
        <v>5.6000000000000001E-2</v>
      </c>
      <c r="F22">
        <v>0.126</v>
      </c>
      <c r="G22">
        <v>0</v>
      </c>
      <c r="H22">
        <v>21.291</v>
      </c>
      <c r="I22">
        <v>82.216999999999999</v>
      </c>
      <c r="J22">
        <v>156.51599999999999</v>
      </c>
      <c r="K22" t="s">
        <v>445</v>
      </c>
    </row>
    <row r="23" spans="1:11" x14ac:dyDescent="0.2">
      <c r="A23">
        <v>41</v>
      </c>
      <c r="B23">
        <v>7.0000000000000007E-2</v>
      </c>
      <c r="C23">
        <v>1.5449999999999999</v>
      </c>
      <c r="D23">
        <v>98.481999999999999</v>
      </c>
      <c r="E23">
        <v>3.6999999999999998E-2</v>
      </c>
      <c r="F23">
        <v>5.1999999999999998E-2</v>
      </c>
      <c r="G23">
        <v>0.125</v>
      </c>
      <c r="H23">
        <v>99.144000000000005</v>
      </c>
      <c r="I23">
        <v>4.7E-2</v>
      </c>
      <c r="J23">
        <v>199.50200000000001</v>
      </c>
      <c r="K23" t="s">
        <v>445</v>
      </c>
    </row>
    <row r="24" spans="1:11" x14ac:dyDescent="0.2">
      <c r="A24">
        <v>42</v>
      </c>
      <c r="B24">
        <v>0</v>
      </c>
      <c r="C24">
        <v>0.81200000000000006</v>
      </c>
      <c r="D24">
        <v>99.805000000000007</v>
      </c>
      <c r="E24">
        <v>0</v>
      </c>
      <c r="F24">
        <v>4.9000000000000002E-2</v>
      </c>
      <c r="G24">
        <v>0.26900000000000002</v>
      </c>
      <c r="H24">
        <v>99.710999999999999</v>
      </c>
      <c r="I24">
        <v>3.0000000000000001E-3</v>
      </c>
      <c r="J24">
        <v>200.649</v>
      </c>
      <c r="K24" t="s">
        <v>454</v>
      </c>
    </row>
    <row r="25" spans="1:11" x14ac:dyDescent="0.2">
      <c r="A25">
        <v>43</v>
      </c>
      <c r="B25">
        <v>8.7999999999999995E-2</v>
      </c>
      <c r="C25">
        <v>1.2E-2</v>
      </c>
      <c r="D25">
        <v>100.068</v>
      </c>
      <c r="E25">
        <v>5.3999999999999999E-2</v>
      </c>
      <c r="F25">
        <v>6.5000000000000002E-2</v>
      </c>
      <c r="G25">
        <v>0</v>
      </c>
      <c r="H25">
        <v>99.995000000000005</v>
      </c>
      <c r="I25">
        <v>0</v>
      </c>
      <c r="J25">
        <v>200.28200000000001</v>
      </c>
      <c r="K25" t="s">
        <v>454</v>
      </c>
    </row>
    <row r="26" spans="1:11" x14ac:dyDescent="0.2">
      <c r="A26">
        <v>44</v>
      </c>
      <c r="B26">
        <v>0</v>
      </c>
      <c r="C26">
        <v>0</v>
      </c>
      <c r="D26">
        <v>59.183</v>
      </c>
      <c r="E26">
        <v>97.941000000000003</v>
      </c>
      <c r="F26">
        <v>4.3999999999999997E-2</v>
      </c>
      <c r="G26">
        <v>1.4999999999999999E-2</v>
      </c>
      <c r="H26">
        <v>70.090999999999994</v>
      </c>
      <c r="I26">
        <v>0</v>
      </c>
      <c r="J26">
        <v>227.274</v>
      </c>
      <c r="K26" t="s">
        <v>454</v>
      </c>
    </row>
    <row r="27" spans="1:11" x14ac:dyDescent="0.2">
      <c r="A27">
        <v>45</v>
      </c>
      <c r="B27">
        <v>5.2999999999999999E-2</v>
      </c>
      <c r="C27">
        <v>0</v>
      </c>
      <c r="D27">
        <v>2.1000000000000001E-2</v>
      </c>
      <c r="E27">
        <v>0</v>
      </c>
      <c r="F27">
        <v>2.8000000000000001E-2</v>
      </c>
      <c r="G27">
        <v>0</v>
      </c>
      <c r="H27">
        <v>1.712</v>
      </c>
      <c r="I27">
        <v>0</v>
      </c>
      <c r="J27">
        <v>1.8140000000000001</v>
      </c>
      <c r="K27" t="s">
        <v>454</v>
      </c>
    </row>
    <row r="28" spans="1:11" x14ac:dyDescent="0.2">
      <c r="A28">
        <v>46</v>
      </c>
      <c r="B28">
        <v>0</v>
      </c>
      <c r="C28">
        <v>0</v>
      </c>
      <c r="D28">
        <v>0.128</v>
      </c>
      <c r="E28">
        <v>0.04</v>
      </c>
      <c r="F28">
        <v>2.4E-2</v>
      </c>
      <c r="G28">
        <v>7.1999999999999995E-2</v>
      </c>
      <c r="H28">
        <v>0.84099999999999997</v>
      </c>
      <c r="I28">
        <v>1.7000000000000001E-2</v>
      </c>
      <c r="J28">
        <v>1.1220000000000001</v>
      </c>
      <c r="K28" t="s">
        <v>454</v>
      </c>
    </row>
    <row r="29" spans="1:11" x14ac:dyDescent="0.2">
      <c r="A29">
        <v>47</v>
      </c>
      <c r="B29">
        <v>0</v>
      </c>
      <c r="C29">
        <v>0.03</v>
      </c>
      <c r="D29">
        <v>100.512</v>
      </c>
      <c r="E29">
        <v>0</v>
      </c>
      <c r="F29">
        <v>0.06</v>
      </c>
      <c r="G29">
        <v>0</v>
      </c>
      <c r="H29">
        <v>101.069</v>
      </c>
      <c r="I29">
        <v>1.9E-2</v>
      </c>
      <c r="J29">
        <v>201.69</v>
      </c>
      <c r="K29" t="s">
        <v>454</v>
      </c>
    </row>
    <row r="30" spans="1:11" x14ac:dyDescent="0.2">
      <c r="A30">
        <v>48</v>
      </c>
      <c r="B30">
        <v>7.1999999999999995E-2</v>
      </c>
      <c r="C30">
        <v>5.6000000000000001E-2</v>
      </c>
      <c r="D30">
        <v>100.474</v>
      </c>
      <c r="E30">
        <v>0</v>
      </c>
      <c r="F30">
        <v>4.8000000000000001E-2</v>
      </c>
      <c r="G30">
        <v>0.106</v>
      </c>
      <c r="H30">
        <v>100.47799999999999</v>
      </c>
      <c r="I30">
        <v>0</v>
      </c>
      <c r="J30">
        <v>201.23400000000001</v>
      </c>
      <c r="K30" t="s">
        <v>446</v>
      </c>
    </row>
    <row r="31" spans="1:11" x14ac:dyDescent="0.2">
      <c r="A31">
        <v>49</v>
      </c>
      <c r="B31">
        <v>2E-3</v>
      </c>
      <c r="C31">
        <v>3.1E-2</v>
      </c>
      <c r="D31">
        <v>100.58499999999999</v>
      </c>
      <c r="E31">
        <v>0</v>
      </c>
      <c r="F31">
        <v>4.3999999999999997E-2</v>
      </c>
      <c r="G31">
        <v>8.3000000000000004E-2</v>
      </c>
      <c r="H31">
        <v>100.309</v>
      </c>
      <c r="I31">
        <v>0</v>
      </c>
      <c r="J31">
        <v>201.054</v>
      </c>
      <c r="K31" t="s">
        <v>446</v>
      </c>
    </row>
    <row r="32" spans="1:11" x14ac:dyDescent="0.2">
      <c r="A32">
        <v>50</v>
      </c>
      <c r="B32">
        <v>4.0000000000000001E-3</v>
      </c>
      <c r="C32">
        <v>0</v>
      </c>
      <c r="D32">
        <v>100.529</v>
      </c>
      <c r="E32">
        <v>0</v>
      </c>
      <c r="F32">
        <v>4.1000000000000002E-2</v>
      </c>
      <c r="G32">
        <v>0.11</v>
      </c>
      <c r="H32">
        <v>100.05800000000001</v>
      </c>
      <c r="I32">
        <v>6.2E-2</v>
      </c>
      <c r="J32">
        <v>200.804</v>
      </c>
      <c r="K32" t="s">
        <v>446</v>
      </c>
    </row>
    <row r="33" spans="1:11" x14ac:dyDescent="0.2">
      <c r="A33">
        <v>51</v>
      </c>
      <c r="B33">
        <v>0.02</v>
      </c>
      <c r="C33">
        <v>2.4E-2</v>
      </c>
      <c r="D33">
        <v>51.643000000000001</v>
      </c>
      <c r="E33">
        <v>0.35299999999999998</v>
      </c>
      <c r="F33">
        <v>0.60599999999999998</v>
      </c>
      <c r="G33">
        <v>0</v>
      </c>
      <c r="H33">
        <v>1.556</v>
      </c>
      <c r="I33">
        <v>97.584999999999994</v>
      </c>
      <c r="J33">
        <v>151.78700000000001</v>
      </c>
      <c r="K33" t="s">
        <v>446</v>
      </c>
    </row>
    <row r="34" spans="1:11" x14ac:dyDescent="0.2">
      <c r="A34">
        <v>52</v>
      </c>
      <c r="B34">
        <v>0</v>
      </c>
      <c r="C34">
        <v>0.04</v>
      </c>
      <c r="D34">
        <v>100.146</v>
      </c>
      <c r="E34">
        <v>0</v>
      </c>
      <c r="F34">
        <v>5.0999999999999997E-2</v>
      </c>
      <c r="G34">
        <v>0</v>
      </c>
      <c r="H34">
        <v>99.778000000000006</v>
      </c>
      <c r="I34">
        <v>0.25800000000000001</v>
      </c>
      <c r="J34">
        <v>200.273</v>
      </c>
      <c r="K34" t="s">
        <v>446</v>
      </c>
    </row>
    <row r="35" spans="1:11" x14ac:dyDescent="0.2">
      <c r="A35">
        <v>53</v>
      </c>
      <c r="B35">
        <v>7.8E-2</v>
      </c>
      <c r="C35">
        <v>3.0000000000000001E-3</v>
      </c>
      <c r="D35">
        <v>100.294</v>
      </c>
      <c r="E35">
        <v>7.0000000000000007E-2</v>
      </c>
      <c r="F35">
        <v>4.1000000000000002E-2</v>
      </c>
      <c r="G35">
        <v>4.9000000000000002E-2</v>
      </c>
      <c r="H35">
        <v>99.962999999999994</v>
      </c>
      <c r="I35">
        <v>4.2999999999999997E-2</v>
      </c>
      <c r="J35">
        <v>200.541</v>
      </c>
      <c r="K35" t="s">
        <v>447</v>
      </c>
    </row>
    <row r="36" spans="1:11" x14ac:dyDescent="0.2">
      <c r="A36">
        <v>54</v>
      </c>
      <c r="B36">
        <v>1.7999999999999999E-2</v>
      </c>
      <c r="C36">
        <v>6.0999999999999999E-2</v>
      </c>
      <c r="D36">
        <v>99.79</v>
      </c>
      <c r="E36">
        <v>0</v>
      </c>
      <c r="F36">
        <v>4.7E-2</v>
      </c>
      <c r="G36">
        <v>0.121</v>
      </c>
      <c r="H36">
        <v>100.21599999999999</v>
      </c>
      <c r="I36">
        <v>0</v>
      </c>
      <c r="J36">
        <v>200.25299999999999</v>
      </c>
      <c r="K36" t="s">
        <v>447</v>
      </c>
    </row>
    <row r="37" spans="1:11" x14ac:dyDescent="0.2">
      <c r="A37">
        <v>55</v>
      </c>
      <c r="B37">
        <v>0</v>
      </c>
      <c r="C37">
        <v>0</v>
      </c>
      <c r="D37">
        <v>51.808</v>
      </c>
      <c r="E37">
        <v>6.8000000000000005E-2</v>
      </c>
      <c r="F37">
        <v>0.56399999999999995</v>
      </c>
      <c r="G37">
        <v>0</v>
      </c>
      <c r="H37">
        <v>7.0640000000000001</v>
      </c>
      <c r="I37">
        <v>93.930999999999997</v>
      </c>
      <c r="J37">
        <v>153.435</v>
      </c>
      <c r="K37" t="s">
        <v>447</v>
      </c>
    </row>
    <row r="38" spans="1:11" x14ac:dyDescent="0.2">
      <c r="A38">
        <v>56</v>
      </c>
      <c r="B38">
        <v>0</v>
      </c>
      <c r="C38">
        <v>0</v>
      </c>
      <c r="D38">
        <v>93.034000000000006</v>
      </c>
      <c r="E38">
        <v>0</v>
      </c>
      <c r="F38">
        <v>5.5E-2</v>
      </c>
      <c r="G38">
        <v>7.5289999999999999</v>
      </c>
      <c r="H38">
        <v>93.043000000000006</v>
      </c>
      <c r="I38">
        <v>7.9000000000000001E-2</v>
      </c>
      <c r="J38">
        <v>193.74</v>
      </c>
      <c r="K38" t="s">
        <v>447</v>
      </c>
    </row>
    <row r="39" spans="1:11" x14ac:dyDescent="0.2">
      <c r="A39">
        <v>57</v>
      </c>
      <c r="B39">
        <v>5.2999999999999999E-2</v>
      </c>
      <c r="C39">
        <v>0.16</v>
      </c>
      <c r="D39">
        <v>99.628</v>
      </c>
      <c r="E39">
        <v>1.6E-2</v>
      </c>
      <c r="F39">
        <v>4.2999999999999997E-2</v>
      </c>
      <c r="G39">
        <v>0</v>
      </c>
      <c r="H39">
        <v>100.587</v>
      </c>
      <c r="I39">
        <v>0.01</v>
      </c>
      <c r="J39">
        <v>200.49700000000001</v>
      </c>
      <c r="K39" t="s">
        <v>447</v>
      </c>
    </row>
    <row r="40" spans="1:11" x14ac:dyDescent="0.2">
      <c r="A40">
        <v>58</v>
      </c>
      <c r="B40">
        <v>4.9000000000000002E-2</v>
      </c>
      <c r="C40">
        <v>3.7999999999999999E-2</v>
      </c>
      <c r="D40">
        <v>100.441</v>
      </c>
      <c r="E40">
        <v>0</v>
      </c>
      <c r="F40">
        <v>0.04</v>
      </c>
      <c r="G40">
        <v>0</v>
      </c>
      <c r="H40">
        <v>100.541</v>
      </c>
      <c r="I40">
        <v>4.3999999999999997E-2</v>
      </c>
      <c r="J40">
        <v>201.15299999999999</v>
      </c>
      <c r="K40" t="s">
        <v>455</v>
      </c>
    </row>
    <row r="41" spans="1:11" x14ac:dyDescent="0.2">
      <c r="A41">
        <v>59</v>
      </c>
      <c r="B41">
        <v>2.5000000000000001E-2</v>
      </c>
      <c r="C41">
        <v>0</v>
      </c>
      <c r="D41">
        <v>76.248999999999995</v>
      </c>
      <c r="E41">
        <v>0.82199999999999995</v>
      </c>
      <c r="F41">
        <v>5.2999999999999999E-2</v>
      </c>
      <c r="G41">
        <v>1.4999999999999999E-2</v>
      </c>
      <c r="H41">
        <v>122.973</v>
      </c>
      <c r="I41">
        <v>0</v>
      </c>
      <c r="J41">
        <v>200.137</v>
      </c>
      <c r="K41" t="s">
        <v>455</v>
      </c>
    </row>
    <row r="42" spans="1:11" x14ac:dyDescent="0.2">
      <c r="A42">
        <v>60</v>
      </c>
      <c r="B42">
        <v>0</v>
      </c>
      <c r="C42">
        <v>0</v>
      </c>
      <c r="D42">
        <v>99.804000000000002</v>
      </c>
      <c r="E42">
        <v>0</v>
      </c>
      <c r="F42">
        <v>3.5000000000000003E-2</v>
      </c>
      <c r="G42">
        <v>7.1999999999999995E-2</v>
      </c>
      <c r="H42">
        <v>100.46</v>
      </c>
      <c r="I42">
        <v>0</v>
      </c>
      <c r="J42">
        <v>200.37100000000001</v>
      </c>
      <c r="K42" t="s">
        <v>455</v>
      </c>
    </row>
    <row r="43" spans="1:11" x14ac:dyDescent="0.2">
      <c r="A43">
        <v>61</v>
      </c>
      <c r="B43">
        <v>0</v>
      </c>
      <c r="C43">
        <v>3.7999999999999999E-2</v>
      </c>
      <c r="D43">
        <v>94.6</v>
      </c>
      <c r="E43">
        <v>2.1000000000000001E-2</v>
      </c>
      <c r="F43">
        <v>5.6000000000000001E-2</v>
      </c>
      <c r="G43">
        <v>5.7000000000000002E-2</v>
      </c>
      <c r="H43">
        <v>104.648</v>
      </c>
      <c r="I43">
        <v>0</v>
      </c>
      <c r="J43">
        <v>199.42</v>
      </c>
      <c r="K43" t="s">
        <v>455</v>
      </c>
    </row>
    <row r="44" spans="1:11" x14ac:dyDescent="0.2">
      <c r="A44">
        <v>62</v>
      </c>
      <c r="B44">
        <v>0</v>
      </c>
      <c r="C44">
        <v>0</v>
      </c>
      <c r="D44">
        <v>91.21</v>
      </c>
      <c r="E44">
        <v>5.2999999999999999E-2</v>
      </c>
      <c r="F44">
        <v>3.1E-2</v>
      </c>
      <c r="G44">
        <v>0.26500000000000001</v>
      </c>
      <c r="H44">
        <v>109.255</v>
      </c>
      <c r="I44">
        <v>2.1999999999999999E-2</v>
      </c>
      <c r="J44">
        <v>200.83600000000001</v>
      </c>
      <c r="K44" t="s">
        <v>455</v>
      </c>
    </row>
    <row r="45" spans="1:11" x14ac:dyDescent="0.2">
      <c r="A45">
        <v>63</v>
      </c>
      <c r="B45">
        <v>3.6999999999999998E-2</v>
      </c>
      <c r="C45">
        <v>1.4E-2</v>
      </c>
      <c r="D45">
        <v>100.21299999999999</v>
      </c>
      <c r="E45">
        <v>4.0000000000000001E-3</v>
      </c>
      <c r="F45">
        <v>7.1999999999999995E-2</v>
      </c>
      <c r="G45">
        <v>3.4000000000000002E-2</v>
      </c>
      <c r="H45">
        <v>100.35599999999999</v>
      </c>
      <c r="I45">
        <v>0</v>
      </c>
      <c r="J45">
        <v>200.73</v>
      </c>
      <c r="K45" t="s">
        <v>455</v>
      </c>
    </row>
    <row r="46" spans="1:11" x14ac:dyDescent="0.2">
      <c r="A46">
        <v>64</v>
      </c>
      <c r="B46">
        <v>0</v>
      </c>
      <c r="C46">
        <v>0</v>
      </c>
      <c r="D46">
        <v>100.39400000000001</v>
      </c>
      <c r="E46">
        <v>0</v>
      </c>
      <c r="F46">
        <v>4.7E-2</v>
      </c>
      <c r="G46">
        <v>6.8000000000000005E-2</v>
      </c>
      <c r="H46">
        <v>100.36199999999999</v>
      </c>
      <c r="I46">
        <v>1.0999999999999999E-2</v>
      </c>
      <c r="J46">
        <v>200.88200000000001</v>
      </c>
      <c r="K46" t="s">
        <v>456</v>
      </c>
    </row>
    <row r="47" spans="1:11" x14ac:dyDescent="0.2">
      <c r="A47">
        <v>65</v>
      </c>
      <c r="B47">
        <v>0</v>
      </c>
      <c r="C47">
        <v>0</v>
      </c>
      <c r="D47">
        <v>54.72</v>
      </c>
      <c r="E47">
        <v>6.7000000000000004E-2</v>
      </c>
      <c r="F47">
        <v>3.3000000000000002E-2</v>
      </c>
      <c r="G47">
        <v>23.292000000000002</v>
      </c>
      <c r="H47">
        <v>64.665999999999997</v>
      </c>
      <c r="I47">
        <v>0</v>
      </c>
      <c r="J47">
        <v>142.77799999999999</v>
      </c>
      <c r="K47" t="s">
        <v>456</v>
      </c>
    </row>
    <row r="48" spans="1:11" x14ac:dyDescent="0.2">
      <c r="A48">
        <v>66</v>
      </c>
      <c r="B48">
        <v>0</v>
      </c>
      <c r="C48">
        <v>0</v>
      </c>
      <c r="D48">
        <v>99.936000000000007</v>
      </c>
      <c r="E48">
        <v>0.01</v>
      </c>
      <c r="F48">
        <v>5.3999999999999999E-2</v>
      </c>
      <c r="G48">
        <v>3.7999999999999999E-2</v>
      </c>
      <c r="H48">
        <v>99.415000000000006</v>
      </c>
      <c r="I48">
        <v>1E-3</v>
      </c>
      <c r="J48">
        <v>199.45400000000001</v>
      </c>
      <c r="K48" t="s">
        <v>456</v>
      </c>
    </row>
    <row r="49" spans="1:11" x14ac:dyDescent="0.2">
      <c r="A49">
        <v>67</v>
      </c>
      <c r="B49">
        <v>0</v>
      </c>
      <c r="C49">
        <v>3.6999999999999998E-2</v>
      </c>
      <c r="D49">
        <v>99.837000000000003</v>
      </c>
      <c r="E49">
        <v>0</v>
      </c>
      <c r="F49">
        <v>3.5000000000000003E-2</v>
      </c>
      <c r="G49">
        <v>1.4999999999999999E-2</v>
      </c>
      <c r="H49">
        <v>100.91</v>
      </c>
      <c r="I49">
        <v>0</v>
      </c>
      <c r="J49">
        <v>200.834</v>
      </c>
      <c r="K49" t="s">
        <v>457</v>
      </c>
    </row>
    <row r="50" spans="1:11" x14ac:dyDescent="0.2">
      <c r="A50">
        <v>68</v>
      </c>
      <c r="B50">
        <v>0</v>
      </c>
      <c r="C50">
        <v>0</v>
      </c>
      <c r="D50">
        <v>3.1E-2</v>
      </c>
      <c r="E50">
        <v>0</v>
      </c>
      <c r="F50">
        <v>2.4E-2</v>
      </c>
      <c r="G50">
        <v>0</v>
      </c>
      <c r="H50">
        <v>0.754</v>
      </c>
      <c r="I50">
        <v>5.0000000000000001E-3</v>
      </c>
      <c r="J50">
        <v>0.81399999999999995</v>
      </c>
      <c r="K50" t="s">
        <v>666</v>
      </c>
    </row>
    <row r="51" spans="1:11" x14ac:dyDescent="0.2">
      <c r="A51">
        <v>69</v>
      </c>
      <c r="B51">
        <v>0</v>
      </c>
      <c r="C51">
        <v>0</v>
      </c>
      <c r="D51">
        <v>0.108</v>
      </c>
      <c r="E51">
        <v>0</v>
      </c>
      <c r="F51">
        <v>0.02</v>
      </c>
      <c r="G51">
        <v>7.9000000000000001E-2</v>
      </c>
      <c r="H51">
        <v>0.74199999999999999</v>
      </c>
      <c r="I51">
        <v>1.4E-2</v>
      </c>
      <c r="J51">
        <v>0.96299999999999997</v>
      </c>
      <c r="K51" t="s">
        <v>666</v>
      </c>
    </row>
    <row r="52" spans="1:11" x14ac:dyDescent="0.2">
      <c r="A52">
        <v>70</v>
      </c>
      <c r="B52">
        <v>0</v>
      </c>
      <c r="C52">
        <v>0</v>
      </c>
      <c r="D52">
        <v>100.553</v>
      </c>
      <c r="E52">
        <v>0.04</v>
      </c>
      <c r="F52">
        <v>0.04</v>
      </c>
      <c r="G52">
        <v>0</v>
      </c>
      <c r="H52">
        <v>100.045</v>
      </c>
      <c r="I52">
        <v>4.0000000000000001E-3</v>
      </c>
      <c r="J52">
        <v>200.68199999999999</v>
      </c>
      <c r="K52" t="s">
        <v>667</v>
      </c>
    </row>
    <row r="53" spans="1:11" x14ac:dyDescent="0.2">
      <c r="A53">
        <v>71</v>
      </c>
      <c r="B53">
        <v>0</v>
      </c>
      <c r="C53">
        <v>0</v>
      </c>
      <c r="D53">
        <v>56.438000000000002</v>
      </c>
      <c r="E53">
        <v>93.254999999999995</v>
      </c>
      <c r="F53">
        <v>2.9000000000000001E-2</v>
      </c>
      <c r="G53">
        <v>0</v>
      </c>
      <c r="H53">
        <v>64.861000000000004</v>
      </c>
      <c r="I53">
        <v>0.14699999999999999</v>
      </c>
      <c r="J53">
        <v>214.73</v>
      </c>
      <c r="K53" t="s">
        <v>668</v>
      </c>
    </row>
    <row r="54" spans="1:11" x14ac:dyDescent="0.2">
      <c r="A54">
        <v>72</v>
      </c>
      <c r="B54">
        <v>0</v>
      </c>
      <c r="C54">
        <v>2.8000000000000001E-2</v>
      </c>
      <c r="D54">
        <v>100.366</v>
      </c>
      <c r="E54">
        <v>4.0000000000000001E-3</v>
      </c>
      <c r="F54">
        <v>7.2999999999999995E-2</v>
      </c>
      <c r="G54">
        <v>0</v>
      </c>
      <c r="H54">
        <v>100.75</v>
      </c>
      <c r="I54">
        <v>0</v>
      </c>
      <c r="J54">
        <v>201.221</v>
      </c>
      <c r="K54" t="s">
        <v>667</v>
      </c>
    </row>
    <row r="55" spans="1:11" x14ac:dyDescent="0.2">
      <c r="A55">
        <v>73</v>
      </c>
      <c r="B55">
        <v>6.3E-2</v>
      </c>
      <c r="C55">
        <v>2.5999999999999999E-2</v>
      </c>
      <c r="D55">
        <v>99.850999999999999</v>
      </c>
      <c r="E55">
        <v>6.6000000000000003E-2</v>
      </c>
      <c r="F55">
        <v>7.3999999999999996E-2</v>
      </c>
      <c r="G55">
        <v>0.03</v>
      </c>
      <c r="H55">
        <v>100.169</v>
      </c>
      <c r="I55">
        <v>0.05</v>
      </c>
      <c r="J55">
        <v>200.32900000000001</v>
      </c>
      <c r="K55" t="s">
        <v>667</v>
      </c>
    </row>
    <row r="56" spans="1:11" x14ac:dyDescent="0.2">
      <c r="A56">
        <v>74</v>
      </c>
      <c r="B56">
        <v>4.4999999999999998E-2</v>
      </c>
      <c r="C56">
        <v>0</v>
      </c>
      <c r="D56">
        <v>51.368000000000002</v>
      </c>
      <c r="E56">
        <v>8.5999999999999993E-2</v>
      </c>
      <c r="F56">
        <v>0.52</v>
      </c>
      <c r="G56">
        <v>0</v>
      </c>
      <c r="H56">
        <v>1.397</v>
      </c>
      <c r="I56">
        <v>97.956000000000003</v>
      </c>
      <c r="J56">
        <v>151.37200000000001</v>
      </c>
      <c r="K56" t="s">
        <v>669</v>
      </c>
    </row>
    <row r="57" spans="1:11" x14ac:dyDescent="0.2">
      <c r="A57">
        <v>75</v>
      </c>
      <c r="B57">
        <v>0</v>
      </c>
      <c r="C57">
        <v>0</v>
      </c>
      <c r="D57">
        <v>51.186</v>
      </c>
      <c r="E57">
        <v>0.25800000000000001</v>
      </c>
      <c r="F57">
        <v>0.51800000000000002</v>
      </c>
      <c r="G57">
        <v>5.2999999999999999E-2</v>
      </c>
      <c r="H57">
        <v>1.343</v>
      </c>
      <c r="I57">
        <v>97.457999999999998</v>
      </c>
      <c r="J57">
        <v>150.816</v>
      </c>
      <c r="K57" t="s">
        <v>669</v>
      </c>
    </row>
    <row r="58" spans="1:11" x14ac:dyDescent="0.2">
      <c r="A58">
        <v>76</v>
      </c>
      <c r="B58">
        <v>0</v>
      </c>
      <c r="C58">
        <v>0</v>
      </c>
      <c r="D58">
        <v>51.465000000000003</v>
      </c>
      <c r="E58">
        <v>0.221</v>
      </c>
      <c r="F58">
        <v>0.50900000000000001</v>
      </c>
      <c r="G58">
        <v>1.0999999999999999E-2</v>
      </c>
      <c r="H58">
        <v>1.3420000000000001</v>
      </c>
      <c r="I58">
        <v>97.826999999999998</v>
      </c>
      <c r="J58">
        <v>151.375</v>
      </c>
      <c r="K58" t="s">
        <v>669</v>
      </c>
    </row>
    <row r="59" spans="1:11" x14ac:dyDescent="0.2">
      <c r="A59">
        <v>77</v>
      </c>
      <c r="B59">
        <v>3.3000000000000002E-2</v>
      </c>
      <c r="C59">
        <v>0</v>
      </c>
      <c r="D59">
        <v>52.396999999999998</v>
      </c>
      <c r="E59">
        <v>0.11700000000000001</v>
      </c>
      <c r="F59">
        <v>0.48599999999999999</v>
      </c>
      <c r="G59">
        <v>2.5999999999999999E-2</v>
      </c>
      <c r="H59">
        <v>0.93899999999999995</v>
      </c>
      <c r="I59">
        <v>97.177000000000007</v>
      </c>
      <c r="J59">
        <v>151.17500000000001</v>
      </c>
      <c r="K59" t="s">
        <v>669</v>
      </c>
    </row>
    <row r="60" spans="1:11" x14ac:dyDescent="0.2">
      <c r="A60">
        <v>78</v>
      </c>
      <c r="B60">
        <v>0.09</v>
      </c>
      <c r="C60">
        <v>0</v>
      </c>
      <c r="D60">
        <v>52.012999999999998</v>
      </c>
      <c r="E60">
        <v>0.48</v>
      </c>
      <c r="F60">
        <v>0.503</v>
      </c>
      <c r="G60">
        <v>7.9000000000000001E-2</v>
      </c>
      <c r="H60">
        <v>1.0940000000000001</v>
      </c>
      <c r="I60">
        <v>97.179000000000002</v>
      </c>
      <c r="J60">
        <v>151.43799999999999</v>
      </c>
      <c r="K60" t="s">
        <v>669</v>
      </c>
    </row>
    <row r="61" spans="1:11" x14ac:dyDescent="0.2">
      <c r="A61">
        <v>79</v>
      </c>
      <c r="B61">
        <v>7.0000000000000007E-2</v>
      </c>
      <c r="C61">
        <v>6.3E-2</v>
      </c>
      <c r="D61">
        <v>100.77200000000001</v>
      </c>
      <c r="E61">
        <v>6.0000000000000001E-3</v>
      </c>
      <c r="F61">
        <v>3.7999999999999999E-2</v>
      </c>
      <c r="G61">
        <v>0</v>
      </c>
      <c r="H61">
        <v>100.387</v>
      </c>
      <c r="I61">
        <v>4.0000000000000001E-3</v>
      </c>
      <c r="J61">
        <v>201.34</v>
      </c>
      <c r="K61" t="s">
        <v>670</v>
      </c>
    </row>
    <row r="62" spans="1:11" x14ac:dyDescent="0.2">
      <c r="A62">
        <v>80</v>
      </c>
      <c r="B62">
        <v>1.7999999999999999E-2</v>
      </c>
      <c r="C62">
        <v>0</v>
      </c>
      <c r="D62">
        <v>0</v>
      </c>
      <c r="E62">
        <v>1E-3</v>
      </c>
      <c r="F62">
        <v>2E-3</v>
      </c>
      <c r="G62">
        <v>0</v>
      </c>
      <c r="H62">
        <v>1.0569999999999999</v>
      </c>
      <c r="I62">
        <v>0</v>
      </c>
      <c r="J62">
        <v>1.0780000000000001</v>
      </c>
      <c r="K62" t="s">
        <v>671</v>
      </c>
    </row>
    <row r="63" spans="1:11" x14ac:dyDescent="0.2">
      <c r="A63">
        <v>81</v>
      </c>
      <c r="B63">
        <v>3.1E-2</v>
      </c>
      <c r="C63">
        <v>0</v>
      </c>
      <c r="D63">
        <v>5.0000000000000001E-3</v>
      </c>
      <c r="E63">
        <v>6.0000000000000001E-3</v>
      </c>
      <c r="F63">
        <v>7.0000000000000001E-3</v>
      </c>
      <c r="G63">
        <v>0</v>
      </c>
      <c r="H63">
        <v>0.64700000000000002</v>
      </c>
      <c r="I63">
        <v>0</v>
      </c>
      <c r="J63">
        <v>0.69599999999999995</v>
      </c>
      <c r="K63" t="s">
        <v>671</v>
      </c>
    </row>
    <row r="64" spans="1:11" x14ac:dyDescent="0.2">
      <c r="A64">
        <v>82</v>
      </c>
      <c r="B64">
        <v>7.3999999999999996E-2</v>
      </c>
      <c r="C64">
        <v>0.10100000000000001</v>
      </c>
      <c r="D64">
        <v>0</v>
      </c>
      <c r="E64">
        <v>0</v>
      </c>
      <c r="F64">
        <v>0.02</v>
      </c>
      <c r="G64">
        <v>0</v>
      </c>
      <c r="H64">
        <v>2.9460000000000002</v>
      </c>
      <c r="I64">
        <v>0</v>
      </c>
      <c r="J64">
        <v>3.141</v>
      </c>
      <c r="K64" t="s">
        <v>672</v>
      </c>
    </row>
    <row r="65" spans="1:11" x14ac:dyDescent="0.2">
      <c r="A65">
        <v>83</v>
      </c>
      <c r="B65">
        <v>8.2000000000000003E-2</v>
      </c>
      <c r="C65">
        <v>0</v>
      </c>
      <c r="D65">
        <v>3.0000000000000001E-3</v>
      </c>
      <c r="E65">
        <v>0</v>
      </c>
      <c r="F65">
        <v>2.8000000000000001E-2</v>
      </c>
      <c r="G65">
        <v>0</v>
      </c>
      <c r="H65">
        <v>0.58299999999999996</v>
      </c>
      <c r="I65">
        <v>0</v>
      </c>
      <c r="J65">
        <v>0.69599999999999995</v>
      </c>
      <c r="K65" t="s">
        <v>672</v>
      </c>
    </row>
    <row r="66" spans="1:11" x14ac:dyDescent="0.2">
      <c r="A66">
        <v>84</v>
      </c>
      <c r="B66">
        <v>3.3000000000000002E-2</v>
      </c>
      <c r="C66">
        <v>1.7000000000000001E-2</v>
      </c>
      <c r="D66">
        <v>0</v>
      </c>
      <c r="E66">
        <v>7.5999999999999998E-2</v>
      </c>
      <c r="F66">
        <v>0.02</v>
      </c>
      <c r="G66">
        <v>4.4999999999999998E-2</v>
      </c>
      <c r="H66">
        <v>0.55800000000000005</v>
      </c>
      <c r="I66">
        <v>0</v>
      </c>
      <c r="J66">
        <v>0.749</v>
      </c>
      <c r="K66" t="s">
        <v>672</v>
      </c>
    </row>
    <row r="67" spans="1:11" x14ac:dyDescent="0.2">
      <c r="A67">
        <v>85</v>
      </c>
      <c r="B67">
        <v>6.5000000000000002E-2</v>
      </c>
      <c r="C67">
        <v>0</v>
      </c>
      <c r="D67">
        <v>0.24</v>
      </c>
      <c r="E67">
        <v>0</v>
      </c>
      <c r="F67">
        <v>4.1000000000000002E-2</v>
      </c>
      <c r="G67">
        <v>0</v>
      </c>
      <c r="H67">
        <v>1.383</v>
      </c>
      <c r="I67">
        <v>2.5000000000000001E-2</v>
      </c>
      <c r="J67">
        <v>1.754</v>
      </c>
      <c r="K67" t="s">
        <v>672</v>
      </c>
    </row>
    <row r="68" spans="1:11" x14ac:dyDescent="0.2">
      <c r="A68">
        <v>86</v>
      </c>
      <c r="B68">
        <v>0</v>
      </c>
      <c r="C68">
        <v>7.8E-2</v>
      </c>
      <c r="D68">
        <v>99.599000000000004</v>
      </c>
      <c r="E68">
        <v>0.03</v>
      </c>
      <c r="F68">
        <v>4.7E-2</v>
      </c>
      <c r="G68">
        <v>0.14399999999999999</v>
      </c>
      <c r="H68">
        <v>99.98</v>
      </c>
      <c r="I68">
        <v>5.8000000000000003E-2</v>
      </c>
      <c r="J68">
        <v>199.93600000000001</v>
      </c>
      <c r="K68" t="s">
        <v>673</v>
      </c>
    </row>
    <row r="69" spans="1:11" x14ac:dyDescent="0.2">
      <c r="A69">
        <v>87</v>
      </c>
      <c r="B69">
        <v>2.9000000000000001E-2</v>
      </c>
      <c r="C69">
        <v>7.0000000000000001E-3</v>
      </c>
      <c r="D69">
        <v>100.337</v>
      </c>
      <c r="E69">
        <v>1.0999999999999999E-2</v>
      </c>
      <c r="F69">
        <v>2.7E-2</v>
      </c>
      <c r="G69">
        <v>1.4999999999999999E-2</v>
      </c>
      <c r="H69">
        <v>99.727999999999994</v>
      </c>
      <c r="I69">
        <v>2.1999999999999999E-2</v>
      </c>
      <c r="J69">
        <v>200.17599999999999</v>
      </c>
      <c r="K69" t="s">
        <v>673</v>
      </c>
    </row>
    <row r="70" spans="1:11" x14ac:dyDescent="0.2">
      <c r="A70">
        <v>88</v>
      </c>
      <c r="B70">
        <v>0</v>
      </c>
      <c r="C70">
        <v>0</v>
      </c>
      <c r="D70">
        <v>7.2949999999999999</v>
      </c>
      <c r="E70">
        <v>6.4909999999999997</v>
      </c>
      <c r="F70">
        <v>0</v>
      </c>
      <c r="G70">
        <v>108.45</v>
      </c>
      <c r="H70">
        <v>6.5579999999999998</v>
      </c>
      <c r="I70">
        <v>9.8000000000000004E-2</v>
      </c>
      <c r="J70">
        <v>128.892</v>
      </c>
      <c r="K70" t="s">
        <v>674</v>
      </c>
    </row>
    <row r="71" spans="1:11" x14ac:dyDescent="0.2">
      <c r="A71">
        <v>89</v>
      </c>
      <c r="B71">
        <v>6.0000000000000001E-3</v>
      </c>
      <c r="C71">
        <v>1.7000000000000001E-2</v>
      </c>
      <c r="D71">
        <v>0</v>
      </c>
      <c r="E71">
        <v>1.9E-2</v>
      </c>
      <c r="F71">
        <v>0</v>
      </c>
      <c r="G71">
        <v>0</v>
      </c>
      <c r="H71">
        <v>0.29299999999999998</v>
      </c>
      <c r="I71">
        <v>0</v>
      </c>
      <c r="J71">
        <v>0.33500000000000002</v>
      </c>
      <c r="K71" t="s">
        <v>674</v>
      </c>
    </row>
    <row r="72" spans="1:11" x14ac:dyDescent="0.2">
      <c r="A72">
        <v>90</v>
      </c>
      <c r="B72">
        <v>6.0000000000000001E-3</v>
      </c>
      <c r="C72">
        <v>3.7999999999999999E-2</v>
      </c>
      <c r="D72">
        <v>99.262</v>
      </c>
      <c r="E72">
        <v>0</v>
      </c>
      <c r="F72">
        <v>4.2999999999999997E-2</v>
      </c>
      <c r="G72">
        <v>0</v>
      </c>
      <c r="H72">
        <v>99.536000000000001</v>
      </c>
      <c r="I72">
        <v>0</v>
      </c>
      <c r="J72">
        <v>198.88499999999999</v>
      </c>
      <c r="K72" t="s">
        <v>675</v>
      </c>
    </row>
    <row r="73" spans="1:11" x14ac:dyDescent="0.2">
      <c r="A73">
        <v>91</v>
      </c>
      <c r="B73">
        <v>2.7E-2</v>
      </c>
      <c r="C73">
        <v>0</v>
      </c>
      <c r="D73">
        <v>0</v>
      </c>
      <c r="E73">
        <v>0</v>
      </c>
      <c r="F73">
        <v>4.0000000000000001E-3</v>
      </c>
      <c r="G73">
        <v>4.0000000000000001E-3</v>
      </c>
      <c r="H73">
        <v>0.25</v>
      </c>
      <c r="I73">
        <v>1.4E-2</v>
      </c>
      <c r="J73">
        <v>0.29899999999999999</v>
      </c>
      <c r="K73" t="s">
        <v>676</v>
      </c>
    </row>
    <row r="74" spans="1:11" x14ac:dyDescent="0.2">
      <c r="A74">
        <v>92</v>
      </c>
      <c r="B74">
        <v>0</v>
      </c>
      <c r="C74">
        <v>2.4E-2</v>
      </c>
      <c r="D74">
        <v>1.7999999999999999E-2</v>
      </c>
      <c r="E74">
        <v>0</v>
      </c>
      <c r="F74">
        <v>3.5000000000000003E-2</v>
      </c>
      <c r="G74">
        <v>0</v>
      </c>
      <c r="H74">
        <v>0.20300000000000001</v>
      </c>
      <c r="I74">
        <v>0</v>
      </c>
      <c r="J74">
        <v>0.28000000000000003</v>
      </c>
      <c r="K74" t="s">
        <v>676</v>
      </c>
    </row>
    <row r="75" spans="1:11" x14ac:dyDescent="0.2">
      <c r="A75">
        <v>93</v>
      </c>
      <c r="B75">
        <v>0</v>
      </c>
      <c r="C75">
        <v>0</v>
      </c>
      <c r="D75">
        <v>51.786000000000001</v>
      </c>
      <c r="E75">
        <v>4.7E-2</v>
      </c>
      <c r="F75">
        <v>0.434</v>
      </c>
      <c r="G75">
        <v>0</v>
      </c>
      <c r="H75">
        <v>0.42</v>
      </c>
      <c r="I75">
        <v>98.492000000000004</v>
      </c>
      <c r="J75">
        <v>151.179</v>
      </c>
      <c r="K75" t="s">
        <v>677</v>
      </c>
    </row>
    <row r="76" spans="1:11" x14ac:dyDescent="0.2">
      <c r="A76">
        <v>94</v>
      </c>
      <c r="B76">
        <v>2.1999999999999999E-2</v>
      </c>
      <c r="C76">
        <v>5.0000000000000001E-3</v>
      </c>
      <c r="D76">
        <v>51.487000000000002</v>
      </c>
      <c r="E76">
        <v>1.9E-2</v>
      </c>
      <c r="F76">
        <v>0.35799999999999998</v>
      </c>
      <c r="G76">
        <v>0.03</v>
      </c>
      <c r="H76">
        <v>0.31900000000000001</v>
      </c>
      <c r="I76">
        <v>98.885000000000005</v>
      </c>
      <c r="J76">
        <v>151.125</v>
      </c>
      <c r="K76" t="s">
        <v>677</v>
      </c>
    </row>
    <row r="77" spans="1:11" x14ac:dyDescent="0.2">
      <c r="A77">
        <v>95</v>
      </c>
      <c r="B77">
        <v>4.4999999999999998E-2</v>
      </c>
      <c r="C77">
        <v>0</v>
      </c>
      <c r="D77">
        <v>51.61</v>
      </c>
      <c r="E77">
        <v>4.2999999999999997E-2</v>
      </c>
      <c r="F77">
        <v>0.30499999999999999</v>
      </c>
      <c r="G77">
        <v>0</v>
      </c>
      <c r="H77">
        <v>0.29699999999999999</v>
      </c>
      <c r="I77">
        <v>99.551000000000002</v>
      </c>
      <c r="J77">
        <v>151.851</v>
      </c>
      <c r="K77" t="s">
        <v>677</v>
      </c>
    </row>
    <row r="78" spans="1:11" x14ac:dyDescent="0.2">
      <c r="A78">
        <v>96</v>
      </c>
      <c r="B78">
        <v>3.5000000000000003E-2</v>
      </c>
      <c r="C78">
        <v>0</v>
      </c>
      <c r="D78">
        <v>51.628</v>
      </c>
      <c r="E78">
        <v>5.8999999999999997E-2</v>
      </c>
      <c r="F78">
        <v>0.50900000000000001</v>
      </c>
      <c r="G78">
        <v>0</v>
      </c>
      <c r="H78">
        <v>0.14000000000000001</v>
      </c>
      <c r="I78">
        <v>98.981999999999999</v>
      </c>
      <c r="J78">
        <v>151.35300000000001</v>
      </c>
      <c r="K78" t="s">
        <v>677</v>
      </c>
    </row>
    <row r="79" spans="1:11" x14ac:dyDescent="0.2">
      <c r="A79">
        <v>97</v>
      </c>
      <c r="B79">
        <v>0</v>
      </c>
      <c r="C79">
        <v>0</v>
      </c>
      <c r="D79">
        <v>51.573</v>
      </c>
      <c r="E79">
        <v>4.7E-2</v>
      </c>
      <c r="F79">
        <v>0.46400000000000002</v>
      </c>
      <c r="G79">
        <v>4.0000000000000001E-3</v>
      </c>
      <c r="H79">
        <v>0.13500000000000001</v>
      </c>
      <c r="I79">
        <v>99.218000000000004</v>
      </c>
      <c r="J79">
        <v>151.441</v>
      </c>
      <c r="K79" t="s">
        <v>677</v>
      </c>
    </row>
    <row r="80" spans="1:11" x14ac:dyDescent="0.2">
      <c r="A80">
        <v>98</v>
      </c>
      <c r="B80">
        <v>0</v>
      </c>
      <c r="C80">
        <v>0</v>
      </c>
      <c r="D80">
        <v>51.212000000000003</v>
      </c>
      <c r="E80">
        <v>0</v>
      </c>
      <c r="F80">
        <v>0.39600000000000002</v>
      </c>
      <c r="G80">
        <v>0</v>
      </c>
      <c r="H80">
        <v>0.106</v>
      </c>
      <c r="I80">
        <v>98.653999999999996</v>
      </c>
      <c r="J80">
        <v>150.36799999999999</v>
      </c>
      <c r="K80" t="s">
        <v>677</v>
      </c>
    </row>
    <row r="81" spans="1:11" x14ac:dyDescent="0.2">
      <c r="A81">
        <v>99</v>
      </c>
      <c r="B81">
        <v>0</v>
      </c>
      <c r="C81">
        <v>0</v>
      </c>
      <c r="D81">
        <v>51.551000000000002</v>
      </c>
      <c r="E81">
        <v>0.02</v>
      </c>
      <c r="F81">
        <v>0.35399999999999998</v>
      </c>
      <c r="G81">
        <v>0</v>
      </c>
      <c r="H81">
        <v>0.30399999999999999</v>
      </c>
      <c r="I81">
        <v>98.724000000000004</v>
      </c>
      <c r="J81">
        <v>150.953</v>
      </c>
      <c r="K81" t="s">
        <v>677</v>
      </c>
    </row>
    <row r="82" spans="1:11" x14ac:dyDescent="0.2">
      <c r="A82">
        <v>100</v>
      </c>
      <c r="B82">
        <v>3.9E-2</v>
      </c>
      <c r="C82">
        <v>0</v>
      </c>
      <c r="D82">
        <v>51.478000000000002</v>
      </c>
      <c r="E82">
        <v>3.9E-2</v>
      </c>
      <c r="F82">
        <v>0.36099999999999999</v>
      </c>
      <c r="G82">
        <v>2.5999999999999999E-2</v>
      </c>
      <c r="H82">
        <v>0.51300000000000001</v>
      </c>
      <c r="I82">
        <v>98.85</v>
      </c>
      <c r="J82">
        <v>151.30600000000001</v>
      </c>
      <c r="K82" t="s">
        <v>677</v>
      </c>
    </row>
    <row r="83" spans="1:11" x14ac:dyDescent="0.2">
      <c r="A83">
        <v>101</v>
      </c>
      <c r="B83">
        <v>0.13300000000000001</v>
      </c>
      <c r="C83">
        <v>0</v>
      </c>
      <c r="D83">
        <v>51.292999999999999</v>
      </c>
      <c r="E83">
        <v>0.127</v>
      </c>
      <c r="F83">
        <v>0.29099999999999998</v>
      </c>
      <c r="G83">
        <v>0</v>
      </c>
      <c r="H83">
        <v>0.32</v>
      </c>
      <c r="I83">
        <v>99.343999999999994</v>
      </c>
      <c r="J83">
        <v>151.50800000000001</v>
      </c>
      <c r="K83" t="s">
        <v>678</v>
      </c>
    </row>
    <row r="84" spans="1:11" x14ac:dyDescent="0.2">
      <c r="A84">
        <v>102</v>
      </c>
      <c r="B84">
        <v>0.106</v>
      </c>
      <c r="C84">
        <v>0</v>
      </c>
      <c r="D84">
        <v>51.518000000000001</v>
      </c>
      <c r="E84">
        <v>0</v>
      </c>
      <c r="F84">
        <v>0.29099999999999998</v>
      </c>
      <c r="G84">
        <v>0</v>
      </c>
      <c r="H84">
        <v>0.307</v>
      </c>
      <c r="I84">
        <v>99.944999999999993</v>
      </c>
      <c r="J84">
        <v>152.167</v>
      </c>
      <c r="K84" t="s">
        <v>678</v>
      </c>
    </row>
    <row r="85" spans="1:11" x14ac:dyDescent="0.2">
      <c r="A85">
        <v>103</v>
      </c>
      <c r="B85">
        <v>6.3E-2</v>
      </c>
      <c r="C85">
        <v>2.3E-2</v>
      </c>
      <c r="D85">
        <v>51.546999999999997</v>
      </c>
      <c r="E85">
        <v>8.7999999999999995E-2</v>
      </c>
      <c r="F85">
        <v>0.3</v>
      </c>
      <c r="G85">
        <v>0</v>
      </c>
      <c r="H85">
        <v>0.13300000000000001</v>
      </c>
      <c r="I85">
        <v>99.522999999999996</v>
      </c>
      <c r="J85">
        <v>151.67699999999999</v>
      </c>
      <c r="K85" t="s">
        <v>678</v>
      </c>
    </row>
    <row r="86" spans="1:11" x14ac:dyDescent="0.2">
      <c r="A86">
        <v>104</v>
      </c>
      <c r="B86">
        <v>3.3000000000000002E-2</v>
      </c>
      <c r="C86">
        <v>0</v>
      </c>
      <c r="D86">
        <v>51.515999999999998</v>
      </c>
      <c r="E86">
        <v>3.1E-2</v>
      </c>
      <c r="F86">
        <v>0.307</v>
      </c>
      <c r="G86">
        <v>0</v>
      </c>
      <c r="H86">
        <v>0.46</v>
      </c>
      <c r="I86">
        <v>98.02</v>
      </c>
      <c r="J86">
        <v>150.36699999999999</v>
      </c>
      <c r="K86" t="s">
        <v>678</v>
      </c>
    </row>
    <row r="87" spans="1:11" x14ac:dyDescent="0.2">
      <c r="A87">
        <v>105</v>
      </c>
      <c r="B87">
        <v>2.1999999999999999E-2</v>
      </c>
      <c r="C87">
        <v>1.4E-2</v>
      </c>
      <c r="D87">
        <v>53.04</v>
      </c>
      <c r="E87">
        <v>4.0000000000000001E-3</v>
      </c>
      <c r="F87">
        <v>0.35699999999999998</v>
      </c>
      <c r="G87">
        <v>3.4000000000000002E-2</v>
      </c>
      <c r="H87">
        <v>1.052</v>
      </c>
      <c r="I87">
        <v>98.067999999999998</v>
      </c>
      <c r="J87">
        <v>152.59100000000001</v>
      </c>
      <c r="K87" t="s">
        <v>678</v>
      </c>
    </row>
    <row r="88" spans="1:11" x14ac:dyDescent="0.2">
      <c r="A88">
        <v>106</v>
      </c>
      <c r="B88">
        <v>0</v>
      </c>
      <c r="C88">
        <v>0</v>
      </c>
      <c r="D88">
        <v>53.31</v>
      </c>
      <c r="E88">
        <v>8.7999999999999995E-2</v>
      </c>
      <c r="F88">
        <v>0.32500000000000001</v>
      </c>
      <c r="G88">
        <v>0</v>
      </c>
      <c r="H88">
        <v>0.74</v>
      </c>
      <c r="I88">
        <v>97.941999999999993</v>
      </c>
      <c r="J88">
        <v>152.405</v>
      </c>
      <c r="K88" t="s">
        <v>678</v>
      </c>
    </row>
    <row r="89" spans="1:11" x14ac:dyDescent="0.2">
      <c r="A89">
        <v>107</v>
      </c>
      <c r="B89">
        <v>2E-3</v>
      </c>
      <c r="C89">
        <v>0</v>
      </c>
      <c r="D89">
        <v>51.438000000000002</v>
      </c>
      <c r="E89">
        <v>3.6999999999999998E-2</v>
      </c>
      <c r="F89">
        <v>0.51200000000000001</v>
      </c>
      <c r="G89">
        <v>8.0000000000000002E-3</v>
      </c>
      <c r="H89">
        <v>3.548</v>
      </c>
      <c r="I89">
        <v>94.983000000000004</v>
      </c>
      <c r="J89">
        <v>150.52799999999999</v>
      </c>
      <c r="K89" t="s">
        <v>678</v>
      </c>
    </row>
    <row r="90" spans="1:11" x14ac:dyDescent="0.2">
      <c r="A90">
        <v>108</v>
      </c>
      <c r="B90">
        <v>8.7999999999999995E-2</v>
      </c>
      <c r="C90">
        <v>0</v>
      </c>
      <c r="D90">
        <v>51.040999999999997</v>
      </c>
      <c r="E90">
        <v>0</v>
      </c>
      <c r="F90">
        <v>0.47099999999999997</v>
      </c>
      <c r="G90">
        <v>0</v>
      </c>
      <c r="H90">
        <v>1.0760000000000001</v>
      </c>
      <c r="I90">
        <v>98.257000000000005</v>
      </c>
      <c r="J90">
        <v>150.93299999999999</v>
      </c>
      <c r="K90" t="s">
        <v>679</v>
      </c>
    </row>
    <row r="91" spans="1:11" x14ac:dyDescent="0.2">
      <c r="A91">
        <v>109</v>
      </c>
      <c r="B91">
        <v>7.0999999999999994E-2</v>
      </c>
      <c r="C91">
        <v>0</v>
      </c>
      <c r="D91">
        <v>51.453000000000003</v>
      </c>
      <c r="E91">
        <v>0</v>
      </c>
      <c r="F91">
        <v>0.47799999999999998</v>
      </c>
      <c r="G91">
        <v>5.7000000000000002E-2</v>
      </c>
      <c r="H91">
        <v>0.59099999999999997</v>
      </c>
      <c r="I91">
        <v>97.968000000000004</v>
      </c>
      <c r="J91">
        <v>150.61799999999999</v>
      </c>
      <c r="K91" t="s">
        <v>679</v>
      </c>
    </row>
    <row r="92" spans="1:11" x14ac:dyDescent="0.2">
      <c r="A92">
        <v>110</v>
      </c>
      <c r="B92">
        <v>5.8079999999999998</v>
      </c>
      <c r="C92">
        <v>28.492000000000001</v>
      </c>
      <c r="D92">
        <v>50.473999999999997</v>
      </c>
      <c r="E92">
        <v>142.39400000000001</v>
      </c>
      <c r="F92">
        <v>3.3000000000000002E-2</v>
      </c>
      <c r="G92">
        <v>0.03</v>
      </c>
      <c r="H92">
        <v>7.5279999999999996</v>
      </c>
      <c r="I92">
        <v>2.1999999999999999E-2</v>
      </c>
      <c r="J92">
        <v>234.78100000000001</v>
      </c>
      <c r="K92" t="s">
        <v>680</v>
      </c>
    </row>
    <row r="93" spans="1:11" x14ac:dyDescent="0.2">
      <c r="A93">
        <v>111</v>
      </c>
      <c r="B93">
        <v>1.4E-2</v>
      </c>
      <c r="C93">
        <v>0</v>
      </c>
      <c r="D93">
        <v>100.339</v>
      </c>
      <c r="E93">
        <v>1.04</v>
      </c>
      <c r="F93">
        <v>4.9000000000000002E-2</v>
      </c>
      <c r="G93">
        <v>4.2000000000000003E-2</v>
      </c>
      <c r="H93">
        <v>99.084999999999994</v>
      </c>
      <c r="I93">
        <v>0</v>
      </c>
      <c r="J93">
        <v>200.56899999999999</v>
      </c>
      <c r="K93" t="s">
        <v>681</v>
      </c>
    </row>
    <row r="94" spans="1:11" x14ac:dyDescent="0.2">
      <c r="A94">
        <v>112</v>
      </c>
      <c r="B94">
        <v>4.7E-2</v>
      </c>
      <c r="C94">
        <v>0</v>
      </c>
      <c r="D94">
        <v>100.879</v>
      </c>
      <c r="E94">
        <v>0.127</v>
      </c>
      <c r="F94">
        <v>5.2999999999999999E-2</v>
      </c>
      <c r="G94">
        <v>4.4999999999999998E-2</v>
      </c>
      <c r="H94">
        <v>100.682</v>
      </c>
      <c r="I94">
        <v>0</v>
      </c>
      <c r="J94">
        <v>201.833</v>
      </c>
      <c r="K94" t="s">
        <v>681</v>
      </c>
    </row>
    <row r="95" spans="1:11" x14ac:dyDescent="0.2">
      <c r="A95">
        <v>113</v>
      </c>
      <c r="B95">
        <v>1.7999999999999999E-2</v>
      </c>
      <c r="C95">
        <v>2.3E-2</v>
      </c>
      <c r="D95">
        <v>99.932000000000002</v>
      </c>
      <c r="E95">
        <v>0.11700000000000001</v>
      </c>
      <c r="F95">
        <v>7.5999999999999998E-2</v>
      </c>
      <c r="G95">
        <v>0</v>
      </c>
      <c r="H95">
        <v>101.88200000000001</v>
      </c>
      <c r="I95">
        <v>1.4E-2</v>
      </c>
      <c r="J95">
        <v>202.06200000000001</v>
      </c>
      <c r="K95" t="s">
        <v>682</v>
      </c>
    </row>
    <row r="96" spans="1:11" x14ac:dyDescent="0.2">
      <c r="A96">
        <v>114</v>
      </c>
      <c r="B96">
        <v>0</v>
      </c>
      <c r="C96">
        <v>0</v>
      </c>
      <c r="D96">
        <v>99.228999999999999</v>
      </c>
      <c r="E96">
        <v>0</v>
      </c>
      <c r="F96">
        <v>6.0999999999999999E-2</v>
      </c>
      <c r="G96">
        <v>0</v>
      </c>
      <c r="H96">
        <v>99.906000000000006</v>
      </c>
      <c r="I96">
        <v>0</v>
      </c>
      <c r="J96">
        <v>199.196</v>
      </c>
      <c r="K96" t="s">
        <v>682</v>
      </c>
    </row>
    <row r="97" spans="1:11" x14ac:dyDescent="0.2">
      <c r="A97">
        <v>115</v>
      </c>
      <c r="B97">
        <v>1.4E-2</v>
      </c>
      <c r="C97">
        <v>4.3999999999999997E-2</v>
      </c>
      <c r="D97">
        <v>99.978999999999999</v>
      </c>
      <c r="E97">
        <v>0.94599999999999995</v>
      </c>
      <c r="F97">
        <v>6.6000000000000003E-2</v>
      </c>
      <c r="G97">
        <v>0</v>
      </c>
      <c r="H97">
        <v>100.157</v>
      </c>
      <c r="I97">
        <v>0.02</v>
      </c>
      <c r="J97">
        <v>201.226</v>
      </c>
      <c r="K97" t="s">
        <v>682</v>
      </c>
    </row>
    <row r="98" spans="1:11" x14ac:dyDescent="0.2">
      <c r="A98">
        <v>116</v>
      </c>
      <c r="B98">
        <v>1.6E-2</v>
      </c>
      <c r="C98">
        <v>5.3999999999999999E-2</v>
      </c>
      <c r="D98">
        <v>100.529</v>
      </c>
      <c r="E98">
        <v>0.88500000000000001</v>
      </c>
      <c r="F98">
        <v>4.1000000000000002E-2</v>
      </c>
      <c r="G98">
        <v>0</v>
      </c>
      <c r="H98">
        <v>100.30200000000001</v>
      </c>
      <c r="I98">
        <v>1.9E-2</v>
      </c>
      <c r="J98">
        <v>201.846</v>
      </c>
      <c r="K98" t="s">
        <v>682</v>
      </c>
    </row>
    <row r="99" spans="1:11" x14ac:dyDescent="0.2">
      <c r="A99">
        <v>117</v>
      </c>
      <c r="B99">
        <v>0</v>
      </c>
      <c r="C99">
        <v>0</v>
      </c>
      <c r="D99">
        <v>12.869</v>
      </c>
      <c r="E99">
        <v>0.113</v>
      </c>
      <c r="F99">
        <v>7.0999999999999994E-2</v>
      </c>
      <c r="G99">
        <v>109.09099999999999</v>
      </c>
      <c r="H99">
        <v>1.288</v>
      </c>
      <c r="I99">
        <v>3.5999999999999997E-2</v>
      </c>
      <c r="J99">
        <v>123.468</v>
      </c>
      <c r="K99" t="s">
        <v>683</v>
      </c>
    </row>
    <row r="100" spans="1:11" x14ac:dyDescent="0.2">
      <c r="A100">
        <v>118</v>
      </c>
      <c r="B100">
        <v>0.11899999999999999</v>
      </c>
      <c r="C100">
        <v>0</v>
      </c>
      <c r="D100">
        <v>0.23599999999999999</v>
      </c>
      <c r="E100">
        <v>2.9000000000000001E-2</v>
      </c>
      <c r="F100">
        <v>2.7E-2</v>
      </c>
      <c r="G100">
        <v>3.4000000000000002E-2</v>
      </c>
      <c r="H100">
        <v>1.47</v>
      </c>
      <c r="I100">
        <v>2.5999999999999999E-2</v>
      </c>
      <c r="J100">
        <v>1.9410000000000001</v>
      </c>
      <c r="K100" t="s">
        <v>684</v>
      </c>
    </row>
    <row r="101" spans="1:11" x14ac:dyDescent="0.2">
      <c r="A101">
        <v>119</v>
      </c>
      <c r="B101">
        <v>0</v>
      </c>
      <c r="C101">
        <v>0.05</v>
      </c>
      <c r="D101">
        <v>100.33</v>
      </c>
      <c r="E101">
        <v>0.223</v>
      </c>
      <c r="F101">
        <v>5.8999999999999997E-2</v>
      </c>
      <c r="G101">
        <v>8.0000000000000002E-3</v>
      </c>
      <c r="H101">
        <v>99.45</v>
      </c>
      <c r="I101">
        <v>0</v>
      </c>
      <c r="J101">
        <v>200.12</v>
      </c>
      <c r="K101" t="s">
        <v>685</v>
      </c>
    </row>
    <row r="102" spans="1:11" x14ac:dyDescent="0.2">
      <c r="A102">
        <v>120</v>
      </c>
      <c r="B102">
        <v>0.56200000000000006</v>
      </c>
      <c r="C102">
        <v>35.898000000000003</v>
      </c>
      <c r="D102">
        <v>51.570999999999998</v>
      </c>
      <c r="E102">
        <v>146.428</v>
      </c>
      <c r="F102">
        <v>4.7E-2</v>
      </c>
      <c r="G102">
        <v>1.9E-2</v>
      </c>
      <c r="H102">
        <v>3.806</v>
      </c>
      <c r="I102">
        <v>0</v>
      </c>
      <c r="J102">
        <v>238.33099999999999</v>
      </c>
      <c r="K102" t="s">
        <v>686</v>
      </c>
    </row>
    <row r="103" spans="1:11" x14ac:dyDescent="0.2">
      <c r="A103">
        <v>121</v>
      </c>
      <c r="B103">
        <v>19.010999999999999</v>
      </c>
      <c r="C103">
        <v>20.552</v>
      </c>
      <c r="D103">
        <v>43.37</v>
      </c>
      <c r="E103">
        <v>132.482</v>
      </c>
      <c r="F103">
        <v>0.17100000000000001</v>
      </c>
      <c r="G103">
        <v>0</v>
      </c>
      <c r="H103">
        <v>10.868</v>
      </c>
      <c r="I103">
        <v>0.32600000000000001</v>
      </c>
      <c r="J103">
        <v>226.78</v>
      </c>
      <c r="K103" t="s">
        <v>686</v>
      </c>
    </row>
    <row r="104" spans="1:11" x14ac:dyDescent="0.2">
      <c r="A104">
        <v>122</v>
      </c>
      <c r="B104">
        <v>0.14299999999999999</v>
      </c>
      <c r="C104">
        <v>0</v>
      </c>
      <c r="D104">
        <v>0</v>
      </c>
      <c r="E104">
        <v>1.9E-2</v>
      </c>
      <c r="F104">
        <v>2.3E-2</v>
      </c>
      <c r="G104">
        <v>0</v>
      </c>
      <c r="H104">
        <v>0.46600000000000003</v>
      </c>
      <c r="I104">
        <v>0.02</v>
      </c>
      <c r="J104">
        <v>0.67100000000000004</v>
      </c>
      <c r="K104" t="s">
        <v>687</v>
      </c>
    </row>
    <row r="105" spans="1:11" x14ac:dyDescent="0.2">
      <c r="A105">
        <v>123</v>
      </c>
      <c r="B105">
        <v>4.0000000000000001E-3</v>
      </c>
      <c r="C105">
        <v>1.4E-2</v>
      </c>
      <c r="D105">
        <v>3.6999999999999998E-2</v>
      </c>
      <c r="E105">
        <v>5.3999999999999999E-2</v>
      </c>
      <c r="F105">
        <v>4.5999999999999999E-2</v>
      </c>
      <c r="G105">
        <v>0</v>
      </c>
      <c r="H105">
        <v>0.51700000000000002</v>
      </c>
      <c r="I105">
        <v>0</v>
      </c>
      <c r="J105">
        <v>0.67200000000000004</v>
      </c>
      <c r="K105" t="s">
        <v>687</v>
      </c>
    </row>
    <row r="106" spans="1:11" x14ac:dyDescent="0.2">
      <c r="A106">
        <v>124</v>
      </c>
      <c r="B106">
        <v>2.9000000000000001E-2</v>
      </c>
      <c r="C106">
        <v>0</v>
      </c>
      <c r="D106">
        <v>51.116999999999997</v>
      </c>
      <c r="E106">
        <v>0</v>
      </c>
      <c r="F106">
        <v>0.499</v>
      </c>
      <c r="G106">
        <v>0</v>
      </c>
      <c r="H106">
        <v>0.39500000000000002</v>
      </c>
      <c r="I106">
        <v>98.21</v>
      </c>
      <c r="J106">
        <v>150.25</v>
      </c>
      <c r="K106" t="s">
        <v>688</v>
      </c>
    </row>
    <row r="107" spans="1:11" x14ac:dyDescent="0.2">
      <c r="A107">
        <v>125</v>
      </c>
      <c r="B107">
        <v>0</v>
      </c>
      <c r="C107">
        <v>2.5999999999999999E-2</v>
      </c>
      <c r="D107">
        <v>51.164999999999999</v>
      </c>
      <c r="E107">
        <v>6.6000000000000003E-2</v>
      </c>
      <c r="F107">
        <v>0.48499999999999999</v>
      </c>
      <c r="G107">
        <v>0</v>
      </c>
      <c r="H107">
        <v>0.14199999999999999</v>
      </c>
      <c r="I107">
        <v>98.956000000000003</v>
      </c>
      <c r="J107">
        <v>150.84</v>
      </c>
      <c r="K107" t="s">
        <v>688</v>
      </c>
    </row>
    <row r="108" spans="1:11" x14ac:dyDescent="0.2">
      <c r="A108">
        <v>126</v>
      </c>
      <c r="B108">
        <v>0</v>
      </c>
      <c r="C108">
        <v>3.3000000000000002E-2</v>
      </c>
      <c r="D108">
        <v>51.02</v>
      </c>
      <c r="E108">
        <v>5.6000000000000001E-2</v>
      </c>
      <c r="F108">
        <v>0.32100000000000001</v>
      </c>
      <c r="G108">
        <v>8.6999999999999994E-2</v>
      </c>
      <c r="H108">
        <v>6.5000000000000002E-2</v>
      </c>
      <c r="I108">
        <v>99.123999999999995</v>
      </c>
      <c r="J108">
        <v>150.70599999999999</v>
      </c>
      <c r="K108" t="s">
        <v>688</v>
      </c>
    </row>
    <row r="109" spans="1:11" x14ac:dyDescent="0.2">
      <c r="A109">
        <v>127</v>
      </c>
      <c r="B109">
        <v>7.8E-2</v>
      </c>
      <c r="C109">
        <v>3.6999999999999998E-2</v>
      </c>
      <c r="D109">
        <v>51.076000000000001</v>
      </c>
      <c r="E109">
        <v>0.121</v>
      </c>
      <c r="F109">
        <v>0.32900000000000001</v>
      </c>
      <c r="G109">
        <v>0</v>
      </c>
      <c r="H109">
        <v>0.41199999999999998</v>
      </c>
      <c r="I109">
        <v>98.39</v>
      </c>
      <c r="J109">
        <v>150.44300000000001</v>
      </c>
      <c r="K109" t="s">
        <v>688</v>
      </c>
    </row>
    <row r="110" spans="1:11" x14ac:dyDescent="0.2">
      <c r="A110">
        <v>128</v>
      </c>
      <c r="B110">
        <v>0</v>
      </c>
      <c r="C110">
        <v>0</v>
      </c>
      <c r="D110">
        <v>50.884</v>
      </c>
      <c r="E110">
        <v>0.38700000000000001</v>
      </c>
      <c r="F110">
        <v>0.45900000000000002</v>
      </c>
      <c r="G110">
        <v>7.1999999999999995E-2</v>
      </c>
      <c r="H110">
        <v>1.3620000000000001</v>
      </c>
      <c r="I110">
        <v>95.983999999999995</v>
      </c>
      <c r="J110">
        <v>149.148</v>
      </c>
      <c r="K110" t="s">
        <v>688</v>
      </c>
    </row>
    <row r="111" spans="1:11" x14ac:dyDescent="0.2">
      <c r="A111">
        <v>129</v>
      </c>
      <c r="B111">
        <v>0</v>
      </c>
      <c r="C111">
        <v>0</v>
      </c>
      <c r="D111">
        <v>50.366999999999997</v>
      </c>
      <c r="E111">
        <v>1.7000000000000001E-2</v>
      </c>
      <c r="F111">
        <v>0.44400000000000001</v>
      </c>
      <c r="G111">
        <v>2.7E-2</v>
      </c>
      <c r="H111">
        <v>1.052</v>
      </c>
      <c r="I111">
        <v>94.923000000000002</v>
      </c>
      <c r="J111">
        <v>146.83000000000001</v>
      </c>
      <c r="K111" t="s">
        <v>688</v>
      </c>
    </row>
    <row r="112" spans="1:11" x14ac:dyDescent="0.2">
      <c r="A112">
        <v>130</v>
      </c>
      <c r="B112">
        <v>7.1999999999999995E-2</v>
      </c>
      <c r="C112">
        <v>0</v>
      </c>
      <c r="D112">
        <v>51.506</v>
      </c>
      <c r="E112">
        <v>5.7000000000000002E-2</v>
      </c>
      <c r="F112">
        <v>0.33900000000000002</v>
      </c>
      <c r="G112">
        <v>0.106</v>
      </c>
      <c r="H112">
        <v>0.76100000000000001</v>
      </c>
      <c r="I112">
        <v>99.039000000000001</v>
      </c>
      <c r="J112">
        <v>151.88</v>
      </c>
      <c r="K112" t="s">
        <v>688</v>
      </c>
    </row>
    <row r="113" spans="1:11" x14ac:dyDescent="0.2">
      <c r="A113">
        <v>131</v>
      </c>
      <c r="B113">
        <v>7.5999999999999998E-2</v>
      </c>
      <c r="C113">
        <v>0</v>
      </c>
      <c r="D113">
        <v>51.552999999999997</v>
      </c>
      <c r="E113">
        <v>8.2000000000000003E-2</v>
      </c>
      <c r="F113">
        <v>0.30399999999999999</v>
      </c>
      <c r="G113">
        <v>0</v>
      </c>
      <c r="H113">
        <v>0.84299999999999997</v>
      </c>
      <c r="I113">
        <v>98.436000000000007</v>
      </c>
      <c r="J113">
        <v>151.29400000000001</v>
      </c>
      <c r="K113" t="s">
        <v>688</v>
      </c>
    </row>
    <row r="114" spans="1:11" x14ac:dyDescent="0.2">
      <c r="A114">
        <v>132</v>
      </c>
      <c r="B114">
        <v>4.2999999999999997E-2</v>
      </c>
      <c r="C114">
        <v>0</v>
      </c>
      <c r="D114">
        <v>51.026000000000003</v>
      </c>
      <c r="E114">
        <v>4.5999999999999999E-2</v>
      </c>
      <c r="F114">
        <v>0.378</v>
      </c>
      <c r="G114">
        <v>0</v>
      </c>
      <c r="H114">
        <v>0.36</v>
      </c>
      <c r="I114">
        <v>98.915000000000006</v>
      </c>
      <c r="J114">
        <v>150.768</v>
      </c>
      <c r="K114" t="s">
        <v>688</v>
      </c>
    </row>
    <row r="115" spans="1:11" x14ac:dyDescent="0.2">
      <c r="A115">
        <v>133</v>
      </c>
      <c r="B115">
        <v>2.7E-2</v>
      </c>
      <c r="C115">
        <v>0</v>
      </c>
      <c r="D115">
        <v>51.445</v>
      </c>
      <c r="E115">
        <v>2.5999999999999999E-2</v>
      </c>
      <c r="F115">
        <v>0.374</v>
      </c>
      <c r="G115">
        <v>0</v>
      </c>
      <c r="H115">
        <v>0.53800000000000003</v>
      </c>
      <c r="I115">
        <v>98.555000000000007</v>
      </c>
      <c r="J115">
        <v>150.965</v>
      </c>
      <c r="K115" t="s">
        <v>688</v>
      </c>
    </row>
    <row r="116" spans="1:11" x14ac:dyDescent="0.2">
      <c r="A116">
        <v>134</v>
      </c>
      <c r="B116">
        <v>0</v>
      </c>
      <c r="C116">
        <v>6.5000000000000002E-2</v>
      </c>
      <c r="D116">
        <v>52.107999999999997</v>
      </c>
      <c r="E116">
        <v>1E-3</v>
      </c>
      <c r="F116">
        <v>0.371</v>
      </c>
      <c r="G116">
        <v>8.0000000000000002E-3</v>
      </c>
      <c r="H116">
        <v>1.222</v>
      </c>
      <c r="I116">
        <v>97.42</v>
      </c>
      <c r="J116">
        <v>151.19499999999999</v>
      </c>
      <c r="K116" t="s">
        <v>688</v>
      </c>
    </row>
    <row r="117" spans="1:11" x14ac:dyDescent="0.2">
      <c r="A117">
        <v>135</v>
      </c>
      <c r="B117">
        <v>0</v>
      </c>
      <c r="C117">
        <v>99.308999999999997</v>
      </c>
      <c r="D117">
        <v>0</v>
      </c>
      <c r="E117">
        <v>0</v>
      </c>
      <c r="F117">
        <v>0.187</v>
      </c>
      <c r="G117">
        <v>0</v>
      </c>
      <c r="H117">
        <v>0</v>
      </c>
      <c r="I117">
        <v>0</v>
      </c>
      <c r="J117">
        <v>99.495999999999995</v>
      </c>
      <c r="K117" t="s">
        <v>518</v>
      </c>
    </row>
    <row r="118" spans="1:11" x14ac:dyDescent="0.2">
      <c r="A118">
        <v>136</v>
      </c>
      <c r="B118">
        <v>0</v>
      </c>
      <c r="C118">
        <v>99.727999999999994</v>
      </c>
      <c r="D118">
        <v>1.2999999999999999E-2</v>
      </c>
      <c r="E118">
        <v>1.0999999999999999E-2</v>
      </c>
      <c r="F118">
        <v>0.16900000000000001</v>
      </c>
      <c r="G118">
        <v>8.3000000000000004E-2</v>
      </c>
      <c r="H118">
        <v>2.1999999999999999E-2</v>
      </c>
      <c r="I118">
        <v>7.0000000000000007E-2</v>
      </c>
      <c r="J118">
        <v>100.096</v>
      </c>
      <c r="K118" t="s">
        <v>519</v>
      </c>
    </row>
    <row r="119" spans="1:11" x14ac:dyDescent="0.2">
      <c r="A119">
        <v>1</v>
      </c>
      <c r="B119">
        <v>0</v>
      </c>
      <c r="C119">
        <v>97.855999999999995</v>
      </c>
      <c r="D119">
        <v>2.3E-2</v>
      </c>
      <c r="E119">
        <v>3.2000000000000001E-2</v>
      </c>
      <c r="F119">
        <v>0.18099999999999999</v>
      </c>
      <c r="G119">
        <v>0</v>
      </c>
      <c r="H119">
        <v>0</v>
      </c>
      <c r="I119">
        <v>7.9000000000000001E-2</v>
      </c>
      <c r="J119">
        <v>98.171000000000006</v>
      </c>
      <c r="K119" t="s">
        <v>659</v>
      </c>
    </row>
    <row r="120" spans="1:11" x14ac:dyDescent="0.2">
      <c r="A120">
        <v>2</v>
      </c>
      <c r="B120">
        <v>0</v>
      </c>
      <c r="C120">
        <v>97.51</v>
      </c>
      <c r="D120">
        <v>2.4E-2</v>
      </c>
      <c r="E120">
        <v>5.3999999999999999E-2</v>
      </c>
      <c r="F120">
        <v>0.157</v>
      </c>
      <c r="G120">
        <v>1.9E-2</v>
      </c>
      <c r="H120">
        <v>1E-3</v>
      </c>
      <c r="I120">
        <v>0</v>
      </c>
      <c r="J120">
        <v>97.765000000000001</v>
      </c>
      <c r="K120" t="s">
        <v>659</v>
      </c>
    </row>
    <row r="121" spans="1:11" x14ac:dyDescent="0.2">
      <c r="A121">
        <v>3</v>
      </c>
      <c r="B121">
        <v>0</v>
      </c>
      <c r="C121">
        <v>97.965999999999994</v>
      </c>
      <c r="D121">
        <v>1E-3</v>
      </c>
      <c r="E121">
        <v>0</v>
      </c>
      <c r="F121">
        <v>0.183</v>
      </c>
      <c r="G121">
        <v>0</v>
      </c>
      <c r="H121">
        <v>0</v>
      </c>
      <c r="I121">
        <v>1.2E-2</v>
      </c>
      <c r="J121">
        <v>98.162000000000006</v>
      </c>
      <c r="K121" t="s">
        <v>659</v>
      </c>
    </row>
    <row r="122" spans="1:11" x14ac:dyDescent="0.2">
      <c r="A122">
        <v>137</v>
      </c>
      <c r="B122">
        <v>0</v>
      </c>
      <c r="C122">
        <v>97.97</v>
      </c>
      <c r="D122">
        <v>0</v>
      </c>
      <c r="E122">
        <v>6.6000000000000003E-2</v>
      </c>
      <c r="F122">
        <v>0.186</v>
      </c>
      <c r="G122">
        <v>0</v>
      </c>
      <c r="H122">
        <v>0</v>
      </c>
      <c r="I122">
        <v>2.3E-2</v>
      </c>
      <c r="J122">
        <v>98.245000000000005</v>
      </c>
      <c r="K122" t="s">
        <v>520</v>
      </c>
    </row>
    <row r="123" spans="1:11" x14ac:dyDescent="0.2">
      <c r="A123">
        <v>138</v>
      </c>
      <c r="B123">
        <v>0</v>
      </c>
      <c r="C123">
        <v>7.4999999999999997E-2</v>
      </c>
      <c r="D123">
        <v>99.629000000000005</v>
      </c>
      <c r="E123">
        <v>0</v>
      </c>
      <c r="F123">
        <v>5.8999999999999997E-2</v>
      </c>
      <c r="G123">
        <v>4.0000000000000001E-3</v>
      </c>
      <c r="H123">
        <v>99.748999999999995</v>
      </c>
      <c r="I123">
        <v>0</v>
      </c>
      <c r="J123">
        <v>199.51599999999999</v>
      </c>
      <c r="K123" t="s">
        <v>521</v>
      </c>
    </row>
    <row r="124" spans="1:11" x14ac:dyDescent="0.2">
      <c r="A124">
        <v>4</v>
      </c>
      <c r="B124">
        <v>0</v>
      </c>
      <c r="C124">
        <v>8.4000000000000005E-2</v>
      </c>
      <c r="D124">
        <v>100.111</v>
      </c>
      <c r="E124">
        <v>8.8999999999999996E-2</v>
      </c>
      <c r="F124">
        <v>7.0000000000000007E-2</v>
      </c>
      <c r="G124">
        <v>0</v>
      </c>
      <c r="H124">
        <v>99.632999999999996</v>
      </c>
      <c r="I124">
        <v>0</v>
      </c>
      <c r="J124">
        <v>199.98699999999999</v>
      </c>
      <c r="K124" t="s">
        <v>660</v>
      </c>
    </row>
    <row r="125" spans="1:11" x14ac:dyDescent="0.2">
      <c r="A125">
        <v>5</v>
      </c>
      <c r="B125">
        <v>4.9000000000000002E-2</v>
      </c>
      <c r="C125">
        <v>0.114</v>
      </c>
      <c r="D125">
        <v>100.145</v>
      </c>
      <c r="E125">
        <v>4.2999999999999997E-2</v>
      </c>
      <c r="F125">
        <v>6.7000000000000004E-2</v>
      </c>
      <c r="G125">
        <v>0</v>
      </c>
      <c r="H125">
        <v>99.563999999999993</v>
      </c>
      <c r="I125">
        <v>1.4999999999999999E-2</v>
      </c>
      <c r="J125">
        <v>199.99700000000001</v>
      </c>
      <c r="K125" t="s">
        <v>660</v>
      </c>
    </row>
    <row r="126" spans="1:11" x14ac:dyDescent="0.2">
      <c r="A126">
        <v>6</v>
      </c>
      <c r="B126">
        <v>0</v>
      </c>
      <c r="C126">
        <v>6.0999999999999999E-2</v>
      </c>
      <c r="D126">
        <v>99.822000000000003</v>
      </c>
      <c r="E126">
        <v>9.5000000000000001E-2</v>
      </c>
      <c r="F126">
        <v>4.2999999999999997E-2</v>
      </c>
      <c r="G126">
        <v>0</v>
      </c>
      <c r="H126">
        <v>99.123000000000005</v>
      </c>
      <c r="I126">
        <v>0</v>
      </c>
      <c r="J126">
        <v>199.14400000000001</v>
      </c>
      <c r="K126" t="s">
        <v>660</v>
      </c>
    </row>
    <row r="127" spans="1:11" x14ac:dyDescent="0.2">
      <c r="A127">
        <v>7</v>
      </c>
      <c r="B127">
        <v>0</v>
      </c>
      <c r="C127">
        <v>0</v>
      </c>
      <c r="D127">
        <v>99.534000000000006</v>
      </c>
      <c r="E127">
        <v>7.1999999999999995E-2</v>
      </c>
      <c r="F127">
        <v>5.3999999999999999E-2</v>
      </c>
      <c r="G127">
        <v>4.0000000000000001E-3</v>
      </c>
      <c r="H127">
        <v>99.094999999999999</v>
      </c>
      <c r="I127">
        <v>1.7000000000000001E-2</v>
      </c>
      <c r="J127">
        <v>198.77600000000001</v>
      </c>
      <c r="K127" t="s">
        <v>660</v>
      </c>
    </row>
    <row r="128" spans="1:11" x14ac:dyDescent="0.2">
      <c r="A128">
        <v>139</v>
      </c>
      <c r="B128">
        <v>4.0000000000000001E-3</v>
      </c>
      <c r="C128">
        <v>0</v>
      </c>
      <c r="D128">
        <v>99.831999999999994</v>
      </c>
      <c r="E128">
        <v>4.9000000000000002E-2</v>
      </c>
      <c r="F128">
        <v>4.7E-2</v>
      </c>
      <c r="G128">
        <v>0.106</v>
      </c>
      <c r="H128">
        <v>100.398</v>
      </c>
      <c r="I128">
        <v>0</v>
      </c>
      <c r="J128">
        <v>200.43600000000001</v>
      </c>
      <c r="K128" t="s">
        <v>522</v>
      </c>
    </row>
    <row r="129" spans="1:11" x14ac:dyDescent="0.2">
      <c r="A129">
        <v>140</v>
      </c>
      <c r="B129">
        <v>0</v>
      </c>
      <c r="C129">
        <v>0</v>
      </c>
      <c r="D129">
        <v>100.021</v>
      </c>
      <c r="E129">
        <v>3.5999999999999997E-2</v>
      </c>
      <c r="F129">
        <v>0.05</v>
      </c>
      <c r="G129">
        <v>1.0999999999999999E-2</v>
      </c>
      <c r="H129">
        <v>99.147999999999996</v>
      </c>
      <c r="I129">
        <v>6.2E-2</v>
      </c>
      <c r="J129">
        <v>199.328</v>
      </c>
      <c r="K129" t="s">
        <v>523</v>
      </c>
    </row>
    <row r="130" spans="1:11" x14ac:dyDescent="0.2">
      <c r="A130">
        <v>8</v>
      </c>
      <c r="B130">
        <v>0</v>
      </c>
      <c r="C130">
        <v>2E-3</v>
      </c>
      <c r="D130">
        <v>59.331000000000003</v>
      </c>
      <c r="E130">
        <v>99.698999999999998</v>
      </c>
      <c r="F130">
        <v>5.2999999999999999E-2</v>
      </c>
      <c r="G130">
        <v>8.0000000000000002E-3</v>
      </c>
      <c r="H130">
        <v>69.295000000000002</v>
      </c>
      <c r="I130">
        <v>0</v>
      </c>
      <c r="J130">
        <v>228.38800000000001</v>
      </c>
      <c r="K130" t="s">
        <v>661</v>
      </c>
    </row>
    <row r="131" spans="1:11" x14ac:dyDescent="0.2">
      <c r="A131">
        <v>9</v>
      </c>
      <c r="B131">
        <v>0</v>
      </c>
      <c r="C131">
        <v>1.7000000000000001E-2</v>
      </c>
      <c r="D131">
        <v>59.366</v>
      </c>
      <c r="E131">
        <v>99.465999999999994</v>
      </c>
      <c r="F131">
        <v>1.9E-2</v>
      </c>
      <c r="G131">
        <v>6.0999999999999999E-2</v>
      </c>
      <c r="H131">
        <v>69.11</v>
      </c>
      <c r="I131">
        <v>0</v>
      </c>
      <c r="J131">
        <v>228.03899999999999</v>
      </c>
      <c r="K131" t="s">
        <v>661</v>
      </c>
    </row>
    <row r="132" spans="1:11" x14ac:dyDescent="0.2">
      <c r="A132">
        <v>10</v>
      </c>
      <c r="B132">
        <v>0</v>
      </c>
      <c r="C132">
        <v>0</v>
      </c>
      <c r="D132">
        <v>59.17</v>
      </c>
      <c r="E132">
        <v>99.212999999999994</v>
      </c>
      <c r="F132">
        <v>5.5E-2</v>
      </c>
      <c r="G132">
        <v>0</v>
      </c>
      <c r="H132">
        <v>69.736000000000004</v>
      </c>
      <c r="I132">
        <v>0</v>
      </c>
      <c r="J132">
        <v>228.17400000000001</v>
      </c>
      <c r="K132" t="s">
        <v>661</v>
      </c>
    </row>
    <row r="133" spans="1:11" x14ac:dyDescent="0.2">
      <c r="A133">
        <v>141</v>
      </c>
      <c r="B133">
        <v>0</v>
      </c>
      <c r="C133">
        <v>1.4E-2</v>
      </c>
      <c r="D133">
        <v>59.045000000000002</v>
      </c>
      <c r="E133">
        <v>99.456000000000003</v>
      </c>
      <c r="F133">
        <v>1.7000000000000001E-2</v>
      </c>
      <c r="G133">
        <v>0</v>
      </c>
      <c r="H133">
        <v>70.555000000000007</v>
      </c>
      <c r="I133">
        <v>4.1000000000000002E-2</v>
      </c>
      <c r="J133">
        <v>229.12799999999999</v>
      </c>
      <c r="K133" t="s">
        <v>524</v>
      </c>
    </row>
    <row r="134" spans="1:11" x14ac:dyDescent="0.2">
      <c r="A134">
        <v>142</v>
      </c>
      <c r="B134">
        <v>0</v>
      </c>
      <c r="C134">
        <v>0</v>
      </c>
      <c r="D134">
        <v>59.128999999999998</v>
      </c>
      <c r="E134">
        <v>100.71899999999999</v>
      </c>
      <c r="F134">
        <v>2.5999999999999999E-2</v>
      </c>
      <c r="G134">
        <v>0</v>
      </c>
      <c r="H134">
        <v>69.917000000000002</v>
      </c>
      <c r="I134">
        <v>1.2E-2</v>
      </c>
      <c r="J134">
        <v>229.803</v>
      </c>
      <c r="K134" t="s">
        <v>525</v>
      </c>
    </row>
    <row r="135" spans="1:11" x14ac:dyDescent="0.2">
      <c r="A135">
        <v>143</v>
      </c>
      <c r="B135">
        <v>0</v>
      </c>
      <c r="C135">
        <v>0.01</v>
      </c>
      <c r="D135">
        <v>58.957000000000001</v>
      </c>
      <c r="E135">
        <v>101.143</v>
      </c>
      <c r="F135">
        <v>4.2000000000000003E-2</v>
      </c>
      <c r="G135">
        <v>0</v>
      </c>
      <c r="H135">
        <v>70.137</v>
      </c>
      <c r="I135">
        <v>2.7E-2</v>
      </c>
      <c r="J135">
        <v>230.316</v>
      </c>
      <c r="K135" t="s">
        <v>526</v>
      </c>
    </row>
    <row r="136" spans="1:11" x14ac:dyDescent="0.2">
      <c r="A136">
        <v>11</v>
      </c>
      <c r="B136">
        <v>0</v>
      </c>
      <c r="C136">
        <v>0</v>
      </c>
      <c r="D136">
        <v>43.225999999999999</v>
      </c>
      <c r="E136">
        <v>4.9000000000000002E-2</v>
      </c>
      <c r="F136">
        <v>98.623999999999995</v>
      </c>
      <c r="G136">
        <v>0</v>
      </c>
      <c r="H136">
        <v>1.4999999999999999E-2</v>
      </c>
      <c r="I136">
        <v>0.03</v>
      </c>
      <c r="J136">
        <v>141.94399999999999</v>
      </c>
      <c r="K136" t="s">
        <v>662</v>
      </c>
    </row>
    <row r="137" spans="1:11" x14ac:dyDescent="0.2">
      <c r="A137">
        <v>12</v>
      </c>
      <c r="B137">
        <v>0</v>
      </c>
      <c r="C137">
        <v>0</v>
      </c>
      <c r="D137">
        <v>43.484999999999999</v>
      </c>
      <c r="E137">
        <v>0</v>
      </c>
      <c r="F137">
        <v>98.528000000000006</v>
      </c>
      <c r="G137">
        <v>0</v>
      </c>
      <c r="H137">
        <v>5.0000000000000001E-3</v>
      </c>
      <c r="I137">
        <v>0</v>
      </c>
      <c r="J137">
        <v>142.018</v>
      </c>
      <c r="K137" t="s">
        <v>662</v>
      </c>
    </row>
    <row r="138" spans="1:11" x14ac:dyDescent="0.2">
      <c r="A138">
        <v>144</v>
      </c>
      <c r="B138">
        <v>0</v>
      </c>
      <c r="C138">
        <v>0</v>
      </c>
      <c r="D138">
        <v>43.02</v>
      </c>
      <c r="E138">
        <v>8.6999999999999994E-2</v>
      </c>
      <c r="F138">
        <v>99.531000000000006</v>
      </c>
      <c r="G138">
        <v>0</v>
      </c>
      <c r="H138">
        <v>0</v>
      </c>
      <c r="I138">
        <v>4.8000000000000001E-2</v>
      </c>
      <c r="J138">
        <v>142.68600000000001</v>
      </c>
      <c r="K138" t="s">
        <v>527</v>
      </c>
    </row>
    <row r="139" spans="1:11" x14ac:dyDescent="0.2">
      <c r="A139">
        <v>145</v>
      </c>
      <c r="B139">
        <v>2.5000000000000001E-2</v>
      </c>
      <c r="C139">
        <v>6.6000000000000003E-2</v>
      </c>
      <c r="D139">
        <v>43.476999999999997</v>
      </c>
      <c r="E139">
        <v>0.11</v>
      </c>
      <c r="F139">
        <v>99.332999999999998</v>
      </c>
      <c r="G139">
        <v>0</v>
      </c>
      <c r="H139">
        <v>3.9E-2</v>
      </c>
      <c r="I139">
        <v>6.0000000000000001E-3</v>
      </c>
      <c r="J139">
        <v>143.05600000000001</v>
      </c>
      <c r="K139" t="s">
        <v>528</v>
      </c>
    </row>
    <row r="140" spans="1:11" x14ac:dyDescent="0.2">
      <c r="A140">
        <v>146</v>
      </c>
      <c r="B140">
        <v>0</v>
      </c>
      <c r="C140">
        <v>0</v>
      </c>
      <c r="D140">
        <v>43.128999999999998</v>
      </c>
      <c r="E140">
        <v>0.05</v>
      </c>
      <c r="F140">
        <v>99.56</v>
      </c>
      <c r="G140">
        <v>0</v>
      </c>
      <c r="H140">
        <v>0</v>
      </c>
      <c r="I140">
        <v>3.1E-2</v>
      </c>
      <c r="J140">
        <v>142.77000000000001</v>
      </c>
      <c r="K140" t="s">
        <v>529</v>
      </c>
    </row>
    <row r="141" spans="1:11" x14ac:dyDescent="0.2">
      <c r="A141">
        <v>13</v>
      </c>
      <c r="B141">
        <v>102.10899999999999</v>
      </c>
      <c r="C141">
        <v>1.1839999999999999</v>
      </c>
      <c r="D141">
        <v>4.0000000000000001E-3</v>
      </c>
      <c r="E141">
        <v>7.5999999999999998E-2</v>
      </c>
      <c r="F141">
        <v>0.17599999999999999</v>
      </c>
      <c r="G141">
        <v>6.5000000000000002E-2</v>
      </c>
      <c r="H141">
        <v>0.03</v>
      </c>
      <c r="I141">
        <v>0</v>
      </c>
      <c r="J141">
        <v>103.64400000000001</v>
      </c>
      <c r="K141" t="s">
        <v>663</v>
      </c>
    </row>
    <row r="142" spans="1:11" x14ac:dyDescent="0.2">
      <c r="A142">
        <v>14</v>
      </c>
      <c r="B142">
        <v>101.53</v>
      </c>
      <c r="C142">
        <v>1.19</v>
      </c>
      <c r="D142">
        <v>1.2E-2</v>
      </c>
      <c r="E142">
        <v>1.7000000000000001E-2</v>
      </c>
      <c r="F142">
        <v>0.154</v>
      </c>
      <c r="G142">
        <v>3.4000000000000002E-2</v>
      </c>
      <c r="H142">
        <v>0</v>
      </c>
      <c r="I142">
        <v>8.9999999999999993E-3</v>
      </c>
      <c r="J142">
        <v>102.946</v>
      </c>
      <c r="K142" t="s">
        <v>663</v>
      </c>
    </row>
    <row r="143" spans="1:11" x14ac:dyDescent="0.2">
      <c r="A143">
        <v>15</v>
      </c>
      <c r="B143">
        <v>101.56699999999999</v>
      </c>
      <c r="C143">
        <v>1.0169999999999999</v>
      </c>
      <c r="D143">
        <v>0</v>
      </c>
      <c r="E143">
        <v>0.126</v>
      </c>
      <c r="F143">
        <v>0.155</v>
      </c>
      <c r="G143">
        <v>5.2999999999999999E-2</v>
      </c>
      <c r="H143">
        <v>0</v>
      </c>
      <c r="I143">
        <v>0</v>
      </c>
      <c r="J143">
        <v>102.91800000000001</v>
      </c>
      <c r="K143" t="s">
        <v>663</v>
      </c>
    </row>
    <row r="144" spans="1:11" x14ac:dyDescent="0.2">
      <c r="A144">
        <v>147</v>
      </c>
      <c r="B144">
        <v>101.15600000000001</v>
      </c>
      <c r="C144">
        <v>1.35</v>
      </c>
      <c r="D144">
        <v>0</v>
      </c>
      <c r="E144">
        <v>9.9000000000000005E-2</v>
      </c>
      <c r="F144">
        <v>0.16500000000000001</v>
      </c>
      <c r="G144">
        <v>0</v>
      </c>
      <c r="H144">
        <v>0</v>
      </c>
      <c r="I144">
        <v>4.4999999999999998E-2</v>
      </c>
      <c r="J144">
        <v>102.815</v>
      </c>
      <c r="K144" t="s">
        <v>533</v>
      </c>
    </row>
    <row r="145" spans="1:11" x14ac:dyDescent="0.2">
      <c r="A145">
        <v>148</v>
      </c>
      <c r="B145">
        <v>100.85</v>
      </c>
      <c r="C145">
        <v>1.2889999999999999</v>
      </c>
      <c r="D145">
        <v>5.0000000000000001E-3</v>
      </c>
      <c r="E145">
        <v>0.113</v>
      </c>
      <c r="F145">
        <v>0.186</v>
      </c>
      <c r="G145">
        <v>0</v>
      </c>
      <c r="H145">
        <v>1.9E-2</v>
      </c>
      <c r="I145">
        <v>0</v>
      </c>
      <c r="J145">
        <v>102.462</v>
      </c>
      <c r="K145" t="s">
        <v>534</v>
      </c>
    </row>
    <row r="146" spans="1:11" x14ac:dyDescent="0.2">
      <c r="A146">
        <v>149</v>
      </c>
      <c r="B146">
        <v>101.425</v>
      </c>
      <c r="C146">
        <v>1.4039999999999999</v>
      </c>
      <c r="D146">
        <v>1.4999999999999999E-2</v>
      </c>
      <c r="E146">
        <v>0</v>
      </c>
      <c r="F146">
        <v>0.17799999999999999</v>
      </c>
      <c r="G146">
        <v>0</v>
      </c>
      <c r="H146">
        <v>1.7000000000000001E-2</v>
      </c>
      <c r="I146">
        <v>0</v>
      </c>
      <c r="J146">
        <v>103.039</v>
      </c>
      <c r="K146" t="s">
        <v>535</v>
      </c>
    </row>
    <row r="147" spans="1:11" x14ac:dyDescent="0.2">
      <c r="A147">
        <v>16</v>
      </c>
      <c r="B147">
        <v>0.11700000000000001</v>
      </c>
      <c r="C147">
        <v>0</v>
      </c>
      <c r="D147">
        <v>51.237000000000002</v>
      </c>
      <c r="E147">
        <v>6.4000000000000001E-2</v>
      </c>
      <c r="F147">
        <v>3.5999999999999997E-2</v>
      </c>
      <c r="G147">
        <v>4.2000000000000003E-2</v>
      </c>
      <c r="H147">
        <v>8.9999999999999993E-3</v>
      </c>
      <c r="I147">
        <v>99.228999999999999</v>
      </c>
      <c r="J147">
        <v>150.73400000000001</v>
      </c>
      <c r="K147" t="s">
        <v>664</v>
      </c>
    </row>
    <row r="148" spans="1:11" x14ac:dyDescent="0.2">
      <c r="A148">
        <v>17</v>
      </c>
      <c r="B148">
        <v>0</v>
      </c>
      <c r="C148">
        <v>0</v>
      </c>
      <c r="D148">
        <v>51.313000000000002</v>
      </c>
      <c r="E148">
        <v>0.14899999999999999</v>
      </c>
      <c r="F148">
        <v>2.8000000000000001E-2</v>
      </c>
      <c r="G148">
        <v>0</v>
      </c>
      <c r="H148">
        <v>0</v>
      </c>
      <c r="I148">
        <v>99.918999999999997</v>
      </c>
      <c r="J148">
        <v>151.40899999999999</v>
      </c>
      <c r="K148" t="s">
        <v>664</v>
      </c>
    </row>
    <row r="149" spans="1:11" x14ac:dyDescent="0.2">
      <c r="A149">
        <v>18</v>
      </c>
      <c r="B149">
        <v>0</v>
      </c>
      <c r="C149">
        <v>0</v>
      </c>
      <c r="D149">
        <v>51.676000000000002</v>
      </c>
      <c r="E149">
        <v>0.10100000000000001</v>
      </c>
      <c r="F149">
        <v>3.3000000000000002E-2</v>
      </c>
      <c r="G149">
        <v>0</v>
      </c>
      <c r="H149">
        <v>0</v>
      </c>
      <c r="I149">
        <v>99.152000000000001</v>
      </c>
      <c r="J149">
        <v>150.96199999999999</v>
      </c>
      <c r="K149" t="s">
        <v>664</v>
      </c>
    </row>
    <row r="150" spans="1:11" x14ac:dyDescent="0.2">
      <c r="A150">
        <v>150</v>
      </c>
      <c r="B150">
        <v>0</v>
      </c>
      <c r="C150">
        <v>0</v>
      </c>
      <c r="D150">
        <v>51.277999999999999</v>
      </c>
      <c r="E150">
        <v>0.126</v>
      </c>
      <c r="F150">
        <v>3.5999999999999997E-2</v>
      </c>
      <c r="G150">
        <v>0</v>
      </c>
      <c r="H150">
        <v>0</v>
      </c>
      <c r="I150">
        <v>98.665000000000006</v>
      </c>
      <c r="J150">
        <v>150.10499999999999</v>
      </c>
      <c r="K150" t="s">
        <v>539</v>
      </c>
    </row>
    <row r="151" spans="1:11" x14ac:dyDescent="0.2">
      <c r="A151">
        <v>151</v>
      </c>
      <c r="B151">
        <v>1.2E-2</v>
      </c>
      <c r="C151">
        <v>7.0000000000000001E-3</v>
      </c>
      <c r="D151">
        <v>51.061999999999998</v>
      </c>
      <c r="E151">
        <v>0.109</v>
      </c>
      <c r="F151">
        <v>3.9E-2</v>
      </c>
      <c r="G151">
        <v>0</v>
      </c>
      <c r="H151">
        <v>0</v>
      </c>
      <c r="I151">
        <v>99.727999999999994</v>
      </c>
      <c r="J151">
        <v>150.95699999999999</v>
      </c>
      <c r="K151" t="s">
        <v>540</v>
      </c>
    </row>
    <row r="152" spans="1:11" x14ac:dyDescent="0.2">
      <c r="A152">
        <v>152</v>
      </c>
      <c r="B152">
        <v>0</v>
      </c>
      <c r="C152">
        <v>2.5999999999999999E-2</v>
      </c>
      <c r="D152">
        <v>51.4</v>
      </c>
      <c r="E152">
        <v>0.113</v>
      </c>
      <c r="F152">
        <v>0.02</v>
      </c>
      <c r="G152">
        <v>0</v>
      </c>
      <c r="H152">
        <v>2.7E-2</v>
      </c>
      <c r="I152">
        <v>100.21</v>
      </c>
      <c r="J152">
        <v>151.79599999999999</v>
      </c>
      <c r="K152" t="s">
        <v>541</v>
      </c>
    </row>
    <row r="153" spans="1:11" x14ac:dyDescent="0.2">
      <c r="A153">
        <v>19</v>
      </c>
      <c r="B153">
        <v>0</v>
      </c>
      <c r="C153">
        <v>0</v>
      </c>
      <c r="D153">
        <v>4.0000000000000001E-3</v>
      </c>
      <c r="E153">
        <v>0</v>
      </c>
      <c r="F153">
        <v>6.6000000000000003E-2</v>
      </c>
      <c r="G153">
        <v>98.694000000000003</v>
      </c>
      <c r="H153">
        <v>0</v>
      </c>
      <c r="I153">
        <v>1E-3</v>
      </c>
      <c r="J153">
        <v>98.765000000000001</v>
      </c>
      <c r="K153" t="s">
        <v>665</v>
      </c>
    </row>
    <row r="154" spans="1:11" x14ac:dyDescent="0.2">
      <c r="A154">
        <v>20</v>
      </c>
      <c r="B154">
        <v>0</v>
      </c>
      <c r="C154">
        <v>0</v>
      </c>
      <c r="D154">
        <v>0</v>
      </c>
      <c r="E154">
        <v>4.1000000000000002E-2</v>
      </c>
      <c r="F154">
        <v>7.5999999999999998E-2</v>
      </c>
      <c r="G154">
        <v>99.745999999999995</v>
      </c>
      <c r="H154">
        <v>5.2999999999999999E-2</v>
      </c>
      <c r="I154">
        <v>0.03</v>
      </c>
      <c r="J154">
        <v>99.945999999999998</v>
      </c>
      <c r="K154" t="s">
        <v>665</v>
      </c>
    </row>
    <row r="155" spans="1:11" x14ac:dyDescent="0.2">
      <c r="A155">
        <v>21</v>
      </c>
      <c r="B155">
        <v>0</v>
      </c>
      <c r="C155">
        <v>0</v>
      </c>
      <c r="D155">
        <v>1.7000000000000001E-2</v>
      </c>
      <c r="E155">
        <v>0</v>
      </c>
      <c r="F155">
        <v>4.2000000000000003E-2</v>
      </c>
      <c r="G155">
        <v>100.438</v>
      </c>
      <c r="H155">
        <v>2.7E-2</v>
      </c>
      <c r="I155">
        <v>0</v>
      </c>
      <c r="J155">
        <v>100.524</v>
      </c>
      <c r="K155" t="s">
        <v>665</v>
      </c>
    </row>
    <row r="156" spans="1:11" x14ac:dyDescent="0.2">
      <c r="A156">
        <v>153</v>
      </c>
      <c r="B156">
        <v>0</v>
      </c>
      <c r="C156">
        <v>0</v>
      </c>
      <c r="D156">
        <v>0</v>
      </c>
      <c r="E156">
        <v>1.7000000000000001E-2</v>
      </c>
      <c r="F156">
        <v>5.0999999999999997E-2</v>
      </c>
      <c r="G156">
        <v>99.135000000000005</v>
      </c>
      <c r="H156">
        <v>0</v>
      </c>
      <c r="I156">
        <v>1.6E-2</v>
      </c>
      <c r="J156">
        <v>99.218999999999994</v>
      </c>
      <c r="K156" t="s">
        <v>536</v>
      </c>
    </row>
    <row r="157" spans="1:11" x14ac:dyDescent="0.2">
      <c r="A157">
        <v>154</v>
      </c>
      <c r="B157">
        <v>0</v>
      </c>
      <c r="C157">
        <v>0</v>
      </c>
      <c r="D157">
        <v>0</v>
      </c>
      <c r="E157">
        <v>1.7000000000000001E-2</v>
      </c>
      <c r="F157">
        <v>7.0999999999999994E-2</v>
      </c>
      <c r="G157">
        <v>98.599000000000004</v>
      </c>
      <c r="H157">
        <v>1.0999999999999999E-2</v>
      </c>
      <c r="I157">
        <v>2.9000000000000001E-2</v>
      </c>
      <c r="J157">
        <v>98.727000000000004</v>
      </c>
      <c r="K157" t="s">
        <v>537</v>
      </c>
    </row>
    <row r="158" spans="1:11" x14ac:dyDescent="0.2">
      <c r="A158">
        <v>155</v>
      </c>
      <c r="B158">
        <v>0</v>
      </c>
      <c r="C158">
        <v>0</v>
      </c>
      <c r="D158">
        <v>1.0999999999999999E-2</v>
      </c>
      <c r="E158">
        <v>0</v>
      </c>
      <c r="F158">
        <v>5.5E-2</v>
      </c>
      <c r="G158">
        <v>99.71</v>
      </c>
      <c r="H158">
        <v>0</v>
      </c>
      <c r="I158">
        <v>3.0000000000000001E-3</v>
      </c>
      <c r="J158">
        <v>99.778999999999996</v>
      </c>
      <c r="K158" t="s">
        <v>538</v>
      </c>
    </row>
    <row r="159" spans="1:11" x14ac:dyDescent="0.2">
      <c r="A159" t="s">
        <v>498</v>
      </c>
    </row>
    <row r="160" spans="1:11" x14ac:dyDescent="0.2">
      <c r="A160" t="s">
        <v>595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0.28000000000000003</v>
      </c>
    </row>
    <row r="161" spans="1:10" x14ac:dyDescent="0.2">
      <c r="A161" t="s">
        <v>596</v>
      </c>
      <c r="B161">
        <v>102.10899999999999</v>
      </c>
      <c r="C161">
        <v>107.68600000000001</v>
      </c>
      <c r="D161">
        <v>100.879</v>
      </c>
      <c r="E161">
        <v>146.428</v>
      </c>
      <c r="F161">
        <v>99.56</v>
      </c>
      <c r="G161">
        <v>109.09099999999999</v>
      </c>
      <c r="H161">
        <v>122.973</v>
      </c>
      <c r="I161">
        <v>100.21</v>
      </c>
      <c r="J161">
        <v>238.33099999999999</v>
      </c>
    </row>
    <row r="162" spans="1:10" x14ac:dyDescent="0.2">
      <c r="A162" t="s">
        <v>597</v>
      </c>
      <c r="B162">
        <v>4.1669999999999998</v>
      </c>
      <c r="C162">
        <v>9.3480000000000008</v>
      </c>
      <c r="D162">
        <v>52.707000000000001</v>
      </c>
      <c r="E162">
        <v>8.5739999999999998</v>
      </c>
      <c r="F162">
        <v>3.3330000000000002</v>
      </c>
      <c r="G162">
        <v>5.4779999999999998</v>
      </c>
      <c r="H162">
        <v>40.872</v>
      </c>
      <c r="I162">
        <v>26.542999999999999</v>
      </c>
      <c r="J162">
        <v>151.02199999999999</v>
      </c>
    </row>
    <row r="163" spans="1:10" x14ac:dyDescent="0.2">
      <c r="A163" t="s">
        <v>598</v>
      </c>
      <c r="B163">
        <v>19.649000000000001</v>
      </c>
      <c r="C163">
        <v>26.995999999999999</v>
      </c>
      <c r="D163">
        <v>38.393000000000001</v>
      </c>
      <c r="E163">
        <v>29.706</v>
      </c>
      <c r="F163">
        <v>17.545000000000002</v>
      </c>
      <c r="G163">
        <v>22.632000000000001</v>
      </c>
      <c r="H163">
        <v>46.113</v>
      </c>
      <c r="I163">
        <v>43.665999999999997</v>
      </c>
      <c r="J163">
        <v>63.15</v>
      </c>
    </row>
    <row r="164" spans="1:10" x14ac:dyDescent="0.2">
      <c r="A164" t="s">
        <v>689</v>
      </c>
    </row>
    <row r="166" spans="1:10" x14ac:dyDescent="0.2">
      <c r="B166">
        <v>0.17327910999999999</v>
      </c>
      <c r="C166">
        <v>0.36744781199999998</v>
      </c>
      <c r="D166">
        <v>8.8805527999999995E-2</v>
      </c>
      <c r="E166">
        <v>0.32140676899999998</v>
      </c>
      <c r="F166">
        <v>0.22408199400000001</v>
      </c>
      <c r="G166">
        <v>0.28881989800000002</v>
      </c>
      <c r="H166">
        <v>0.17687418199999999</v>
      </c>
      <c r="I166">
        <v>0.232511421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DF614-86EC-9745-B5F4-C1FBFE01A1DD}">
  <dimension ref="A1:AQ101"/>
  <sheetViews>
    <sheetView workbookViewId="0">
      <pane ySplit="1" topLeftCell="A2" activePane="bottomLeft" state="frozen"/>
      <selection pane="bottomLeft" activeCell="A2" sqref="A2:R2"/>
    </sheetView>
  </sheetViews>
  <sheetFormatPr baseColWidth="10" defaultRowHeight="16" x14ac:dyDescent="0.2"/>
  <cols>
    <col min="1" max="1" width="15" style="71" customWidth="1"/>
    <col min="2" max="2" width="8.33203125" style="13" customWidth="1"/>
    <col min="3" max="3" width="13.83203125" style="13" customWidth="1"/>
    <col min="4" max="4" width="6.5" style="13" customWidth="1"/>
    <col min="5" max="5" width="15" style="13" customWidth="1"/>
    <col min="6" max="16" width="10.83203125" style="13"/>
    <col min="17" max="17" width="10.83203125" style="45"/>
    <col min="18" max="18" width="10.83203125" style="13"/>
    <col min="19" max="43" width="10.83203125" style="12"/>
    <col min="44" max="16384" width="10.83203125" style="13"/>
  </cols>
  <sheetData>
    <row r="1" spans="1:43" s="63" customFormat="1" ht="17" thickBot="1" x14ac:dyDescent="0.25">
      <c r="A1" s="59" t="s">
        <v>256</v>
      </c>
      <c r="B1" s="59" t="s">
        <v>257</v>
      </c>
      <c r="C1" s="59" t="s">
        <v>478</v>
      </c>
      <c r="D1" s="59" t="s">
        <v>258</v>
      </c>
      <c r="E1" s="59" t="s">
        <v>259</v>
      </c>
      <c r="F1" s="60" t="s">
        <v>260</v>
      </c>
      <c r="G1" s="60" t="s">
        <v>261</v>
      </c>
      <c r="H1" s="60" t="s">
        <v>262</v>
      </c>
      <c r="I1" s="60" t="s">
        <v>263</v>
      </c>
      <c r="J1" s="60" t="s">
        <v>264</v>
      </c>
      <c r="K1" s="60" t="s">
        <v>265</v>
      </c>
      <c r="L1" s="60" t="s">
        <v>266</v>
      </c>
      <c r="M1" s="60" t="s">
        <v>267</v>
      </c>
      <c r="N1" s="60" t="s">
        <v>268</v>
      </c>
      <c r="O1" s="60" t="s">
        <v>269</v>
      </c>
      <c r="P1" s="60" t="s">
        <v>270</v>
      </c>
      <c r="Q1" s="61" t="s">
        <v>271</v>
      </c>
      <c r="R1" s="60" t="s">
        <v>306</v>
      </c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</row>
    <row r="2" spans="1:43" ht="17" thickTop="1" x14ac:dyDescent="0.2">
      <c r="A2" s="82" t="s">
        <v>495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</row>
    <row r="3" spans="1:43" x14ac:dyDescent="0.2">
      <c r="A3" s="68" t="s">
        <v>237</v>
      </c>
      <c r="B3" s="44" t="s">
        <v>427</v>
      </c>
      <c r="C3" s="15" t="s">
        <v>480</v>
      </c>
      <c r="D3" s="13">
        <v>37</v>
      </c>
      <c r="E3" s="33" t="s">
        <v>307</v>
      </c>
      <c r="F3" s="34">
        <v>0.184</v>
      </c>
      <c r="G3" s="34">
        <v>0</v>
      </c>
      <c r="H3" s="34">
        <v>13.095000000000001</v>
      </c>
      <c r="I3" s="34">
        <v>0.22</v>
      </c>
      <c r="J3" s="34">
        <v>0.107</v>
      </c>
      <c r="K3" s="34">
        <v>0</v>
      </c>
      <c r="L3" s="34">
        <v>0</v>
      </c>
      <c r="M3" s="34">
        <v>4.2999999999999997E-2</v>
      </c>
      <c r="N3" s="34">
        <v>0</v>
      </c>
      <c r="O3" s="34">
        <v>81.453000000000003</v>
      </c>
      <c r="P3" s="34">
        <v>0.05</v>
      </c>
      <c r="Q3" s="36">
        <v>95.152000000000001</v>
      </c>
      <c r="R3" s="34">
        <v>86.148889132873862</v>
      </c>
    </row>
    <row r="4" spans="1:43" x14ac:dyDescent="0.2">
      <c r="A4" s="68" t="s">
        <v>237</v>
      </c>
      <c r="B4" s="44" t="s">
        <v>427</v>
      </c>
      <c r="C4" s="15" t="s">
        <v>480</v>
      </c>
      <c r="D4" s="13">
        <v>38</v>
      </c>
      <c r="E4" s="33" t="s">
        <v>308</v>
      </c>
      <c r="F4" s="34">
        <v>8.1000000000000003E-2</v>
      </c>
      <c r="G4" s="34">
        <v>0</v>
      </c>
      <c r="H4" s="34">
        <v>13.157999999999999</v>
      </c>
      <c r="I4" s="34">
        <v>0.372</v>
      </c>
      <c r="J4" s="34">
        <v>6.3E-2</v>
      </c>
      <c r="K4" s="34">
        <v>0</v>
      </c>
      <c r="L4" s="34">
        <v>0</v>
      </c>
      <c r="M4" s="34">
        <v>0.157</v>
      </c>
      <c r="N4" s="34">
        <v>0.216</v>
      </c>
      <c r="O4" s="34">
        <v>83.614999999999995</v>
      </c>
      <c r="P4" s="34">
        <v>7.0999999999999994E-2</v>
      </c>
      <c r="Q4" s="36">
        <v>97.733000000000004</v>
      </c>
      <c r="R4" s="34">
        <v>86.402239384139293</v>
      </c>
    </row>
    <row r="5" spans="1:43" x14ac:dyDescent="0.2">
      <c r="A5" s="68" t="s">
        <v>237</v>
      </c>
      <c r="B5" s="44" t="s">
        <v>427</v>
      </c>
      <c r="C5" s="15" t="s">
        <v>480</v>
      </c>
      <c r="D5" s="13">
        <v>39</v>
      </c>
      <c r="E5" s="33" t="s">
        <v>309</v>
      </c>
      <c r="F5" s="34">
        <v>0.26100000000000001</v>
      </c>
      <c r="G5" s="34">
        <v>0</v>
      </c>
      <c r="H5" s="34">
        <v>13.19</v>
      </c>
      <c r="I5" s="34">
        <v>0.55900000000000005</v>
      </c>
      <c r="J5" s="34">
        <v>0.06</v>
      </c>
      <c r="K5" s="34">
        <v>0</v>
      </c>
      <c r="L5" s="34">
        <v>0</v>
      </c>
      <c r="M5" s="34">
        <v>8.8999999999999996E-2</v>
      </c>
      <c r="N5" s="34">
        <v>0</v>
      </c>
      <c r="O5" s="34">
        <v>82.331000000000003</v>
      </c>
      <c r="P5" s="34">
        <v>0.114</v>
      </c>
      <c r="Q5" s="36">
        <v>96.603999999999999</v>
      </c>
      <c r="R5" s="34">
        <v>86.190620768471149</v>
      </c>
    </row>
    <row r="6" spans="1:43" x14ac:dyDescent="0.2">
      <c r="A6" s="68" t="s">
        <v>237</v>
      </c>
      <c r="B6" s="44" t="s">
        <v>427</v>
      </c>
      <c r="C6" s="15" t="s">
        <v>480</v>
      </c>
      <c r="D6" s="13">
        <v>44</v>
      </c>
      <c r="E6" s="33" t="s">
        <v>310</v>
      </c>
      <c r="F6" s="34">
        <v>0.20200000000000001</v>
      </c>
      <c r="G6" s="34">
        <v>0</v>
      </c>
      <c r="H6" s="34">
        <v>13.305</v>
      </c>
      <c r="I6" s="34">
        <v>0.18</v>
      </c>
      <c r="J6" s="34">
        <v>5.2999999999999999E-2</v>
      </c>
      <c r="K6" s="34">
        <v>0</v>
      </c>
      <c r="L6" s="34">
        <v>0</v>
      </c>
      <c r="M6" s="34">
        <v>2.1000000000000001E-2</v>
      </c>
      <c r="N6" s="34">
        <v>5.0000000000000001E-3</v>
      </c>
      <c r="O6" s="34">
        <v>82.826999999999998</v>
      </c>
      <c r="P6" s="34">
        <v>0</v>
      </c>
      <c r="Q6" s="36">
        <v>96.593000000000004</v>
      </c>
      <c r="R6" s="34">
        <v>86.190620768471149</v>
      </c>
    </row>
    <row r="7" spans="1:43" x14ac:dyDescent="0.2">
      <c r="A7" s="68" t="s">
        <v>237</v>
      </c>
      <c r="B7" s="44" t="s">
        <v>427</v>
      </c>
      <c r="C7" s="15" t="s">
        <v>480</v>
      </c>
      <c r="D7" s="13">
        <v>45</v>
      </c>
      <c r="E7" s="33" t="s">
        <v>311</v>
      </c>
      <c r="F7" s="34">
        <v>0.89400000000000002</v>
      </c>
      <c r="G7" s="34">
        <v>0</v>
      </c>
      <c r="H7" s="34">
        <v>13.068</v>
      </c>
      <c r="I7" s="34">
        <v>7.1999999999999995E-2</v>
      </c>
      <c r="J7" s="34">
        <v>4.4999999999999998E-2</v>
      </c>
      <c r="K7" s="34">
        <v>0.436</v>
      </c>
      <c r="L7" s="34">
        <v>0</v>
      </c>
      <c r="M7" s="34">
        <v>1.7999999999999999E-2</v>
      </c>
      <c r="N7" s="34">
        <v>0.35199999999999998</v>
      </c>
      <c r="O7" s="34">
        <v>80.924999999999997</v>
      </c>
      <c r="P7" s="34">
        <v>0</v>
      </c>
      <c r="Q7" s="36">
        <v>95.81</v>
      </c>
      <c r="R7" s="34">
        <v>86.190620768471149</v>
      </c>
    </row>
    <row r="8" spans="1:43" x14ac:dyDescent="0.2">
      <c r="A8" s="68" t="s">
        <v>237</v>
      </c>
      <c r="B8" s="44" t="s">
        <v>427</v>
      </c>
      <c r="C8" s="15" t="s">
        <v>480</v>
      </c>
      <c r="D8" s="13">
        <v>55</v>
      </c>
      <c r="E8" s="33" t="s">
        <v>312</v>
      </c>
      <c r="F8" s="34">
        <v>2.1999999999999999E-2</v>
      </c>
      <c r="G8" s="34">
        <v>0</v>
      </c>
      <c r="H8" s="34">
        <v>13.327999999999999</v>
      </c>
      <c r="I8" s="34">
        <v>8.9999999999999993E-3</v>
      </c>
      <c r="J8" s="34">
        <v>6.6000000000000003E-2</v>
      </c>
      <c r="K8" s="34">
        <v>0</v>
      </c>
      <c r="L8" s="34">
        <v>0</v>
      </c>
      <c r="M8" s="34">
        <v>1.6E-2</v>
      </c>
      <c r="N8" s="34">
        <v>0</v>
      </c>
      <c r="O8" s="34">
        <v>82.695999999999998</v>
      </c>
      <c r="P8" s="34">
        <v>2.1999999999999999E-2</v>
      </c>
      <c r="Q8" s="36">
        <v>96.159000000000006</v>
      </c>
      <c r="R8" s="34">
        <v>86.190620768471149</v>
      </c>
    </row>
    <row r="9" spans="1:43" x14ac:dyDescent="0.2">
      <c r="A9" s="68" t="s">
        <v>237</v>
      </c>
      <c r="B9" s="44" t="s">
        <v>427</v>
      </c>
      <c r="C9" s="15" t="s">
        <v>480</v>
      </c>
      <c r="D9" s="13">
        <v>56</v>
      </c>
      <c r="E9" s="33" t="s">
        <v>313</v>
      </c>
      <c r="F9" s="34">
        <v>4.2999999999999997E-2</v>
      </c>
      <c r="G9" s="34">
        <v>0</v>
      </c>
      <c r="H9" s="34">
        <v>13.442</v>
      </c>
      <c r="I9" s="34">
        <v>0</v>
      </c>
      <c r="J9" s="34">
        <v>0.02</v>
      </c>
      <c r="K9" s="34">
        <v>0</v>
      </c>
      <c r="L9" s="34">
        <v>0</v>
      </c>
      <c r="M9" s="34">
        <v>0.03</v>
      </c>
      <c r="N9" s="34">
        <v>0.16800000000000001</v>
      </c>
      <c r="O9" s="34">
        <v>82.167000000000002</v>
      </c>
      <c r="P9" s="34">
        <v>0</v>
      </c>
      <c r="Q9" s="36">
        <v>95.87</v>
      </c>
      <c r="R9" s="34">
        <v>86.190620768471149</v>
      </c>
    </row>
    <row r="10" spans="1:43" x14ac:dyDescent="0.2">
      <c r="A10" s="68" t="s">
        <v>237</v>
      </c>
      <c r="B10" s="44" t="s">
        <v>427</v>
      </c>
      <c r="C10" s="15" t="s">
        <v>480</v>
      </c>
      <c r="D10" s="13">
        <v>59</v>
      </c>
      <c r="E10" s="33" t="s">
        <v>314</v>
      </c>
      <c r="F10" s="34">
        <v>4.2999999999999997E-2</v>
      </c>
      <c r="G10" s="34">
        <v>0</v>
      </c>
      <c r="H10" s="34">
        <v>13.157</v>
      </c>
      <c r="I10" s="34">
        <v>0</v>
      </c>
      <c r="J10" s="34">
        <v>8.5000000000000006E-2</v>
      </c>
      <c r="K10" s="34">
        <v>0</v>
      </c>
      <c r="L10" s="34">
        <v>0</v>
      </c>
      <c r="M10" s="34">
        <v>0</v>
      </c>
      <c r="N10" s="34">
        <v>7.2999999999999995E-2</v>
      </c>
      <c r="O10" s="34">
        <v>81.722999999999999</v>
      </c>
      <c r="P10" s="34">
        <v>6.0000000000000001E-3</v>
      </c>
      <c r="Q10" s="36">
        <v>95.087000000000003</v>
      </c>
      <c r="R10" s="34">
        <v>86.190620768471149</v>
      </c>
    </row>
    <row r="11" spans="1:43" x14ac:dyDescent="0.2">
      <c r="A11" s="68" t="s">
        <v>237</v>
      </c>
      <c r="B11" s="44" t="s">
        <v>427</v>
      </c>
      <c r="C11" s="15" t="s">
        <v>480</v>
      </c>
      <c r="D11" s="13">
        <v>75</v>
      </c>
      <c r="E11" s="33" t="s">
        <v>315</v>
      </c>
      <c r="F11" s="34">
        <v>4.9000000000000002E-2</v>
      </c>
      <c r="G11" s="34">
        <v>0</v>
      </c>
      <c r="H11" s="34">
        <v>13.04</v>
      </c>
      <c r="I11" s="34">
        <v>2.9000000000000001E-2</v>
      </c>
      <c r="J11" s="34">
        <v>7.3999999999999996E-2</v>
      </c>
      <c r="K11" s="34">
        <v>0</v>
      </c>
      <c r="L11" s="34">
        <v>0</v>
      </c>
      <c r="M11" s="34">
        <v>0</v>
      </c>
      <c r="N11" s="34">
        <v>0</v>
      </c>
      <c r="O11" s="34">
        <v>82.281999999999996</v>
      </c>
      <c r="P11" s="34">
        <v>0</v>
      </c>
      <c r="Q11" s="36">
        <v>95.474000000000004</v>
      </c>
      <c r="R11" s="34">
        <v>86.190620768471149</v>
      </c>
    </row>
    <row r="12" spans="1:43" x14ac:dyDescent="0.2">
      <c r="A12" s="68" t="s">
        <v>237</v>
      </c>
      <c r="B12" s="44" t="s">
        <v>427</v>
      </c>
      <c r="C12" s="15" t="s">
        <v>480</v>
      </c>
      <c r="D12" s="13">
        <v>76</v>
      </c>
      <c r="E12" s="33" t="s">
        <v>316</v>
      </c>
      <c r="F12" s="34">
        <v>3.7999999999999999E-2</v>
      </c>
      <c r="G12" s="34">
        <v>0</v>
      </c>
      <c r="H12" s="34">
        <v>12.98</v>
      </c>
      <c r="I12" s="34">
        <v>4.7E-2</v>
      </c>
      <c r="J12" s="34">
        <v>4.1000000000000002E-2</v>
      </c>
      <c r="K12" s="34">
        <v>0</v>
      </c>
      <c r="L12" s="34">
        <v>0</v>
      </c>
      <c r="M12" s="34">
        <v>1.4999999999999999E-2</v>
      </c>
      <c r="N12" s="34">
        <v>0</v>
      </c>
      <c r="O12" s="34">
        <v>81.697999999999993</v>
      </c>
      <c r="P12" s="34">
        <v>2E-3</v>
      </c>
      <c r="Q12" s="36">
        <v>94.820999999999998</v>
      </c>
      <c r="R12" s="34">
        <v>86.190620768471149</v>
      </c>
    </row>
    <row r="13" spans="1:43" x14ac:dyDescent="0.2">
      <c r="A13" s="68" t="s">
        <v>237</v>
      </c>
      <c r="B13" s="44" t="s">
        <v>427</v>
      </c>
      <c r="C13" s="15" t="s">
        <v>480</v>
      </c>
      <c r="D13" s="13">
        <v>80</v>
      </c>
      <c r="E13" s="33" t="s">
        <v>317</v>
      </c>
      <c r="F13" s="34">
        <v>1.4E-2</v>
      </c>
      <c r="G13" s="34">
        <v>0</v>
      </c>
      <c r="H13" s="34">
        <v>13.038</v>
      </c>
      <c r="I13" s="34">
        <v>0</v>
      </c>
      <c r="J13" s="34">
        <v>5.2999999999999999E-2</v>
      </c>
      <c r="K13" s="34">
        <v>0</v>
      </c>
      <c r="L13" s="34">
        <v>0</v>
      </c>
      <c r="M13" s="34">
        <v>0</v>
      </c>
      <c r="N13" s="34">
        <v>8.9999999999999993E-3</v>
      </c>
      <c r="O13" s="34">
        <v>83.054000000000002</v>
      </c>
      <c r="P13" s="34">
        <v>0</v>
      </c>
      <c r="Q13" s="36">
        <v>96.168000000000006</v>
      </c>
      <c r="R13" s="34">
        <v>86.190620768471149</v>
      </c>
    </row>
    <row r="14" spans="1:43" x14ac:dyDescent="0.2">
      <c r="A14" s="68" t="s">
        <v>237</v>
      </c>
      <c r="B14" s="44" t="s">
        <v>427</v>
      </c>
      <c r="C14" s="15" t="s">
        <v>480</v>
      </c>
      <c r="D14" s="13">
        <v>81</v>
      </c>
      <c r="E14" s="33" t="s">
        <v>318</v>
      </c>
      <c r="F14" s="34">
        <v>1.4E-2</v>
      </c>
      <c r="G14" s="34">
        <v>0</v>
      </c>
      <c r="H14" s="34">
        <v>12.874000000000001</v>
      </c>
      <c r="I14" s="34">
        <v>8.9999999999999993E-3</v>
      </c>
      <c r="J14" s="34">
        <v>0.06</v>
      </c>
      <c r="K14" s="34">
        <v>0</v>
      </c>
      <c r="L14" s="34">
        <v>0</v>
      </c>
      <c r="M14" s="34">
        <v>1.7000000000000001E-2</v>
      </c>
      <c r="N14" s="34">
        <v>4.1000000000000002E-2</v>
      </c>
      <c r="O14" s="34">
        <v>83.923000000000002</v>
      </c>
      <c r="P14" s="34">
        <v>3.0000000000000001E-3</v>
      </c>
      <c r="Q14" s="36">
        <v>96.941000000000003</v>
      </c>
      <c r="R14" s="34">
        <v>86.190620768471149</v>
      </c>
    </row>
    <row r="15" spans="1:43" x14ac:dyDescent="0.2">
      <c r="A15" s="68" t="s">
        <v>237</v>
      </c>
      <c r="B15" s="44" t="s">
        <v>427</v>
      </c>
      <c r="C15" s="15" t="s">
        <v>480</v>
      </c>
      <c r="D15" s="13">
        <v>85</v>
      </c>
      <c r="E15" s="33" t="s">
        <v>319</v>
      </c>
      <c r="F15" s="34">
        <v>6.0999999999999999E-2</v>
      </c>
      <c r="G15" s="34">
        <v>0</v>
      </c>
      <c r="H15" s="34">
        <v>13.186</v>
      </c>
      <c r="I15" s="34">
        <v>3.3000000000000002E-2</v>
      </c>
      <c r="J15" s="34">
        <v>5.1999999999999998E-2</v>
      </c>
      <c r="K15" s="34">
        <v>0</v>
      </c>
      <c r="L15" s="34">
        <v>0</v>
      </c>
      <c r="M15" s="34">
        <v>6.0000000000000001E-3</v>
      </c>
      <c r="N15" s="34">
        <v>0.17599999999999999</v>
      </c>
      <c r="O15" s="34">
        <v>85.319000000000003</v>
      </c>
      <c r="P15" s="34">
        <v>0</v>
      </c>
      <c r="Q15" s="36">
        <v>98.832999999999998</v>
      </c>
    </row>
    <row r="16" spans="1:43" x14ac:dyDescent="0.2">
      <c r="A16" s="68" t="s">
        <v>237</v>
      </c>
      <c r="B16" s="44" t="s">
        <v>427</v>
      </c>
      <c r="C16" s="15" t="s">
        <v>480</v>
      </c>
      <c r="D16" s="13">
        <v>90</v>
      </c>
      <c r="E16" s="33" t="s">
        <v>320</v>
      </c>
      <c r="F16" s="34">
        <v>1.4E-2</v>
      </c>
      <c r="G16" s="34">
        <v>0</v>
      </c>
      <c r="H16" s="34">
        <v>13.263</v>
      </c>
      <c r="I16" s="34">
        <v>0</v>
      </c>
      <c r="J16" s="34">
        <v>5.5E-2</v>
      </c>
      <c r="K16" s="34">
        <v>0</v>
      </c>
      <c r="L16" s="34">
        <v>0</v>
      </c>
      <c r="M16" s="34">
        <v>0</v>
      </c>
      <c r="N16" s="34">
        <v>6.8000000000000005E-2</v>
      </c>
      <c r="O16" s="34">
        <v>84.89</v>
      </c>
      <c r="P16" s="34">
        <v>0.21299999999999999</v>
      </c>
      <c r="Q16" s="36">
        <v>98.503</v>
      </c>
    </row>
    <row r="17" spans="1:18" x14ac:dyDescent="0.2">
      <c r="A17" s="68" t="s">
        <v>426</v>
      </c>
      <c r="B17" s="44" t="s">
        <v>427</v>
      </c>
      <c r="C17" s="15" t="s">
        <v>480</v>
      </c>
      <c r="D17" s="13">
        <v>97</v>
      </c>
      <c r="E17" s="33" t="s">
        <v>321</v>
      </c>
      <c r="F17" s="34">
        <v>5.1999999999999998E-2</v>
      </c>
      <c r="G17" s="34">
        <v>0</v>
      </c>
      <c r="H17" s="34">
        <v>13.462999999999999</v>
      </c>
      <c r="I17" s="34">
        <v>0.02</v>
      </c>
      <c r="J17" s="34">
        <v>4.7E-2</v>
      </c>
      <c r="K17" s="34">
        <v>0</v>
      </c>
      <c r="L17" s="34">
        <v>0</v>
      </c>
      <c r="M17" s="34">
        <v>0</v>
      </c>
      <c r="N17" s="34">
        <v>2.1000000000000001E-2</v>
      </c>
      <c r="O17" s="34">
        <v>85.546000000000006</v>
      </c>
      <c r="P17" s="34">
        <v>8.0000000000000002E-3</v>
      </c>
      <c r="Q17" s="36">
        <v>99.156999999999996</v>
      </c>
    </row>
    <row r="18" spans="1:18" x14ac:dyDescent="0.2">
      <c r="A18" s="68" t="s">
        <v>426</v>
      </c>
      <c r="B18" s="44" t="s">
        <v>427</v>
      </c>
      <c r="C18" s="15" t="s">
        <v>480</v>
      </c>
      <c r="D18" s="13">
        <v>98</v>
      </c>
      <c r="E18" s="33" t="s">
        <v>322</v>
      </c>
      <c r="F18" s="34">
        <v>6.4000000000000001E-2</v>
      </c>
      <c r="G18" s="34">
        <v>0</v>
      </c>
      <c r="H18" s="34">
        <v>13.284000000000001</v>
      </c>
      <c r="I18" s="34">
        <v>0</v>
      </c>
      <c r="J18" s="34">
        <v>7.6999999999999999E-2</v>
      </c>
      <c r="K18" s="34">
        <v>0</v>
      </c>
      <c r="L18" s="34">
        <v>0</v>
      </c>
      <c r="M18" s="34">
        <v>0</v>
      </c>
      <c r="N18" s="34">
        <v>9.9000000000000005E-2</v>
      </c>
      <c r="O18" s="34">
        <v>85.694000000000003</v>
      </c>
      <c r="P18" s="34">
        <v>0</v>
      </c>
      <c r="Q18" s="36">
        <v>99.218000000000004</v>
      </c>
    </row>
    <row r="19" spans="1:18" x14ac:dyDescent="0.2">
      <c r="A19" s="68" t="s">
        <v>426</v>
      </c>
      <c r="B19" s="44" t="s">
        <v>427</v>
      </c>
      <c r="C19" s="15" t="s">
        <v>480</v>
      </c>
      <c r="D19" s="13">
        <v>99</v>
      </c>
      <c r="E19" s="33" t="s">
        <v>323</v>
      </c>
      <c r="F19" s="34">
        <v>2.5000000000000001E-2</v>
      </c>
      <c r="G19" s="34">
        <v>0</v>
      </c>
      <c r="H19" s="34">
        <v>13.097</v>
      </c>
      <c r="I19" s="34">
        <v>0</v>
      </c>
      <c r="J19" s="34">
        <v>5.8000000000000003E-2</v>
      </c>
      <c r="K19" s="34">
        <v>0</v>
      </c>
      <c r="L19" s="34">
        <v>0</v>
      </c>
      <c r="M19" s="34">
        <v>0</v>
      </c>
      <c r="N19" s="34">
        <v>3.3000000000000002E-2</v>
      </c>
      <c r="O19" s="34">
        <v>85.222999999999999</v>
      </c>
      <c r="P19" s="34">
        <v>0</v>
      </c>
      <c r="Q19" s="36">
        <v>98.436000000000007</v>
      </c>
    </row>
    <row r="20" spans="1:18" x14ac:dyDescent="0.2">
      <c r="A20" s="68" t="s">
        <v>426</v>
      </c>
      <c r="B20" s="44" t="s">
        <v>427</v>
      </c>
      <c r="C20" s="15" t="s">
        <v>480</v>
      </c>
      <c r="D20" s="13">
        <v>100</v>
      </c>
      <c r="E20" s="33" t="s">
        <v>324</v>
      </c>
      <c r="F20" s="34">
        <v>0</v>
      </c>
      <c r="G20" s="34">
        <v>0</v>
      </c>
      <c r="H20" s="34">
        <v>13.35</v>
      </c>
      <c r="I20" s="34">
        <v>0</v>
      </c>
      <c r="J20" s="34">
        <v>7.1999999999999995E-2</v>
      </c>
      <c r="K20" s="34">
        <v>0</v>
      </c>
      <c r="L20" s="34">
        <v>0</v>
      </c>
      <c r="M20" s="34">
        <v>6.0000000000000001E-3</v>
      </c>
      <c r="N20" s="34">
        <v>9.4E-2</v>
      </c>
      <c r="O20" s="34">
        <v>85.744</v>
      </c>
      <c r="P20" s="34">
        <v>0</v>
      </c>
      <c r="Q20" s="36">
        <v>99.266000000000005</v>
      </c>
    </row>
    <row r="21" spans="1:18" x14ac:dyDescent="0.2">
      <c r="A21" s="68" t="s">
        <v>426</v>
      </c>
      <c r="B21" s="44" t="s">
        <v>427</v>
      </c>
      <c r="C21" s="15" t="s">
        <v>480</v>
      </c>
      <c r="D21" s="13">
        <v>108</v>
      </c>
      <c r="E21" s="33" t="s">
        <v>325</v>
      </c>
      <c r="F21" s="34">
        <v>2.5000000000000001E-2</v>
      </c>
      <c r="G21" s="34">
        <v>0</v>
      </c>
      <c r="H21" s="34">
        <v>13.324999999999999</v>
      </c>
      <c r="I21" s="34">
        <v>1E-3</v>
      </c>
      <c r="J21" s="34">
        <v>5.3999999999999999E-2</v>
      </c>
      <c r="K21" s="34">
        <v>0</v>
      </c>
      <c r="L21" s="34">
        <v>0</v>
      </c>
      <c r="M21" s="34">
        <v>4.9000000000000002E-2</v>
      </c>
      <c r="N21" s="34">
        <v>2.9000000000000001E-2</v>
      </c>
      <c r="O21" s="34">
        <v>84.760999999999996</v>
      </c>
      <c r="P21" s="34">
        <v>1.7999999999999999E-2</v>
      </c>
      <c r="Q21" s="36">
        <v>98.262</v>
      </c>
    </row>
    <row r="22" spans="1:18" x14ac:dyDescent="0.2">
      <c r="A22" s="68" t="s">
        <v>426</v>
      </c>
      <c r="B22" s="44" t="s">
        <v>427</v>
      </c>
      <c r="C22" s="15" t="s">
        <v>480</v>
      </c>
      <c r="D22" s="13">
        <v>109</v>
      </c>
      <c r="E22" s="33" t="s">
        <v>326</v>
      </c>
      <c r="F22" s="34">
        <v>0.03</v>
      </c>
      <c r="G22" s="34">
        <v>0</v>
      </c>
      <c r="H22" s="34">
        <v>13.37</v>
      </c>
      <c r="I22" s="34">
        <v>0</v>
      </c>
      <c r="J22" s="34">
        <v>2.1000000000000001E-2</v>
      </c>
      <c r="K22" s="34">
        <v>0</v>
      </c>
      <c r="L22" s="34">
        <v>0</v>
      </c>
      <c r="M22" s="34">
        <v>2.5000000000000001E-2</v>
      </c>
      <c r="N22" s="34">
        <v>6.3E-2</v>
      </c>
      <c r="O22" s="34">
        <v>86.414000000000001</v>
      </c>
      <c r="P22" s="34">
        <v>0.13700000000000001</v>
      </c>
      <c r="Q22" s="36">
        <v>100.06</v>
      </c>
    </row>
    <row r="23" spans="1:18" x14ac:dyDescent="0.2">
      <c r="A23" s="68" t="s">
        <v>426</v>
      </c>
      <c r="B23" s="44" t="s">
        <v>427</v>
      </c>
      <c r="C23" s="15" t="s">
        <v>480</v>
      </c>
      <c r="D23" s="13">
        <v>110</v>
      </c>
      <c r="E23" s="33" t="s">
        <v>327</v>
      </c>
      <c r="F23" s="34">
        <v>4.8000000000000001E-2</v>
      </c>
      <c r="G23" s="34">
        <v>0</v>
      </c>
      <c r="H23" s="34">
        <v>13.367000000000001</v>
      </c>
      <c r="I23" s="34">
        <v>6.0000000000000001E-3</v>
      </c>
      <c r="J23" s="34">
        <v>2.9000000000000001E-2</v>
      </c>
      <c r="K23" s="34">
        <v>0</v>
      </c>
      <c r="L23" s="34">
        <v>0</v>
      </c>
      <c r="M23" s="34">
        <v>3.1E-2</v>
      </c>
      <c r="N23" s="34">
        <v>0.10299999999999999</v>
      </c>
      <c r="O23" s="34">
        <v>86.491</v>
      </c>
      <c r="P23" s="34">
        <v>0.66</v>
      </c>
      <c r="Q23" s="36">
        <v>100.735</v>
      </c>
    </row>
    <row r="24" spans="1:18" x14ac:dyDescent="0.2">
      <c r="A24" s="68" t="s">
        <v>426</v>
      </c>
      <c r="B24" s="44" t="s">
        <v>427</v>
      </c>
      <c r="C24" s="15" t="s">
        <v>480</v>
      </c>
      <c r="D24" s="13">
        <v>127</v>
      </c>
      <c r="E24" s="33" t="s">
        <v>328</v>
      </c>
      <c r="F24" s="34">
        <v>4.9000000000000002E-2</v>
      </c>
      <c r="G24" s="34">
        <v>0</v>
      </c>
      <c r="H24" s="34">
        <v>13.532999999999999</v>
      </c>
      <c r="I24" s="34">
        <v>0</v>
      </c>
      <c r="J24" s="34">
        <v>2.4E-2</v>
      </c>
      <c r="K24" s="34">
        <v>0</v>
      </c>
      <c r="L24" s="34">
        <v>0</v>
      </c>
      <c r="M24" s="34">
        <v>0</v>
      </c>
      <c r="N24" s="34">
        <v>7.5999999999999998E-2</v>
      </c>
      <c r="O24" s="34">
        <v>86.024000000000001</v>
      </c>
      <c r="P24" s="34">
        <v>6.0000000000000001E-3</v>
      </c>
      <c r="Q24" s="36">
        <v>99.712000000000003</v>
      </c>
    </row>
    <row r="25" spans="1:18" x14ac:dyDescent="0.2">
      <c r="A25" s="68" t="s">
        <v>426</v>
      </c>
      <c r="B25" s="44" t="s">
        <v>427</v>
      </c>
      <c r="C25" s="15" t="s">
        <v>480</v>
      </c>
      <c r="D25" s="13">
        <v>145</v>
      </c>
      <c r="E25" s="33" t="s">
        <v>329</v>
      </c>
      <c r="F25" s="34">
        <v>4.5999999999999999E-2</v>
      </c>
      <c r="G25" s="34">
        <v>0</v>
      </c>
      <c r="H25" s="34">
        <v>13.454000000000001</v>
      </c>
      <c r="I25" s="34">
        <v>0</v>
      </c>
      <c r="J25" s="34">
        <v>0.01</v>
      </c>
      <c r="K25" s="34">
        <v>0</v>
      </c>
      <c r="L25" s="34">
        <v>0</v>
      </c>
      <c r="M25" s="34">
        <v>1.4E-2</v>
      </c>
      <c r="N25" s="34">
        <v>0</v>
      </c>
      <c r="O25" s="34">
        <v>84.314999999999998</v>
      </c>
      <c r="P25" s="34">
        <v>4.2999999999999997E-2</v>
      </c>
      <c r="Q25" s="36">
        <v>97.882000000000005</v>
      </c>
      <c r="R25" s="34">
        <v>86.190620768471149</v>
      </c>
    </row>
    <row r="26" spans="1:18" x14ac:dyDescent="0.2">
      <c r="A26" s="68" t="s">
        <v>426</v>
      </c>
      <c r="B26" s="44" t="s">
        <v>427</v>
      </c>
      <c r="C26" s="15" t="s">
        <v>480</v>
      </c>
      <c r="D26" s="13">
        <v>176</v>
      </c>
      <c r="E26" s="33" t="s">
        <v>330</v>
      </c>
      <c r="F26" s="34">
        <v>0</v>
      </c>
      <c r="G26" s="34">
        <v>0</v>
      </c>
      <c r="H26" s="34">
        <v>13.52</v>
      </c>
      <c r="I26" s="34">
        <v>3.3000000000000002E-2</v>
      </c>
      <c r="J26" s="34">
        <v>3.5999999999999997E-2</v>
      </c>
      <c r="K26" s="34">
        <v>0</v>
      </c>
      <c r="L26" s="34">
        <v>0</v>
      </c>
      <c r="M26" s="34">
        <v>4.2000000000000003E-2</v>
      </c>
      <c r="N26" s="34">
        <v>0.03</v>
      </c>
      <c r="O26" s="34">
        <v>85.531999999999996</v>
      </c>
      <c r="P26" s="34">
        <v>0</v>
      </c>
      <c r="Q26" s="36">
        <v>99.192999999999998</v>
      </c>
    </row>
    <row r="27" spans="1:18" x14ac:dyDescent="0.2">
      <c r="A27" s="68" t="s">
        <v>426</v>
      </c>
      <c r="B27" s="44" t="s">
        <v>427</v>
      </c>
      <c r="C27" s="15" t="s">
        <v>480</v>
      </c>
      <c r="D27" s="13">
        <v>177</v>
      </c>
      <c r="E27" s="33" t="s">
        <v>331</v>
      </c>
      <c r="F27" s="34">
        <v>0</v>
      </c>
      <c r="G27" s="34">
        <v>0</v>
      </c>
      <c r="H27" s="34">
        <v>13.321999999999999</v>
      </c>
      <c r="I27" s="34">
        <v>1.2999999999999999E-2</v>
      </c>
      <c r="J27" s="34">
        <v>1.4999999999999999E-2</v>
      </c>
      <c r="K27" s="34">
        <v>0</v>
      </c>
      <c r="L27" s="34">
        <v>0</v>
      </c>
      <c r="M27" s="34">
        <v>0</v>
      </c>
      <c r="N27" s="34">
        <v>0</v>
      </c>
      <c r="O27" s="34">
        <v>85.474999999999994</v>
      </c>
      <c r="P27" s="34">
        <v>0</v>
      </c>
      <c r="Q27" s="36">
        <v>98.825000000000003</v>
      </c>
    </row>
    <row r="28" spans="1:18" x14ac:dyDescent="0.2">
      <c r="A28" s="68" t="s">
        <v>425</v>
      </c>
      <c r="B28" s="44" t="s">
        <v>427</v>
      </c>
      <c r="C28" s="15" t="s">
        <v>480</v>
      </c>
      <c r="D28" s="13">
        <v>259</v>
      </c>
      <c r="E28" s="33" t="s">
        <v>332</v>
      </c>
      <c r="F28" s="34">
        <v>4.2999999999999997E-2</v>
      </c>
      <c r="G28" s="34">
        <v>0</v>
      </c>
      <c r="H28" s="34">
        <v>13.170999999999999</v>
      </c>
      <c r="I28" s="34">
        <v>0</v>
      </c>
      <c r="J28" s="34">
        <v>3.6999999999999998E-2</v>
      </c>
      <c r="K28" s="34">
        <v>0</v>
      </c>
      <c r="L28" s="34">
        <v>0</v>
      </c>
      <c r="M28" s="34">
        <v>6.0000000000000001E-3</v>
      </c>
      <c r="N28" s="34">
        <v>0</v>
      </c>
      <c r="O28" s="34">
        <v>85.795000000000002</v>
      </c>
      <c r="P28" s="34">
        <v>3.5000000000000003E-2</v>
      </c>
      <c r="Q28" s="36">
        <v>99.087000000000003</v>
      </c>
    </row>
    <row r="29" spans="1:18" x14ac:dyDescent="0.2">
      <c r="A29" s="68" t="s">
        <v>425</v>
      </c>
      <c r="B29" s="44" t="s">
        <v>427</v>
      </c>
      <c r="C29" s="15" t="s">
        <v>480</v>
      </c>
      <c r="D29" s="13">
        <v>260</v>
      </c>
      <c r="E29" s="33" t="s">
        <v>333</v>
      </c>
      <c r="F29" s="34">
        <v>5.0000000000000001E-3</v>
      </c>
      <c r="G29" s="34">
        <v>0</v>
      </c>
      <c r="H29" s="34">
        <v>13.263</v>
      </c>
      <c r="I29" s="34">
        <v>0.02</v>
      </c>
      <c r="J29" s="34">
        <v>5.3999999999999999E-2</v>
      </c>
      <c r="K29" s="34">
        <v>0</v>
      </c>
      <c r="L29" s="34">
        <v>0</v>
      </c>
      <c r="M29" s="34">
        <v>2.3E-2</v>
      </c>
      <c r="N29" s="34">
        <v>6.0000000000000001E-3</v>
      </c>
      <c r="O29" s="34">
        <v>85.84</v>
      </c>
      <c r="P29" s="34">
        <v>0.02</v>
      </c>
      <c r="Q29" s="36">
        <v>99.230999999999995</v>
      </c>
    </row>
    <row r="30" spans="1:18" x14ac:dyDescent="0.2">
      <c r="A30" s="68" t="s">
        <v>425</v>
      </c>
      <c r="B30" s="44" t="s">
        <v>427</v>
      </c>
      <c r="C30" s="15" t="s">
        <v>480</v>
      </c>
      <c r="D30" s="13">
        <v>278</v>
      </c>
      <c r="E30" s="33" t="s">
        <v>334</v>
      </c>
      <c r="F30" s="34">
        <v>0.04</v>
      </c>
      <c r="G30" s="34">
        <v>0</v>
      </c>
      <c r="H30" s="34">
        <v>13.449</v>
      </c>
      <c r="I30" s="34">
        <v>0</v>
      </c>
      <c r="J30" s="34">
        <v>3.3000000000000002E-2</v>
      </c>
      <c r="K30" s="34">
        <v>0</v>
      </c>
      <c r="L30" s="34">
        <v>0</v>
      </c>
      <c r="M30" s="34">
        <v>0</v>
      </c>
      <c r="N30" s="34">
        <v>5.6000000000000001E-2</v>
      </c>
      <c r="O30" s="34">
        <v>84.522000000000006</v>
      </c>
      <c r="P30" s="34">
        <v>0.01</v>
      </c>
      <c r="Q30" s="36">
        <v>98.11</v>
      </c>
    </row>
    <row r="31" spans="1:18" x14ac:dyDescent="0.2">
      <c r="A31" s="68" t="s">
        <v>425</v>
      </c>
      <c r="B31" s="44" t="s">
        <v>427</v>
      </c>
      <c r="C31" s="15" t="s">
        <v>480</v>
      </c>
      <c r="D31" s="13">
        <v>279</v>
      </c>
      <c r="E31" s="33" t="s">
        <v>335</v>
      </c>
      <c r="F31" s="34">
        <v>2.4E-2</v>
      </c>
      <c r="G31" s="34">
        <v>0</v>
      </c>
      <c r="H31" s="34">
        <v>13.5</v>
      </c>
      <c r="I31" s="34">
        <v>0</v>
      </c>
      <c r="J31" s="34">
        <v>3.1E-2</v>
      </c>
      <c r="K31" s="34">
        <v>0</v>
      </c>
      <c r="L31" s="34">
        <v>2E-3</v>
      </c>
      <c r="M31" s="34">
        <v>4.0000000000000001E-3</v>
      </c>
      <c r="N31" s="34">
        <v>0.122</v>
      </c>
      <c r="O31" s="34">
        <v>85.13</v>
      </c>
      <c r="P31" s="34">
        <v>1.0999999999999999E-2</v>
      </c>
      <c r="Q31" s="36">
        <v>98.823999999999998</v>
      </c>
    </row>
    <row r="32" spans="1:18" x14ac:dyDescent="0.2">
      <c r="A32" s="68" t="s">
        <v>425</v>
      </c>
      <c r="B32" s="44" t="s">
        <v>427</v>
      </c>
      <c r="C32" s="15" t="s">
        <v>480</v>
      </c>
      <c r="D32" s="13">
        <v>281</v>
      </c>
      <c r="E32" s="33" t="s">
        <v>336</v>
      </c>
      <c r="F32" s="34">
        <v>3.7999999999999999E-2</v>
      </c>
      <c r="G32" s="34">
        <v>0</v>
      </c>
      <c r="H32" s="34">
        <v>13.231</v>
      </c>
      <c r="I32" s="34">
        <v>2.1999999999999999E-2</v>
      </c>
      <c r="J32" s="34">
        <v>2.8000000000000001E-2</v>
      </c>
      <c r="K32" s="34">
        <v>0</v>
      </c>
      <c r="L32" s="34">
        <v>0</v>
      </c>
      <c r="M32" s="34">
        <v>0</v>
      </c>
      <c r="N32" s="34">
        <v>9.6000000000000002E-2</v>
      </c>
      <c r="O32" s="34">
        <v>86.201999999999998</v>
      </c>
      <c r="P32" s="34">
        <v>0</v>
      </c>
      <c r="Q32" s="36">
        <v>99.617000000000004</v>
      </c>
    </row>
    <row r="33" spans="1:43" x14ac:dyDescent="0.2">
      <c r="A33" s="68" t="s">
        <v>425</v>
      </c>
      <c r="B33" s="44" t="s">
        <v>427</v>
      </c>
      <c r="C33" s="15" t="s">
        <v>480</v>
      </c>
      <c r="D33" s="13">
        <v>286</v>
      </c>
      <c r="E33" s="33" t="s">
        <v>337</v>
      </c>
      <c r="F33" s="34">
        <v>3.9E-2</v>
      </c>
      <c r="G33" s="34">
        <v>0</v>
      </c>
      <c r="H33" s="34">
        <v>13.201000000000001</v>
      </c>
      <c r="I33" s="34">
        <v>5.5E-2</v>
      </c>
      <c r="J33" s="34">
        <v>8.1000000000000003E-2</v>
      </c>
      <c r="K33" s="34">
        <v>0</v>
      </c>
      <c r="L33" s="34">
        <v>0</v>
      </c>
      <c r="M33" s="34">
        <v>0</v>
      </c>
      <c r="N33" s="34">
        <v>0.01</v>
      </c>
      <c r="O33" s="34">
        <v>86.182000000000002</v>
      </c>
      <c r="P33" s="34">
        <v>0</v>
      </c>
      <c r="Q33" s="36">
        <v>99.567999999999998</v>
      </c>
    </row>
    <row r="34" spans="1:43" x14ac:dyDescent="0.2">
      <c r="A34" s="68" t="s">
        <v>425</v>
      </c>
      <c r="B34" s="44" t="s">
        <v>427</v>
      </c>
      <c r="C34" s="15" t="s">
        <v>480</v>
      </c>
      <c r="D34" s="13">
        <v>287</v>
      </c>
      <c r="E34" s="33" t="s">
        <v>338</v>
      </c>
      <c r="F34" s="34">
        <v>4.9000000000000002E-2</v>
      </c>
      <c r="G34" s="34">
        <v>0</v>
      </c>
      <c r="H34" s="34">
        <v>13.305999999999999</v>
      </c>
      <c r="I34" s="34">
        <v>0.14199999999999999</v>
      </c>
      <c r="J34" s="34">
        <v>5.0999999999999997E-2</v>
      </c>
      <c r="K34" s="34">
        <v>0</v>
      </c>
      <c r="L34" s="34">
        <v>0</v>
      </c>
      <c r="M34" s="34">
        <v>6.8000000000000005E-2</v>
      </c>
      <c r="N34" s="34">
        <v>0</v>
      </c>
      <c r="O34" s="34">
        <v>86.864000000000004</v>
      </c>
      <c r="P34" s="34">
        <v>0</v>
      </c>
      <c r="Q34" s="36">
        <v>100.48</v>
      </c>
    </row>
    <row r="35" spans="1:43" x14ac:dyDescent="0.2">
      <c r="A35" s="68" t="s">
        <v>425</v>
      </c>
      <c r="B35" s="44" t="s">
        <v>427</v>
      </c>
      <c r="C35" s="15" t="s">
        <v>480</v>
      </c>
      <c r="D35" s="13">
        <v>288</v>
      </c>
      <c r="E35" s="33" t="s">
        <v>339</v>
      </c>
      <c r="F35" s="34">
        <v>3.5999999999999997E-2</v>
      </c>
      <c r="G35" s="34">
        <v>0</v>
      </c>
      <c r="H35" s="34">
        <v>13.269</v>
      </c>
      <c r="I35" s="34">
        <v>1.4999999999999999E-2</v>
      </c>
      <c r="J35" s="34">
        <v>5.8000000000000003E-2</v>
      </c>
      <c r="K35" s="34">
        <v>0</v>
      </c>
      <c r="L35" s="34">
        <v>0</v>
      </c>
      <c r="M35" s="34">
        <v>2E-3</v>
      </c>
      <c r="N35" s="34">
        <v>4.4999999999999998E-2</v>
      </c>
      <c r="O35" s="34">
        <v>85.225999999999999</v>
      </c>
      <c r="P35" s="34">
        <v>2.3E-2</v>
      </c>
      <c r="Q35" s="36">
        <v>98.674000000000007</v>
      </c>
    </row>
    <row r="36" spans="1:43" x14ac:dyDescent="0.2">
      <c r="A36" s="68" t="s">
        <v>425</v>
      </c>
      <c r="B36" s="44" t="s">
        <v>427</v>
      </c>
      <c r="C36" s="15" t="s">
        <v>480</v>
      </c>
      <c r="D36" s="13">
        <v>294</v>
      </c>
      <c r="E36" s="33" t="s">
        <v>340</v>
      </c>
      <c r="F36" s="34">
        <v>0</v>
      </c>
      <c r="G36" s="34">
        <v>0</v>
      </c>
      <c r="H36" s="34">
        <v>13.086</v>
      </c>
      <c r="I36" s="34">
        <v>1.069</v>
      </c>
      <c r="J36" s="34">
        <v>1.7000000000000001E-2</v>
      </c>
      <c r="K36" s="34">
        <v>0</v>
      </c>
      <c r="L36" s="34">
        <v>0</v>
      </c>
      <c r="M36" s="34">
        <v>0.56200000000000006</v>
      </c>
      <c r="N36" s="34">
        <v>0</v>
      </c>
      <c r="O36" s="34">
        <v>85.546000000000006</v>
      </c>
      <c r="P36" s="34">
        <v>0</v>
      </c>
      <c r="Q36" s="36">
        <v>100.28</v>
      </c>
    </row>
    <row r="37" spans="1:43" x14ac:dyDescent="0.2">
      <c r="A37" s="68" t="s">
        <v>425</v>
      </c>
      <c r="B37" s="44" t="s">
        <v>427</v>
      </c>
      <c r="C37" s="15" t="s">
        <v>480</v>
      </c>
      <c r="D37" s="13">
        <v>295</v>
      </c>
      <c r="E37" s="33" t="s">
        <v>341</v>
      </c>
      <c r="F37" s="34">
        <v>1.4999999999999999E-2</v>
      </c>
      <c r="G37" s="34">
        <v>0</v>
      </c>
      <c r="H37" s="34">
        <v>13.307</v>
      </c>
      <c r="I37" s="34">
        <v>8.6999999999999994E-2</v>
      </c>
      <c r="J37" s="34">
        <v>4.1000000000000002E-2</v>
      </c>
      <c r="K37" s="34">
        <v>0</v>
      </c>
      <c r="L37" s="34">
        <v>0</v>
      </c>
      <c r="M37" s="34">
        <v>0.02</v>
      </c>
      <c r="N37" s="34">
        <v>0.121</v>
      </c>
      <c r="O37" s="34">
        <v>87.391000000000005</v>
      </c>
      <c r="P37" s="34">
        <v>8.0000000000000002E-3</v>
      </c>
      <c r="Q37" s="36">
        <v>100.99</v>
      </c>
    </row>
    <row r="38" spans="1:43" x14ac:dyDescent="0.2">
      <c r="A38" s="68" t="s">
        <v>425</v>
      </c>
      <c r="B38" s="44" t="s">
        <v>427</v>
      </c>
      <c r="C38" s="15" t="s">
        <v>480</v>
      </c>
      <c r="D38" s="13">
        <v>299</v>
      </c>
      <c r="E38" s="33" t="s">
        <v>342</v>
      </c>
      <c r="F38" s="34">
        <v>4.2999999999999997E-2</v>
      </c>
      <c r="G38" s="34">
        <v>0</v>
      </c>
      <c r="H38" s="34">
        <v>13.327</v>
      </c>
      <c r="I38" s="34">
        <v>3.3000000000000002E-2</v>
      </c>
      <c r="J38" s="34">
        <v>5.6000000000000001E-2</v>
      </c>
      <c r="K38" s="34">
        <v>0</v>
      </c>
      <c r="L38" s="34">
        <v>0</v>
      </c>
      <c r="M38" s="34">
        <v>0</v>
      </c>
      <c r="N38" s="34">
        <v>0</v>
      </c>
      <c r="O38" s="34">
        <v>86.649000000000001</v>
      </c>
      <c r="P38" s="34">
        <v>0</v>
      </c>
      <c r="Q38" s="36">
        <v>100.108</v>
      </c>
    </row>
    <row r="39" spans="1:43" x14ac:dyDescent="0.2">
      <c r="A39" s="68" t="s">
        <v>425</v>
      </c>
      <c r="B39" s="44" t="s">
        <v>427</v>
      </c>
      <c r="C39" s="15" t="s">
        <v>480</v>
      </c>
      <c r="D39" s="13">
        <v>304</v>
      </c>
      <c r="E39" s="33" t="s">
        <v>343</v>
      </c>
      <c r="F39" s="34">
        <v>2.3E-2</v>
      </c>
      <c r="G39" s="34">
        <v>0</v>
      </c>
      <c r="H39" s="34">
        <v>13.326000000000001</v>
      </c>
      <c r="I39" s="34">
        <v>2.1999999999999999E-2</v>
      </c>
      <c r="J39" s="34">
        <v>3.3000000000000002E-2</v>
      </c>
      <c r="K39" s="34">
        <v>0</v>
      </c>
      <c r="L39" s="34">
        <v>0</v>
      </c>
      <c r="M39" s="34">
        <v>0</v>
      </c>
      <c r="N39" s="34">
        <v>7.1999999999999995E-2</v>
      </c>
      <c r="O39" s="34">
        <v>86.191000000000003</v>
      </c>
      <c r="P39" s="34">
        <v>2.5000000000000001E-2</v>
      </c>
      <c r="Q39" s="36">
        <v>99.691999999999993</v>
      </c>
    </row>
    <row r="40" spans="1:43" x14ac:dyDescent="0.2">
      <c r="A40" s="68" t="s">
        <v>425</v>
      </c>
      <c r="B40" s="44" t="s">
        <v>427</v>
      </c>
      <c r="C40" s="15" t="s">
        <v>480</v>
      </c>
      <c r="D40" s="13">
        <v>311</v>
      </c>
      <c r="E40" s="33" t="s">
        <v>344</v>
      </c>
      <c r="F40" s="34">
        <v>0.04</v>
      </c>
      <c r="G40" s="34">
        <v>0</v>
      </c>
      <c r="H40" s="34">
        <v>13.263</v>
      </c>
      <c r="I40" s="34">
        <v>3.0000000000000001E-3</v>
      </c>
      <c r="J40" s="34">
        <v>0.08</v>
      </c>
      <c r="K40" s="34">
        <v>0</v>
      </c>
      <c r="L40" s="34">
        <v>0</v>
      </c>
      <c r="M40" s="34">
        <v>5.0000000000000001E-3</v>
      </c>
      <c r="N40" s="34">
        <v>2.9000000000000001E-2</v>
      </c>
      <c r="O40" s="34">
        <v>86.927999999999997</v>
      </c>
      <c r="P40" s="34">
        <v>1.7999999999999999E-2</v>
      </c>
      <c r="Q40" s="36">
        <v>100.366</v>
      </c>
    </row>
    <row r="41" spans="1:43" x14ac:dyDescent="0.2">
      <c r="A41" s="68" t="s">
        <v>237</v>
      </c>
      <c r="B41" s="44" t="s">
        <v>427</v>
      </c>
      <c r="C41" s="15" t="s">
        <v>480</v>
      </c>
      <c r="D41" s="37">
        <v>32</v>
      </c>
      <c r="E41" s="13" t="s">
        <v>345</v>
      </c>
      <c r="F41" s="34">
        <v>3.4000000000000002E-2</v>
      </c>
      <c r="G41" s="34">
        <v>0</v>
      </c>
      <c r="H41" s="34">
        <v>13.141999999999999</v>
      </c>
      <c r="I41" s="34">
        <v>7.8E-2</v>
      </c>
      <c r="J41" s="34">
        <v>5.6000000000000001E-2</v>
      </c>
      <c r="K41" s="34">
        <v>0</v>
      </c>
      <c r="L41" s="34">
        <v>0</v>
      </c>
      <c r="M41" s="34">
        <v>0</v>
      </c>
      <c r="N41" s="34">
        <v>2.3E-2</v>
      </c>
      <c r="O41" s="34">
        <v>84.977000000000004</v>
      </c>
      <c r="P41" s="34">
        <v>0</v>
      </c>
      <c r="Q41" s="36">
        <v>98.31</v>
      </c>
    </row>
    <row r="42" spans="1:43" x14ac:dyDescent="0.2">
      <c r="A42" s="68" t="s">
        <v>237</v>
      </c>
      <c r="B42" s="44" t="s">
        <v>427</v>
      </c>
      <c r="C42" s="15" t="s">
        <v>480</v>
      </c>
      <c r="D42" s="37">
        <v>33</v>
      </c>
      <c r="E42" s="13" t="s">
        <v>346</v>
      </c>
      <c r="F42" s="34">
        <v>1.7000000000000001E-2</v>
      </c>
      <c r="G42" s="34">
        <v>0</v>
      </c>
      <c r="H42" s="34">
        <v>13.224</v>
      </c>
      <c r="I42" s="34">
        <v>3.5000000000000003E-2</v>
      </c>
      <c r="J42" s="34">
        <v>0.06</v>
      </c>
      <c r="K42" s="34">
        <v>0</v>
      </c>
      <c r="L42" s="34">
        <v>0</v>
      </c>
      <c r="M42" s="34">
        <v>0</v>
      </c>
      <c r="N42" s="34">
        <v>0.05</v>
      </c>
      <c r="O42" s="34">
        <v>83.92</v>
      </c>
      <c r="P42" s="34">
        <v>2.1000000000000001E-2</v>
      </c>
      <c r="Q42" s="36">
        <v>97.326999999999998</v>
      </c>
      <c r="R42" s="34">
        <v>86.190620768471149</v>
      </c>
    </row>
    <row r="43" spans="1:43" x14ac:dyDescent="0.2">
      <c r="A43" s="68" t="s">
        <v>237</v>
      </c>
      <c r="B43" s="44" t="s">
        <v>427</v>
      </c>
      <c r="C43" s="15" t="s">
        <v>480</v>
      </c>
      <c r="D43" s="37">
        <v>34</v>
      </c>
      <c r="E43" s="13" t="s">
        <v>347</v>
      </c>
      <c r="F43" s="34">
        <v>4.3999999999999997E-2</v>
      </c>
      <c r="G43" s="34">
        <v>0</v>
      </c>
      <c r="H43" s="34">
        <v>13.188000000000001</v>
      </c>
      <c r="I43" s="34">
        <v>0.01</v>
      </c>
      <c r="J43" s="34">
        <v>8.1000000000000003E-2</v>
      </c>
      <c r="K43" s="34">
        <v>4.0000000000000001E-3</v>
      </c>
      <c r="L43" s="34">
        <v>0</v>
      </c>
      <c r="M43" s="34">
        <v>6.0000000000000001E-3</v>
      </c>
      <c r="N43" s="34">
        <v>8.9999999999999993E-3</v>
      </c>
      <c r="O43" s="34">
        <v>84.370999999999995</v>
      </c>
      <c r="P43" s="34">
        <v>2.7E-2</v>
      </c>
      <c r="Q43" s="36">
        <v>97.74</v>
      </c>
      <c r="R43" s="34">
        <v>86.190620768471149</v>
      </c>
    </row>
    <row r="44" spans="1:43" s="12" customFormat="1" x14ac:dyDescent="0.2">
      <c r="A44" s="75" t="s">
        <v>237</v>
      </c>
      <c r="B44" s="50" t="s">
        <v>427</v>
      </c>
      <c r="C44" s="15" t="s">
        <v>480</v>
      </c>
      <c r="D44" s="51">
        <v>69</v>
      </c>
      <c r="E44" s="12" t="s">
        <v>348</v>
      </c>
      <c r="F44" s="35">
        <v>1.2E-2</v>
      </c>
      <c r="G44" s="35">
        <v>0</v>
      </c>
      <c r="H44" s="35">
        <v>13.712999999999999</v>
      </c>
      <c r="I44" s="35">
        <v>0.99399999999999999</v>
      </c>
      <c r="J44" s="35">
        <v>2.7E-2</v>
      </c>
      <c r="K44" s="35">
        <v>0</v>
      </c>
      <c r="L44" s="35">
        <v>0</v>
      </c>
      <c r="M44" s="35">
        <v>2.206</v>
      </c>
      <c r="N44" s="35">
        <v>0</v>
      </c>
      <c r="O44" s="35">
        <v>83.06</v>
      </c>
      <c r="P44" s="35">
        <v>2.1999999999999999E-2</v>
      </c>
      <c r="Q44" s="36">
        <v>100.03400000000001</v>
      </c>
    </row>
    <row r="45" spans="1:43" s="40" customFormat="1" ht="17" thickBot="1" x14ac:dyDescent="0.25">
      <c r="A45" s="69" t="s">
        <v>237</v>
      </c>
      <c r="B45" s="46" t="s">
        <v>427</v>
      </c>
      <c r="C45" s="11" t="s">
        <v>480</v>
      </c>
      <c r="D45" s="52">
        <v>70</v>
      </c>
      <c r="E45" s="40" t="s">
        <v>349</v>
      </c>
      <c r="F45" s="30">
        <v>3.0000000000000001E-3</v>
      </c>
      <c r="G45" s="30">
        <v>0</v>
      </c>
      <c r="H45" s="30">
        <v>13.866</v>
      </c>
      <c r="I45" s="30">
        <v>0.878</v>
      </c>
      <c r="J45" s="30">
        <v>2.1000000000000001E-2</v>
      </c>
      <c r="K45" s="30">
        <v>0</v>
      </c>
      <c r="L45" s="30">
        <v>0</v>
      </c>
      <c r="M45" s="30">
        <v>2.0920000000000001</v>
      </c>
      <c r="N45" s="30">
        <v>0</v>
      </c>
      <c r="O45" s="30">
        <v>83.259</v>
      </c>
      <c r="P45" s="30">
        <v>0</v>
      </c>
      <c r="Q45" s="43">
        <v>100.119</v>
      </c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</row>
    <row r="46" spans="1:43" ht="17" thickTop="1" x14ac:dyDescent="0.2">
      <c r="A46" s="70" t="s">
        <v>468</v>
      </c>
      <c r="F46" s="34">
        <f>MIN(F2:F45)</f>
        <v>0</v>
      </c>
      <c r="G46" s="34">
        <f t="shared" ref="G46:P46" si="0">MIN(G2:G45)</f>
        <v>0</v>
      </c>
      <c r="H46" s="34">
        <f t="shared" si="0"/>
        <v>12.874000000000001</v>
      </c>
      <c r="I46" s="34">
        <f t="shared" si="0"/>
        <v>0</v>
      </c>
      <c r="J46" s="34">
        <f t="shared" si="0"/>
        <v>0.01</v>
      </c>
      <c r="K46" s="34">
        <f t="shared" si="0"/>
        <v>0</v>
      </c>
      <c r="L46" s="34">
        <f t="shared" si="0"/>
        <v>0</v>
      </c>
      <c r="M46" s="34">
        <f t="shared" si="0"/>
        <v>0</v>
      </c>
      <c r="N46" s="34">
        <f t="shared" si="0"/>
        <v>0</v>
      </c>
      <c r="O46" s="34">
        <f t="shared" si="0"/>
        <v>80.924999999999997</v>
      </c>
      <c r="P46" s="34">
        <f t="shared" si="0"/>
        <v>0</v>
      </c>
      <c r="Q46" s="36"/>
    </row>
    <row r="47" spans="1:43" x14ac:dyDescent="0.2">
      <c r="A47" s="70" t="s">
        <v>469</v>
      </c>
      <c r="F47" s="34">
        <f>MAX(F2:F45)</f>
        <v>0.89400000000000002</v>
      </c>
      <c r="G47" s="34">
        <f t="shared" ref="G47:P47" si="1">MAX(G2:G45)</f>
        <v>0</v>
      </c>
      <c r="H47" s="34">
        <f t="shared" si="1"/>
        <v>13.866</v>
      </c>
      <c r="I47" s="34">
        <f t="shared" si="1"/>
        <v>1.069</v>
      </c>
      <c r="J47" s="34">
        <f t="shared" si="1"/>
        <v>0.107</v>
      </c>
      <c r="K47" s="34">
        <f t="shared" si="1"/>
        <v>0.436</v>
      </c>
      <c r="L47" s="34">
        <f t="shared" si="1"/>
        <v>2E-3</v>
      </c>
      <c r="M47" s="34">
        <f t="shared" si="1"/>
        <v>2.206</v>
      </c>
      <c r="N47" s="34">
        <f t="shared" si="1"/>
        <v>0.35199999999999998</v>
      </c>
      <c r="O47" s="34">
        <f t="shared" si="1"/>
        <v>87.391000000000005</v>
      </c>
      <c r="P47" s="34">
        <f t="shared" si="1"/>
        <v>0.66</v>
      </c>
      <c r="Q47" s="36"/>
    </row>
    <row r="48" spans="1:43" x14ac:dyDescent="0.2">
      <c r="A48" s="70" t="s">
        <v>470</v>
      </c>
      <c r="F48" s="34">
        <f>STDEV(F2:F45)</f>
        <v>0.13951161849233978</v>
      </c>
      <c r="G48" s="34">
        <f t="shared" ref="G48:P48" si="2">STDEV(G2:G45)</f>
        <v>0</v>
      </c>
      <c r="H48" s="34">
        <f t="shared" si="2"/>
        <v>0.18726699660569845</v>
      </c>
      <c r="I48" s="34">
        <f t="shared" si="2"/>
        <v>0.2622493593268268</v>
      </c>
      <c r="J48" s="34">
        <f t="shared" si="2"/>
        <v>2.1929414602451253E-2</v>
      </c>
      <c r="K48" s="34">
        <f t="shared" si="2"/>
        <v>6.6477650096462712E-2</v>
      </c>
      <c r="L48" s="34">
        <f t="shared" si="2"/>
        <v>3.0499714066520929E-4</v>
      </c>
      <c r="M48" s="34">
        <f t="shared" si="2"/>
        <v>0.45994306788138167</v>
      </c>
      <c r="N48" s="34">
        <f t="shared" si="2"/>
        <v>7.1455288469621722E-2</v>
      </c>
      <c r="O48" s="34">
        <f t="shared" si="2"/>
        <v>1.7019487055890552</v>
      </c>
      <c r="P48" s="34">
        <f t="shared" si="2"/>
        <v>0.10585035091336653</v>
      </c>
      <c r="Q48" s="36"/>
    </row>
    <row r="49" spans="1:43" x14ac:dyDescent="0.2">
      <c r="A49" s="70" t="s">
        <v>471</v>
      </c>
      <c r="F49" s="39" t="s">
        <v>424</v>
      </c>
      <c r="G49" s="39" t="s">
        <v>424</v>
      </c>
      <c r="H49" s="34">
        <f t="shared" ref="H49:O49" si="3">GEOMEAN(H2:H45)</f>
        <v>13.278741212367278</v>
      </c>
      <c r="I49" s="39" t="s">
        <v>424</v>
      </c>
      <c r="J49" s="34">
        <f t="shared" si="3"/>
        <v>4.3892244828227775E-2</v>
      </c>
      <c r="K49" s="39" t="s">
        <v>424</v>
      </c>
      <c r="L49" s="39" t="s">
        <v>424</v>
      </c>
      <c r="M49" s="39" t="s">
        <v>424</v>
      </c>
      <c r="N49" s="39" t="s">
        <v>424</v>
      </c>
      <c r="O49" s="34">
        <f t="shared" si="3"/>
        <v>84.591885541206665</v>
      </c>
      <c r="P49" s="39" t="s">
        <v>424</v>
      </c>
      <c r="Q49" s="36"/>
    </row>
    <row r="50" spans="1:43" x14ac:dyDescent="0.2">
      <c r="A50" s="83" t="s">
        <v>496</v>
      </c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</row>
    <row r="51" spans="1:43" s="12" customFormat="1" x14ac:dyDescent="0.2">
      <c r="A51" s="62" t="s">
        <v>476</v>
      </c>
      <c r="B51" s="50" t="s">
        <v>427</v>
      </c>
      <c r="C51" s="15" t="s">
        <v>480</v>
      </c>
      <c r="E51" s="12" t="s">
        <v>444</v>
      </c>
      <c r="G51" s="12">
        <v>0</v>
      </c>
      <c r="H51" s="12">
        <v>13.483000000000001</v>
      </c>
      <c r="I51" s="12">
        <v>0</v>
      </c>
      <c r="J51" s="12">
        <v>7.2999999999999995E-2</v>
      </c>
      <c r="M51" s="12">
        <v>7.1999999999999995E-2</v>
      </c>
      <c r="N51" s="12">
        <v>7.5999999999999998E-2</v>
      </c>
      <c r="O51" s="12">
        <v>89.103999999999999</v>
      </c>
      <c r="P51" s="12">
        <v>0</v>
      </c>
      <c r="Q51" s="45">
        <v>102.80800000000001</v>
      </c>
    </row>
    <row r="52" spans="1:43" s="40" customFormat="1" ht="17" thickBot="1" x14ac:dyDescent="0.25">
      <c r="A52" s="64" t="s">
        <v>476</v>
      </c>
      <c r="B52" s="46" t="s">
        <v>427</v>
      </c>
      <c r="C52" s="11" t="s">
        <v>480</v>
      </c>
      <c r="E52" s="40" t="s">
        <v>444</v>
      </c>
      <c r="G52" s="40">
        <v>0</v>
      </c>
      <c r="H52" s="40">
        <v>13.271000000000001</v>
      </c>
      <c r="I52" s="40">
        <v>0</v>
      </c>
      <c r="J52" s="40">
        <v>3.9E-2</v>
      </c>
      <c r="M52" s="40">
        <v>0.13700000000000001</v>
      </c>
      <c r="N52" s="40">
        <v>0</v>
      </c>
      <c r="O52" s="40">
        <v>88.665999999999997</v>
      </c>
      <c r="P52" s="40">
        <v>5.1999999999999998E-2</v>
      </c>
      <c r="Q52" s="47">
        <v>102.16500000000001</v>
      </c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</row>
    <row r="53" spans="1:43" ht="17" thickTop="1" x14ac:dyDescent="0.2">
      <c r="A53" s="70" t="s">
        <v>468</v>
      </c>
      <c r="F53" s="34">
        <f>MIN(F51:F52)</f>
        <v>0</v>
      </c>
      <c r="G53" s="34">
        <f t="shared" ref="G53:P53" si="4">MIN(G51:G52)</f>
        <v>0</v>
      </c>
      <c r="H53" s="34">
        <f t="shared" si="4"/>
        <v>13.271000000000001</v>
      </c>
      <c r="I53" s="34">
        <f t="shared" si="4"/>
        <v>0</v>
      </c>
      <c r="J53" s="34">
        <f t="shared" si="4"/>
        <v>3.9E-2</v>
      </c>
      <c r="K53" s="34">
        <f t="shared" si="4"/>
        <v>0</v>
      </c>
      <c r="L53" s="34">
        <f t="shared" si="4"/>
        <v>0</v>
      </c>
      <c r="M53" s="34">
        <f t="shared" si="4"/>
        <v>7.1999999999999995E-2</v>
      </c>
      <c r="N53" s="34">
        <f t="shared" si="4"/>
        <v>0</v>
      </c>
      <c r="O53" s="34">
        <f t="shared" si="4"/>
        <v>88.665999999999997</v>
      </c>
      <c r="P53" s="34">
        <f t="shared" si="4"/>
        <v>0</v>
      </c>
    </row>
    <row r="54" spans="1:43" x14ac:dyDescent="0.2">
      <c r="A54" s="70" t="s">
        <v>469</v>
      </c>
      <c r="F54" s="34">
        <f>MAX(F51:F52)</f>
        <v>0</v>
      </c>
      <c r="G54" s="34">
        <f t="shared" ref="G54:P54" si="5">MAX(G51:G52)</f>
        <v>0</v>
      </c>
      <c r="H54" s="34">
        <f t="shared" si="5"/>
        <v>13.483000000000001</v>
      </c>
      <c r="I54" s="34">
        <f t="shared" si="5"/>
        <v>0</v>
      </c>
      <c r="J54" s="34">
        <f t="shared" si="5"/>
        <v>7.2999999999999995E-2</v>
      </c>
      <c r="K54" s="34">
        <f t="shared" si="5"/>
        <v>0</v>
      </c>
      <c r="L54" s="34">
        <f t="shared" si="5"/>
        <v>0</v>
      </c>
      <c r="M54" s="34">
        <f t="shared" si="5"/>
        <v>0.13700000000000001</v>
      </c>
      <c r="N54" s="34">
        <f t="shared" si="5"/>
        <v>7.5999999999999998E-2</v>
      </c>
      <c r="O54" s="34">
        <f t="shared" si="5"/>
        <v>89.103999999999999</v>
      </c>
      <c r="P54" s="34">
        <f t="shared" si="5"/>
        <v>5.1999999999999998E-2</v>
      </c>
    </row>
    <row r="55" spans="1:43" x14ac:dyDescent="0.2">
      <c r="A55" s="70" t="s">
        <v>470</v>
      </c>
      <c r="F55" s="39" t="s">
        <v>424</v>
      </c>
      <c r="G55" s="34">
        <f t="shared" ref="G55:P55" si="6">STDEV(G51:G52)</f>
        <v>0</v>
      </c>
      <c r="H55" s="34">
        <f t="shared" si="6"/>
        <v>0.1499066376115479</v>
      </c>
      <c r="I55" s="34">
        <f t="shared" si="6"/>
        <v>0</v>
      </c>
      <c r="J55" s="34">
        <f t="shared" si="6"/>
        <v>2.4041630560342624E-2</v>
      </c>
      <c r="K55" s="39" t="s">
        <v>424</v>
      </c>
      <c r="L55" s="39" t="s">
        <v>424</v>
      </c>
      <c r="M55" s="34">
        <f t="shared" si="6"/>
        <v>4.5961940777125586E-2</v>
      </c>
      <c r="N55" s="34">
        <f t="shared" si="6"/>
        <v>5.3740115370177609E-2</v>
      </c>
      <c r="O55" s="34">
        <f t="shared" si="6"/>
        <v>0.30971277015970949</v>
      </c>
      <c r="P55" s="34">
        <f t="shared" si="6"/>
        <v>3.6769552621700473E-2</v>
      </c>
    </row>
    <row r="56" spans="1:43" x14ac:dyDescent="0.2">
      <c r="A56" s="70" t="s">
        <v>471</v>
      </c>
      <c r="F56" s="39" t="s">
        <v>424</v>
      </c>
      <c r="G56" s="39" t="s">
        <v>424</v>
      </c>
      <c r="H56" s="34">
        <f t="shared" ref="H56:O56" si="7">GEOMEAN(H51:H52)</f>
        <v>13.376580018823946</v>
      </c>
      <c r="I56" s="39" t="s">
        <v>424</v>
      </c>
      <c r="J56" s="34">
        <f t="shared" si="7"/>
        <v>5.3357286287816399E-2</v>
      </c>
      <c r="K56" s="39" t="s">
        <v>424</v>
      </c>
      <c r="L56" s="39" t="s">
        <v>424</v>
      </c>
      <c r="M56" s="34">
        <f t="shared" si="7"/>
        <v>9.9317672143481084E-2</v>
      </c>
      <c r="N56" s="39" t="s">
        <v>424</v>
      </c>
      <c r="O56" s="34">
        <f t="shared" si="7"/>
        <v>88.884730207162121</v>
      </c>
      <c r="P56" s="39" t="s">
        <v>424</v>
      </c>
    </row>
    <row r="57" spans="1:43" s="12" customFormat="1" x14ac:dyDescent="0.2">
      <c r="A57" s="76"/>
    </row>
    <row r="58" spans="1:43" s="12" customFormat="1" x14ac:dyDescent="0.2">
      <c r="A58" s="76"/>
    </row>
    <row r="59" spans="1:43" s="12" customFormat="1" x14ac:dyDescent="0.2">
      <c r="A59" s="76"/>
    </row>
    <row r="60" spans="1:43" s="12" customFormat="1" x14ac:dyDescent="0.2">
      <c r="A60" s="76"/>
    </row>
    <row r="61" spans="1:43" s="12" customFormat="1" x14ac:dyDescent="0.2">
      <c r="A61" s="76"/>
    </row>
    <row r="62" spans="1:43" s="12" customFormat="1" x14ac:dyDescent="0.2">
      <c r="A62" s="76"/>
    </row>
    <row r="63" spans="1:43" s="12" customFormat="1" x14ac:dyDescent="0.2">
      <c r="A63" s="76"/>
    </row>
    <row r="64" spans="1:43" s="12" customFormat="1" x14ac:dyDescent="0.2">
      <c r="A64" s="76"/>
    </row>
    <row r="65" spans="1:1" s="12" customFormat="1" x14ac:dyDescent="0.2">
      <c r="A65" s="76"/>
    </row>
    <row r="66" spans="1:1" s="12" customFormat="1" x14ac:dyDescent="0.2">
      <c r="A66" s="76"/>
    </row>
    <row r="67" spans="1:1" s="12" customFormat="1" x14ac:dyDescent="0.2">
      <c r="A67" s="76"/>
    </row>
    <row r="68" spans="1:1" s="12" customFormat="1" x14ac:dyDescent="0.2">
      <c r="A68" s="76"/>
    </row>
    <row r="69" spans="1:1" s="12" customFormat="1" x14ac:dyDescent="0.2">
      <c r="A69" s="76"/>
    </row>
    <row r="70" spans="1:1" s="12" customFormat="1" x14ac:dyDescent="0.2">
      <c r="A70" s="76"/>
    </row>
    <row r="71" spans="1:1" s="12" customFormat="1" x14ac:dyDescent="0.2">
      <c r="A71" s="76"/>
    </row>
    <row r="72" spans="1:1" s="12" customFormat="1" x14ac:dyDescent="0.2">
      <c r="A72" s="76"/>
    </row>
    <row r="73" spans="1:1" s="12" customFormat="1" x14ac:dyDescent="0.2">
      <c r="A73" s="76"/>
    </row>
    <row r="74" spans="1:1" s="12" customFormat="1" x14ac:dyDescent="0.2">
      <c r="A74" s="76"/>
    </row>
    <row r="75" spans="1:1" s="12" customFormat="1" x14ac:dyDescent="0.2">
      <c r="A75" s="76"/>
    </row>
    <row r="76" spans="1:1" s="12" customFormat="1" x14ac:dyDescent="0.2">
      <c r="A76" s="76"/>
    </row>
    <row r="77" spans="1:1" s="12" customFormat="1" x14ac:dyDescent="0.2">
      <c r="A77" s="76"/>
    </row>
    <row r="78" spans="1:1" s="12" customFormat="1" x14ac:dyDescent="0.2">
      <c r="A78" s="76"/>
    </row>
    <row r="79" spans="1:1" s="12" customFormat="1" x14ac:dyDescent="0.2">
      <c r="A79" s="76"/>
    </row>
    <row r="80" spans="1:1" s="12" customFormat="1" x14ac:dyDescent="0.2">
      <c r="A80" s="76"/>
    </row>
    <row r="81" spans="1:1" s="12" customFormat="1" x14ac:dyDescent="0.2">
      <c r="A81" s="76"/>
    </row>
    <row r="82" spans="1:1" s="12" customFormat="1" x14ac:dyDescent="0.2">
      <c r="A82" s="76"/>
    </row>
    <row r="83" spans="1:1" s="12" customFormat="1" x14ac:dyDescent="0.2">
      <c r="A83" s="76"/>
    </row>
    <row r="84" spans="1:1" s="12" customFormat="1" x14ac:dyDescent="0.2">
      <c r="A84" s="76"/>
    </row>
    <row r="85" spans="1:1" s="12" customFormat="1" x14ac:dyDescent="0.2">
      <c r="A85" s="76"/>
    </row>
    <row r="86" spans="1:1" s="12" customFormat="1" x14ac:dyDescent="0.2">
      <c r="A86" s="76"/>
    </row>
    <row r="87" spans="1:1" s="12" customFormat="1" x14ac:dyDescent="0.2">
      <c r="A87" s="76"/>
    </row>
    <row r="88" spans="1:1" s="12" customFormat="1" x14ac:dyDescent="0.2">
      <c r="A88" s="76"/>
    </row>
    <row r="89" spans="1:1" s="12" customFormat="1" x14ac:dyDescent="0.2">
      <c r="A89" s="76"/>
    </row>
    <row r="90" spans="1:1" s="12" customFormat="1" x14ac:dyDescent="0.2">
      <c r="A90" s="76"/>
    </row>
    <row r="91" spans="1:1" s="12" customFormat="1" x14ac:dyDescent="0.2">
      <c r="A91" s="76"/>
    </row>
    <row r="92" spans="1:1" s="12" customFormat="1" x14ac:dyDescent="0.2">
      <c r="A92" s="76"/>
    </row>
    <row r="93" spans="1:1" s="12" customFormat="1" x14ac:dyDescent="0.2">
      <c r="A93" s="76"/>
    </row>
    <row r="94" spans="1:1" s="12" customFormat="1" x14ac:dyDescent="0.2">
      <c r="A94" s="76"/>
    </row>
    <row r="95" spans="1:1" s="12" customFormat="1" x14ac:dyDescent="0.2">
      <c r="A95" s="76"/>
    </row>
    <row r="96" spans="1:1" s="12" customFormat="1" x14ac:dyDescent="0.2">
      <c r="A96" s="76"/>
    </row>
    <row r="97" spans="1:1" s="12" customFormat="1" x14ac:dyDescent="0.2">
      <c r="A97" s="76"/>
    </row>
    <row r="98" spans="1:1" s="12" customFormat="1" x14ac:dyDescent="0.2">
      <c r="A98" s="76"/>
    </row>
    <row r="99" spans="1:1" s="12" customFormat="1" x14ac:dyDescent="0.2">
      <c r="A99" s="76"/>
    </row>
    <row r="100" spans="1:1" s="12" customFormat="1" x14ac:dyDescent="0.2">
      <c r="A100" s="76"/>
    </row>
    <row r="101" spans="1:1" s="12" customFormat="1" x14ac:dyDescent="0.2">
      <c r="A101" s="76"/>
    </row>
  </sheetData>
  <mergeCells count="2">
    <mergeCell ref="A2:R2"/>
    <mergeCell ref="A50:R50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E8CD0-D4AE-C446-BE02-239CA43248B3}">
  <dimension ref="A1:P349"/>
  <sheetViews>
    <sheetView tabSelected="1" zoomScale="81" zoomScaleNormal="110" workbookViewId="0">
      <pane ySplit="1" topLeftCell="A307" activePane="bottomLeft" state="frozen"/>
      <selection pane="bottomLeft" activeCell="A313" sqref="A313:P313"/>
    </sheetView>
  </sheetViews>
  <sheetFormatPr baseColWidth="10" defaultRowHeight="16" x14ac:dyDescent="0.2"/>
  <cols>
    <col min="1" max="1" width="19" style="71" customWidth="1"/>
    <col min="2" max="2" width="19" style="44" customWidth="1"/>
    <col min="3" max="3" width="10.83203125" style="13"/>
    <col min="4" max="4" width="15.1640625" style="54" customWidth="1"/>
    <col min="5" max="5" width="10.83203125" style="13"/>
    <col min="6" max="6" width="10.83203125" style="13" customWidth="1"/>
    <col min="7" max="15" width="10.83203125" style="13"/>
    <col min="16" max="16" width="10.83203125" style="45"/>
    <col min="17" max="16384" width="10.83203125" style="13"/>
  </cols>
  <sheetData>
    <row r="1" spans="1:16" s="63" customFormat="1" ht="17" thickBot="1" x14ac:dyDescent="0.25">
      <c r="A1" s="67" t="s">
        <v>494</v>
      </c>
      <c r="B1" s="59" t="s">
        <v>478</v>
      </c>
      <c r="C1" s="64" t="s">
        <v>236</v>
      </c>
      <c r="D1" s="72" t="s">
        <v>235</v>
      </c>
      <c r="E1" s="73" t="s">
        <v>241</v>
      </c>
      <c r="F1" s="73" t="s">
        <v>242</v>
      </c>
      <c r="G1" s="73" t="s">
        <v>243</v>
      </c>
      <c r="H1" s="73" t="s">
        <v>244</v>
      </c>
      <c r="I1" s="73" t="s">
        <v>245</v>
      </c>
      <c r="J1" s="73" t="s">
        <v>246</v>
      </c>
      <c r="K1" s="73" t="s">
        <v>247</v>
      </c>
      <c r="L1" s="73" t="s">
        <v>248</v>
      </c>
      <c r="M1" s="73" t="s">
        <v>249</v>
      </c>
      <c r="N1" s="73" t="s">
        <v>250</v>
      </c>
      <c r="O1" s="73" t="s">
        <v>251</v>
      </c>
      <c r="P1" s="74" t="s">
        <v>252</v>
      </c>
    </row>
    <row r="2" spans="1:16" ht="17" thickTop="1" x14ac:dyDescent="0.2">
      <c r="A2" s="85" t="s">
        <v>495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6" x14ac:dyDescent="0.2">
      <c r="A3" s="68" t="s">
        <v>472</v>
      </c>
      <c r="B3" s="15" t="s">
        <v>480</v>
      </c>
      <c r="C3" s="13">
        <v>33</v>
      </c>
      <c r="D3" s="54" t="s">
        <v>234</v>
      </c>
      <c r="E3" s="34">
        <v>5.0000000000000001E-3</v>
      </c>
      <c r="F3" s="34">
        <v>0.40200000000000002</v>
      </c>
      <c r="G3" s="34">
        <v>52.122999999999998</v>
      </c>
      <c r="H3" s="34">
        <v>0.36099999999999999</v>
      </c>
      <c r="I3" s="34">
        <v>4.2000000000000003E-2</v>
      </c>
      <c r="J3" s="34">
        <v>0</v>
      </c>
      <c r="K3" s="34">
        <v>4.0000000000000001E-3</v>
      </c>
      <c r="L3" s="34">
        <v>46.113999999999997</v>
      </c>
      <c r="M3" s="34">
        <v>0.15</v>
      </c>
      <c r="N3" s="34">
        <v>0.15</v>
      </c>
      <c r="O3" s="34">
        <v>7.1999999999999995E-2</v>
      </c>
      <c r="P3" s="36">
        <v>99.423000000000002</v>
      </c>
    </row>
    <row r="4" spans="1:16" x14ac:dyDescent="0.2">
      <c r="A4" s="68" t="s">
        <v>472</v>
      </c>
      <c r="B4" s="15" t="s">
        <v>480</v>
      </c>
      <c r="C4" s="13">
        <v>34</v>
      </c>
      <c r="D4" s="54" t="s">
        <v>233</v>
      </c>
      <c r="E4" s="34">
        <v>0</v>
      </c>
      <c r="F4" s="34">
        <v>0.40899999999999997</v>
      </c>
      <c r="G4" s="34">
        <v>51.463999999999999</v>
      </c>
      <c r="H4" s="34">
        <v>0.47</v>
      </c>
      <c r="I4" s="34">
        <v>6.3E-2</v>
      </c>
      <c r="J4" s="34">
        <v>3.6999999999999998E-2</v>
      </c>
      <c r="K4" s="34">
        <v>0</v>
      </c>
      <c r="L4" s="34">
        <v>46.296999999999997</v>
      </c>
      <c r="M4" s="34">
        <v>0.17100000000000001</v>
      </c>
      <c r="N4" s="34">
        <v>0.13900000000000001</v>
      </c>
      <c r="O4" s="34">
        <v>5.8000000000000003E-2</v>
      </c>
      <c r="P4" s="36">
        <v>99.108000000000004</v>
      </c>
    </row>
    <row r="5" spans="1:16" x14ac:dyDescent="0.2">
      <c r="A5" s="68" t="s">
        <v>472</v>
      </c>
      <c r="B5" s="15" t="s">
        <v>480</v>
      </c>
      <c r="C5" s="13">
        <v>43</v>
      </c>
      <c r="D5" s="54" t="s">
        <v>232</v>
      </c>
      <c r="E5" s="34">
        <v>0</v>
      </c>
      <c r="F5" s="34">
        <v>5.0000000000000001E-3</v>
      </c>
      <c r="G5" s="34">
        <v>52.997</v>
      </c>
      <c r="H5" s="34">
        <v>0.20499999999999999</v>
      </c>
      <c r="I5" s="34">
        <v>4.2000000000000003E-2</v>
      </c>
      <c r="J5" s="34">
        <v>0</v>
      </c>
      <c r="K5" s="34">
        <v>0</v>
      </c>
      <c r="L5" s="34">
        <v>46.317</v>
      </c>
      <c r="M5" s="34">
        <v>0</v>
      </c>
      <c r="N5" s="34">
        <v>0</v>
      </c>
      <c r="O5" s="34">
        <v>4.2999999999999997E-2</v>
      </c>
      <c r="P5" s="36">
        <v>99.608999999999995</v>
      </c>
    </row>
    <row r="6" spans="1:16" x14ac:dyDescent="0.2">
      <c r="A6" s="68" t="s">
        <v>472</v>
      </c>
      <c r="B6" s="15" t="s">
        <v>480</v>
      </c>
      <c r="C6" s="13">
        <v>57</v>
      </c>
      <c r="D6" s="54" t="s">
        <v>231</v>
      </c>
      <c r="E6" s="34">
        <v>7.0000000000000001E-3</v>
      </c>
      <c r="F6" s="34">
        <v>0.05</v>
      </c>
      <c r="G6" s="34">
        <v>52.383000000000003</v>
      </c>
      <c r="H6" s="34">
        <v>1.0999999999999999E-2</v>
      </c>
      <c r="I6" s="34">
        <v>5.6000000000000001E-2</v>
      </c>
      <c r="J6" s="34">
        <v>0</v>
      </c>
      <c r="K6" s="34">
        <v>1E-3</v>
      </c>
      <c r="L6" s="34">
        <v>46.76</v>
      </c>
      <c r="M6" s="34">
        <v>5.1999999999999998E-2</v>
      </c>
      <c r="N6" s="34">
        <v>0</v>
      </c>
      <c r="O6" s="34">
        <v>0.28599999999999998</v>
      </c>
      <c r="P6" s="36">
        <v>99.605999999999995</v>
      </c>
    </row>
    <row r="7" spans="1:16" x14ac:dyDescent="0.2">
      <c r="A7" s="68" t="s">
        <v>472</v>
      </c>
      <c r="B7" s="15" t="s">
        <v>480</v>
      </c>
      <c r="C7" s="13">
        <v>58</v>
      </c>
      <c r="D7" s="54" t="s">
        <v>230</v>
      </c>
      <c r="E7" s="34">
        <v>2E-3</v>
      </c>
      <c r="F7" s="34">
        <v>8.0000000000000002E-3</v>
      </c>
      <c r="G7" s="34">
        <v>52.487000000000002</v>
      </c>
      <c r="H7" s="34">
        <v>1.2999999999999999E-2</v>
      </c>
      <c r="I7" s="34">
        <v>4.8000000000000001E-2</v>
      </c>
      <c r="J7" s="34">
        <v>5.0000000000000001E-3</v>
      </c>
      <c r="K7" s="34">
        <v>2.5000000000000001E-2</v>
      </c>
      <c r="L7" s="34">
        <v>45.753999999999998</v>
      </c>
      <c r="M7" s="34">
        <v>1.2999999999999999E-2</v>
      </c>
      <c r="N7" s="34">
        <v>0</v>
      </c>
      <c r="O7" s="34">
        <v>5.0000000000000001E-3</v>
      </c>
      <c r="P7" s="36">
        <v>98.36</v>
      </c>
    </row>
    <row r="8" spans="1:16" x14ac:dyDescent="0.2">
      <c r="A8" s="68" t="s">
        <v>472</v>
      </c>
      <c r="B8" s="15" t="s">
        <v>480</v>
      </c>
      <c r="C8" s="13">
        <v>66</v>
      </c>
      <c r="D8" s="54" t="s">
        <v>229</v>
      </c>
      <c r="E8" s="34">
        <v>0</v>
      </c>
      <c r="F8" s="34">
        <v>3.1E-2</v>
      </c>
      <c r="G8" s="34">
        <v>52.387</v>
      </c>
      <c r="H8" s="34">
        <v>3.4000000000000002E-2</v>
      </c>
      <c r="I8" s="34">
        <v>3.5999999999999997E-2</v>
      </c>
      <c r="J8" s="34">
        <v>0</v>
      </c>
      <c r="K8" s="34">
        <v>2.7E-2</v>
      </c>
      <c r="L8" s="34">
        <v>47.247</v>
      </c>
      <c r="M8" s="34">
        <v>3.3000000000000002E-2</v>
      </c>
      <c r="N8" s="34">
        <v>0</v>
      </c>
      <c r="O8" s="34">
        <v>8.7999999999999995E-2</v>
      </c>
      <c r="P8" s="36">
        <v>99.882999999999996</v>
      </c>
    </row>
    <row r="9" spans="1:16" x14ac:dyDescent="0.2">
      <c r="A9" s="68" t="s">
        <v>472</v>
      </c>
      <c r="B9" s="15" t="s">
        <v>480</v>
      </c>
      <c r="C9" s="13">
        <v>67</v>
      </c>
      <c r="D9" s="54" t="s">
        <v>228</v>
      </c>
      <c r="E9" s="34">
        <v>0</v>
      </c>
      <c r="F9" s="34">
        <v>1.7999999999999999E-2</v>
      </c>
      <c r="G9" s="34">
        <v>52.588999999999999</v>
      </c>
      <c r="H9" s="34">
        <v>0</v>
      </c>
      <c r="I9" s="34">
        <v>3.7999999999999999E-2</v>
      </c>
      <c r="J9" s="34">
        <v>0</v>
      </c>
      <c r="K9" s="34">
        <v>0</v>
      </c>
      <c r="L9" s="34">
        <v>47.021000000000001</v>
      </c>
      <c r="M9" s="34">
        <v>0</v>
      </c>
      <c r="N9" s="34">
        <v>1.2999999999999999E-2</v>
      </c>
      <c r="O9" s="34">
        <v>2.5999999999999999E-2</v>
      </c>
      <c r="P9" s="36">
        <v>99.704999999999998</v>
      </c>
    </row>
    <row r="10" spans="1:16" x14ac:dyDescent="0.2">
      <c r="A10" s="68" t="s">
        <v>472</v>
      </c>
      <c r="B10" s="15" t="s">
        <v>480</v>
      </c>
      <c r="C10" s="13">
        <v>68</v>
      </c>
      <c r="D10" s="54" t="s">
        <v>227</v>
      </c>
      <c r="E10" s="34">
        <v>0</v>
      </c>
      <c r="F10" s="34">
        <v>3.4000000000000002E-2</v>
      </c>
      <c r="G10" s="34">
        <v>52.302999999999997</v>
      </c>
      <c r="H10" s="34">
        <v>2.3E-2</v>
      </c>
      <c r="I10" s="34">
        <v>5.2999999999999999E-2</v>
      </c>
      <c r="J10" s="34">
        <v>0</v>
      </c>
      <c r="K10" s="34">
        <v>1.6E-2</v>
      </c>
      <c r="L10" s="34">
        <v>47.067999999999998</v>
      </c>
      <c r="M10" s="34">
        <v>0</v>
      </c>
      <c r="N10" s="34">
        <v>0</v>
      </c>
      <c r="O10" s="34">
        <v>3.5000000000000003E-2</v>
      </c>
      <c r="P10" s="36">
        <v>99.531999999999996</v>
      </c>
    </row>
    <row r="11" spans="1:16" x14ac:dyDescent="0.2">
      <c r="A11" s="68" t="s">
        <v>472</v>
      </c>
      <c r="B11" s="15" t="s">
        <v>480</v>
      </c>
      <c r="C11" s="13">
        <v>69</v>
      </c>
      <c r="D11" s="54" t="s">
        <v>226</v>
      </c>
      <c r="E11" s="34">
        <v>1.9E-2</v>
      </c>
      <c r="F11" s="34">
        <v>3.9E-2</v>
      </c>
      <c r="G11" s="34">
        <v>51.944000000000003</v>
      </c>
      <c r="H11" s="34">
        <v>3.5999999999999997E-2</v>
      </c>
      <c r="I11" s="34">
        <v>4.4999999999999998E-2</v>
      </c>
      <c r="J11" s="34">
        <v>2.3E-2</v>
      </c>
      <c r="K11" s="34">
        <v>0</v>
      </c>
      <c r="L11" s="34">
        <v>46.72</v>
      </c>
      <c r="M11" s="34">
        <v>2.1999999999999999E-2</v>
      </c>
      <c r="N11" s="34">
        <v>2.1000000000000001E-2</v>
      </c>
      <c r="O11" s="34">
        <v>0.185</v>
      </c>
      <c r="P11" s="36">
        <v>99.054000000000002</v>
      </c>
    </row>
    <row r="12" spans="1:16" x14ac:dyDescent="0.2">
      <c r="A12" s="68" t="s">
        <v>472</v>
      </c>
      <c r="B12" s="15" t="s">
        <v>480</v>
      </c>
      <c r="C12" s="13">
        <v>70</v>
      </c>
      <c r="D12" s="54" t="s">
        <v>225</v>
      </c>
      <c r="E12" s="34">
        <v>0</v>
      </c>
      <c r="F12" s="34">
        <v>4.7E-2</v>
      </c>
      <c r="G12" s="34">
        <v>52.003</v>
      </c>
      <c r="H12" s="34">
        <v>1.4999999999999999E-2</v>
      </c>
      <c r="I12" s="34">
        <v>4.3999999999999997E-2</v>
      </c>
      <c r="J12" s="34">
        <v>1.4E-2</v>
      </c>
      <c r="K12" s="34">
        <v>3.5000000000000003E-2</v>
      </c>
      <c r="L12" s="34">
        <v>46.915999999999997</v>
      </c>
      <c r="M12" s="34">
        <v>0</v>
      </c>
      <c r="N12" s="34">
        <v>0</v>
      </c>
      <c r="O12" s="34">
        <v>9.7000000000000003E-2</v>
      </c>
      <c r="P12" s="36">
        <v>99.171000000000006</v>
      </c>
    </row>
    <row r="13" spans="1:16" x14ac:dyDescent="0.2">
      <c r="A13" s="68" t="s">
        <v>472</v>
      </c>
      <c r="B13" s="15" t="s">
        <v>480</v>
      </c>
      <c r="C13" s="13">
        <v>82</v>
      </c>
      <c r="D13" s="54" t="s">
        <v>224</v>
      </c>
      <c r="E13" s="34">
        <v>0.01</v>
      </c>
      <c r="F13" s="34">
        <v>2.9000000000000001E-2</v>
      </c>
      <c r="G13" s="34">
        <v>51.057000000000002</v>
      </c>
      <c r="H13" s="34">
        <v>0</v>
      </c>
      <c r="I13" s="34">
        <v>3.5000000000000003E-2</v>
      </c>
      <c r="J13" s="34">
        <v>5.0000000000000001E-3</v>
      </c>
      <c r="K13" s="34">
        <v>0.01</v>
      </c>
      <c r="L13" s="34">
        <v>46.631</v>
      </c>
      <c r="M13" s="34">
        <v>0</v>
      </c>
      <c r="N13" s="34">
        <v>0</v>
      </c>
      <c r="O13" s="34">
        <v>0</v>
      </c>
      <c r="P13" s="36">
        <v>97.777000000000001</v>
      </c>
    </row>
    <row r="14" spans="1:16" x14ac:dyDescent="0.2">
      <c r="A14" s="68" t="s">
        <v>472</v>
      </c>
      <c r="B14" s="15" t="s">
        <v>480</v>
      </c>
      <c r="C14" s="13">
        <v>104</v>
      </c>
      <c r="D14" s="54" t="s">
        <v>223</v>
      </c>
      <c r="E14" s="34">
        <v>0</v>
      </c>
      <c r="F14" s="34">
        <v>0</v>
      </c>
      <c r="G14" s="34">
        <v>52.883000000000003</v>
      </c>
      <c r="H14" s="34">
        <v>0.29399999999999998</v>
      </c>
      <c r="I14" s="34">
        <v>4.7E-2</v>
      </c>
      <c r="J14" s="34">
        <v>5.5E-2</v>
      </c>
      <c r="K14" s="34">
        <v>3.6999999999999998E-2</v>
      </c>
      <c r="L14" s="34">
        <v>46.389000000000003</v>
      </c>
      <c r="M14" s="34">
        <v>1.7000000000000001E-2</v>
      </c>
      <c r="N14" s="34">
        <v>0</v>
      </c>
      <c r="O14" s="34">
        <v>0.11700000000000001</v>
      </c>
      <c r="P14" s="36">
        <v>99.838999999999999</v>
      </c>
    </row>
    <row r="15" spans="1:16" x14ac:dyDescent="0.2">
      <c r="A15" s="68" t="s">
        <v>472</v>
      </c>
      <c r="B15" s="15" t="s">
        <v>480</v>
      </c>
      <c r="C15" s="13">
        <v>105</v>
      </c>
      <c r="D15" s="54" t="s">
        <v>222</v>
      </c>
      <c r="E15" s="34">
        <v>6.9000000000000006E-2</v>
      </c>
      <c r="F15" s="34">
        <v>8.9999999999999993E-3</v>
      </c>
      <c r="G15" s="34">
        <v>51.975000000000001</v>
      </c>
      <c r="H15" s="34">
        <v>0.25700000000000001</v>
      </c>
      <c r="I15" s="34">
        <v>4.4999999999999998E-2</v>
      </c>
      <c r="J15" s="34">
        <v>0</v>
      </c>
      <c r="K15" s="34">
        <v>0.14199999999999999</v>
      </c>
      <c r="L15" s="34">
        <v>46.408000000000001</v>
      </c>
      <c r="M15" s="34">
        <v>0</v>
      </c>
      <c r="N15" s="34">
        <v>7.4999999999999997E-2</v>
      </c>
      <c r="O15" s="34">
        <v>0</v>
      </c>
      <c r="P15" s="36">
        <v>98.98</v>
      </c>
    </row>
    <row r="16" spans="1:16" x14ac:dyDescent="0.2">
      <c r="A16" s="68" t="s">
        <v>472</v>
      </c>
      <c r="B16" s="15" t="s">
        <v>480</v>
      </c>
      <c r="C16" s="13">
        <v>106</v>
      </c>
      <c r="D16" s="54" t="s">
        <v>221</v>
      </c>
      <c r="E16" s="34">
        <v>1.7000000000000001E-2</v>
      </c>
      <c r="F16" s="34">
        <v>6.0000000000000001E-3</v>
      </c>
      <c r="G16" s="34">
        <v>52.241999999999997</v>
      </c>
      <c r="H16" s="34">
        <v>0.378</v>
      </c>
      <c r="I16" s="34">
        <v>0.03</v>
      </c>
      <c r="J16" s="34">
        <v>0.06</v>
      </c>
      <c r="K16" s="34">
        <v>3.5999999999999997E-2</v>
      </c>
      <c r="L16" s="34">
        <v>46.2</v>
      </c>
      <c r="M16" s="34">
        <v>0</v>
      </c>
      <c r="N16" s="34">
        <v>0</v>
      </c>
      <c r="O16" s="34">
        <v>1.7999999999999999E-2</v>
      </c>
      <c r="P16" s="36">
        <v>98.986999999999995</v>
      </c>
    </row>
    <row r="17" spans="1:16" x14ac:dyDescent="0.2">
      <c r="A17" s="68" t="s">
        <v>472</v>
      </c>
      <c r="B17" s="15" t="s">
        <v>480</v>
      </c>
      <c r="C17" s="13">
        <v>107</v>
      </c>
      <c r="D17" s="54" t="s">
        <v>220</v>
      </c>
      <c r="E17" s="34">
        <v>7.0000000000000001E-3</v>
      </c>
      <c r="F17" s="34">
        <v>2.4E-2</v>
      </c>
      <c r="G17" s="34">
        <v>53.046999999999997</v>
      </c>
      <c r="H17" s="34">
        <v>0.25900000000000001</v>
      </c>
      <c r="I17" s="34">
        <v>2.3E-2</v>
      </c>
      <c r="J17" s="34">
        <v>0</v>
      </c>
      <c r="K17" s="34">
        <v>7.0000000000000001E-3</v>
      </c>
      <c r="L17" s="34">
        <v>46.326999999999998</v>
      </c>
      <c r="M17" s="34">
        <v>0</v>
      </c>
      <c r="N17" s="34">
        <v>0.12</v>
      </c>
      <c r="O17" s="34">
        <v>0</v>
      </c>
      <c r="P17" s="36">
        <v>99.813999999999993</v>
      </c>
    </row>
    <row r="18" spans="1:16" x14ac:dyDescent="0.2">
      <c r="A18" s="68" t="s">
        <v>472</v>
      </c>
      <c r="B18" s="15" t="s">
        <v>480</v>
      </c>
      <c r="C18" s="13">
        <v>111</v>
      </c>
      <c r="D18" s="54" t="s">
        <v>219</v>
      </c>
      <c r="E18" s="34">
        <v>0</v>
      </c>
      <c r="F18" s="34">
        <v>3.6999999999999998E-2</v>
      </c>
      <c r="G18" s="34">
        <v>52.664999999999999</v>
      </c>
      <c r="H18" s="34">
        <v>0</v>
      </c>
      <c r="I18" s="34">
        <v>5.6000000000000001E-2</v>
      </c>
      <c r="J18" s="34">
        <v>0</v>
      </c>
      <c r="K18" s="34">
        <v>7.0000000000000001E-3</v>
      </c>
      <c r="L18" s="34">
        <v>46.408000000000001</v>
      </c>
      <c r="M18" s="34">
        <v>4.0000000000000001E-3</v>
      </c>
      <c r="N18" s="34">
        <v>0</v>
      </c>
      <c r="O18" s="34">
        <v>0.13</v>
      </c>
      <c r="P18" s="36">
        <v>99.307000000000002</v>
      </c>
    </row>
    <row r="19" spans="1:16" x14ac:dyDescent="0.2">
      <c r="A19" s="68" t="s">
        <v>472</v>
      </c>
      <c r="B19" s="15" t="s">
        <v>480</v>
      </c>
      <c r="C19" s="13">
        <v>112</v>
      </c>
      <c r="D19" s="54" t="s">
        <v>218</v>
      </c>
      <c r="E19" s="34">
        <v>0.03</v>
      </c>
      <c r="F19" s="34">
        <v>2.5999999999999999E-2</v>
      </c>
      <c r="G19" s="34">
        <v>52.680999999999997</v>
      </c>
      <c r="H19" s="34">
        <v>0</v>
      </c>
      <c r="I19" s="34">
        <v>5.0999999999999997E-2</v>
      </c>
      <c r="J19" s="34">
        <v>0</v>
      </c>
      <c r="K19" s="34">
        <v>1.4E-2</v>
      </c>
      <c r="L19" s="34">
        <v>46.225000000000001</v>
      </c>
      <c r="M19" s="34">
        <v>3.2000000000000001E-2</v>
      </c>
      <c r="N19" s="34">
        <v>2.7E-2</v>
      </c>
      <c r="O19" s="34">
        <v>0.161</v>
      </c>
      <c r="P19" s="36">
        <v>99.247</v>
      </c>
    </row>
    <row r="20" spans="1:16" x14ac:dyDescent="0.2">
      <c r="A20" s="68" t="s">
        <v>472</v>
      </c>
      <c r="B20" s="15" t="s">
        <v>480</v>
      </c>
      <c r="C20" s="13">
        <v>113</v>
      </c>
      <c r="D20" s="54" t="s">
        <v>217</v>
      </c>
      <c r="E20" s="34">
        <v>0</v>
      </c>
      <c r="F20" s="34">
        <v>2.7E-2</v>
      </c>
      <c r="G20" s="34">
        <v>52.98</v>
      </c>
      <c r="H20" s="34">
        <v>2.5000000000000001E-2</v>
      </c>
      <c r="I20" s="34">
        <v>3.5000000000000003E-2</v>
      </c>
      <c r="J20" s="34">
        <v>0</v>
      </c>
      <c r="K20" s="34">
        <v>0</v>
      </c>
      <c r="L20" s="34">
        <v>46.591999999999999</v>
      </c>
      <c r="M20" s="34">
        <v>0</v>
      </c>
      <c r="N20" s="34">
        <v>0</v>
      </c>
      <c r="O20" s="34">
        <v>4.2999999999999997E-2</v>
      </c>
      <c r="P20" s="36">
        <v>99.701999999999998</v>
      </c>
    </row>
    <row r="21" spans="1:16" x14ac:dyDescent="0.2">
      <c r="A21" s="68" t="s">
        <v>472</v>
      </c>
      <c r="B21" s="15" t="s">
        <v>480</v>
      </c>
      <c r="C21" s="13">
        <v>114</v>
      </c>
      <c r="D21" s="54" t="s">
        <v>216</v>
      </c>
      <c r="E21" s="34">
        <v>0</v>
      </c>
      <c r="F21" s="34">
        <v>2.9000000000000001E-2</v>
      </c>
      <c r="G21" s="34">
        <v>53.082000000000001</v>
      </c>
      <c r="H21" s="34">
        <v>2.7E-2</v>
      </c>
      <c r="I21" s="34">
        <v>4.2000000000000003E-2</v>
      </c>
      <c r="J21" s="34">
        <v>7.3999999999999996E-2</v>
      </c>
      <c r="K21" s="34">
        <v>0.02</v>
      </c>
      <c r="L21" s="34">
        <v>45.884</v>
      </c>
      <c r="M21" s="34">
        <v>0</v>
      </c>
      <c r="N21" s="34">
        <v>1.6E-2</v>
      </c>
      <c r="O21" s="34">
        <v>5.6000000000000001E-2</v>
      </c>
      <c r="P21" s="36">
        <v>99.23</v>
      </c>
    </row>
    <row r="22" spans="1:16" x14ac:dyDescent="0.2">
      <c r="A22" s="68" t="s">
        <v>472</v>
      </c>
      <c r="B22" s="15" t="s">
        <v>480</v>
      </c>
      <c r="C22" s="13">
        <v>115</v>
      </c>
      <c r="D22" s="54" t="s">
        <v>215</v>
      </c>
      <c r="E22" s="34">
        <v>0</v>
      </c>
      <c r="F22" s="34">
        <v>2.1999999999999999E-2</v>
      </c>
      <c r="G22" s="34">
        <v>53.274999999999999</v>
      </c>
      <c r="H22" s="34">
        <v>1E-3</v>
      </c>
      <c r="I22" s="34">
        <v>4.5999999999999999E-2</v>
      </c>
      <c r="J22" s="34">
        <v>5.0999999999999997E-2</v>
      </c>
      <c r="K22" s="34">
        <v>8.9999999999999993E-3</v>
      </c>
      <c r="L22" s="34">
        <v>46.433</v>
      </c>
      <c r="M22" s="34">
        <v>4.0000000000000001E-3</v>
      </c>
      <c r="N22" s="34">
        <v>8.5000000000000006E-2</v>
      </c>
      <c r="O22" s="34">
        <v>0.161</v>
      </c>
      <c r="P22" s="36">
        <v>100.087</v>
      </c>
    </row>
    <row r="23" spans="1:16" x14ac:dyDescent="0.2">
      <c r="A23" s="68" t="s">
        <v>472</v>
      </c>
      <c r="B23" s="15" t="s">
        <v>480</v>
      </c>
      <c r="C23" s="13">
        <v>116</v>
      </c>
      <c r="D23" s="54" t="s">
        <v>214</v>
      </c>
      <c r="E23" s="34">
        <v>1.7000000000000001E-2</v>
      </c>
      <c r="F23" s="34">
        <v>5.2999999999999999E-2</v>
      </c>
      <c r="G23" s="34">
        <v>52.624000000000002</v>
      </c>
      <c r="H23" s="34">
        <v>3.4000000000000002E-2</v>
      </c>
      <c r="I23" s="34">
        <v>3.1E-2</v>
      </c>
      <c r="J23" s="34">
        <v>0</v>
      </c>
      <c r="K23" s="34">
        <v>1.0999999999999999E-2</v>
      </c>
      <c r="L23" s="34">
        <v>46.732999999999997</v>
      </c>
      <c r="M23" s="34">
        <v>1.2999999999999999E-2</v>
      </c>
      <c r="N23" s="34">
        <v>1.9E-2</v>
      </c>
      <c r="O23" s="34">
        <v>0</v>
      </c>
      <c r="P23" s="36">
        <v>99.534999999999997</v>
      </c>
    </row>
    <row r="24" spans="1:16" x14ac:dyDescent="0.2">
      <c r="A24" s="68" t="s">
        <v>472</v>
      </c>
      <c r="B24" s="15" t="s">
        <v>480</v>
      </c>
      <c r="C24" s="13">
        <v>117</v>
      </c>
      <c r="D24" s="54" t="s">
        <v>213</v>
      </c>
      <c r="E24" s="34">
        <v>0</v>
      </c>
      <c r="F24" s="34">
        <v>0</v>
      </c>
      <c r="G24" s="34">
        <v>52.825000000000003</v>
      </c>
      <c r="H24" s="34">
        <v>2.9000000000000001E-2</v>
      </c>
      <c r="I24" s="34">
        <v>0.06</v>
      </c>
      <c r="J24" s="34">
        <v>0</v>
      </c>
      <c r="K24" s="34">
        <v>0</v>
      </c>
      <c r="L24" s="34">
        <v>46.295000000000002</v>
      </c>
      <c r="M24" s="34">
        <v>2.7E-2</v>
      </c>
      <c r="N24" s="34">
        <v>0</v>
      </c>
      <c r="O24" s="34">
        <v>3.9E-2</v>
      </c>
      <c r="P24" s="36">
        <v>99.275000000000006</v>
      </c>
    </row>
    <row r="25" spans="1:16" x14ac:dyDescent="0.2">
      <c r="A25" s="68" t="s">
        <v>472</v>
      </c>
      <c r="B25" s="15" t="s">
        <v>480</v>
      </c>
      <c r="C25" s="13">
        <v>128</v>
      </c>
      <c r="D25" s="54" t="s">
        <v>212</v>
      </c>
      <c r="E25" s="34">
        <v>6.0000000000000001E-3</v>
      </c>
      <c r="F25" s="34">
        <v>1.4999999999999999E-2</v>
      </c>
      <c r="G25" s="34">
        <v>53.55</v>
      </c>
      <c r="H25" s="34">
        <v>4.2999999999999997E-2</v>
      </c>
      <c r="I25" s="34">
        <v>3.9E-2</v>
      </c>
      <c r="J25" s="34">
        <v>0</v>
      </c>
      <c r="K25" s="34">
        <v>0</v>
      </c>
      <c r="L25" s="34">
        <v>45.796999999999997</v>
      </c>
      <c r="M25" s="34">
        <v>4.0000000000000001E-3</v>
      </c>
      <c r="N25" s="34">
        <v>0</v>
      </c>
      <c r="O25" s="34">
        <v>1.3129999999999999</v>
      </c>
      <c r="P25" s="36">
        <v>100.767</v>
      </c>
    </row>
    <row r="26" spans="1:16" x14ac:dyDescent="0.2">
      <c r="A26" s="68" t="s">
        <v>472</v>
      </c>
      <c r="B26" s="15" t="s">
        <v>480</v>
      </c>
      <c r="C26" s="13">
        <v>131</v>
      </c>
      <c r="D26" s="54" t="s">
        <v>211</v>
      </c>
      <c r="E26" s="34">
        <v>0</v>
      </c>
      <c r="F26" s="34">
        <v>1.7999999999999999E-2</v>
      </c>
      <c r="G26" s="34">
        <v>52.911000000000001</v>
      </c>
      <c r="H26" s="34">
        <v>3.2000000000000001E-2</v>
      </c>
      <c r="I26" s="34">
        <v>3.2000000000000001E-2</v>
      </c>
      <c r="J26" s="34">
        <v>0</v>
      </c>
      <c r="K26" s="34">
        <v>3.1E-2</v>
      </c>
      <c r="L26" s="34">
        <v>46.055</v>
      </c>
      <c r="M26" s="34">
        <v>0</v>
      </c>
      <c r="N26" s="34">
        <v>0</v>
      </c>
      <c r="O26" s="34">
        <v>1E-3</v>
      </c>
      <c r="P26" s="36">
        <v>99.08</v>
      </c>
    </row>
    <row r="27" spans="1:16" x14ac:dyDescent="0.2">
      <c r="A27" s="68" t="s">
        <v>472</v>
      </c>
      <c r="B27" s="15" t="s">
        <v>480</v>
      </c>
      <c r="C27" s="13">
        <v>135</v>
      </c>
      <c r="D27" s="54" t="s">
        <v>210</v>
      </c>
      <c r="E27" s="34">
        <v>0</v>
      </c>
      <c r="F27" s="34">
        <v>7.0000000000000001E-3</v>
      </c>
      <c r="G27" s="34">
        <v>52.582999999999998</v>
      </c>
      <c r="H27" s="34">
        <v>1.4999999999999999E-2</v>
      </c>
      <c r="I27" s="34">
        <v>4.2999999999999997E-2</v>
      </c>
      <c r="J27" s="34">
        <v>0</v>
      </c>
      <c r="K27" s="34">
        <v>0</v>
      </c>
      <c r="L27" s="34">
        <v>45.570999999999998</v>
      </c>
      <c r="M27" s="34">
        <v>0</v>
      </c>
      <c r="N27" s="34">
        <v>0</v>
      </c>
      <c r="O27" s="34">
        <v>1.6E-2</v>
      </c>
      <c r="P27" s="36">
        <v>98.234999999999999</v>
      </c>
    </row>
    <row r="28" spans="1:16" x14ac:dyDescent="0.2">
      <c r="A28" s="68" t="s">
        <v>472</v>
      </c>
      <c r="B28" s="15" t="s">
        <v>480</v>
      </c>
      <c r="C28" s="13">
        <v>136</v>
      </c>
      <c r="D28" s="54" t="s">
        <v>209</v>
      </c>
      <c r="E28" s="34">
        <v>7.0000000000000001E-3</v>
      </c>
      <c r="F28" s="34">
        <v>0</v>
      </c>
      <c r="G28" s="34">
        <v>52.564999999999998</v>
      </c>
      <c r="H28" s="34">
        <v>3.7999999999999999E-2</v>
      </c>
      <c r="I28" s="34">
        <v>2.8000000000000001E-2</v>
      </c>
      <c r="J28" s="34">
        <v>0</v>
      </c>
      <c r="K28" s="34">
        <v>0.01</v>
      </c>
      <c r="L28" s="34">
        <v>45.372</v>
      </c>
      <c r="M28" s="34">
        <v>2.4E-2</v>
      </c>
      <c r="N28" s="34">
        <v>0</v>
      </c>
      <c r="O28" s="34">
        <v>0</v>
      </c>
      <c r="P28" s="36">
        <v>98.043999999999997</v>
      </c>
    </row>
    <row r="29" spans="1:16" x14ac:dyDescent="0.2">
      <c r="A29" s="68" t="s">
        <v>472</v>
      </c>
      <c r="B29" s="15" t="s">
        <v>480</v>
      </c>
      <c r="C29" s="13">
        <v>137</v>
      </c>
      <c r="D29" s="54" t="s">
        <v>208</v>
      </c>
      <c r="E29" s="34">
        <v>0.03</v>
      </c>
      <c r="F29" s="34">
        <v>2.5000000000000001E-2</v>
      </c>
      <c r="G29" s="34">
        <v>52.92</v>
      </c>
      <c r="H29" s="34">
        <v>5.2999999999999999E-2</v>
      </c>
      <c r="I29" s="34">
        <v>3.6999999999999998E-2</v>
      </c>
      <c r="J29" s="34">
        <v>0</v>
      </c>
      <c r="K29" s="34">
        <v>2.1000000000000001E-2</v>
      </c>
      <c r="L29" s="34">
        <v>45.662999999999997</v>
      </c>
      <c r="M29" s="34">
        <v>0</v>
      </c>
      <c r="N29" s="34">
        <v>3.2000000000000001E-2</v>
      </c>
      <c r="O29" s="34">
        <v>0.11899999999999999</v>
      </c>
      <c r="P29" s="36">
        <v>98.9</v>
      </c>
    </row>
    <row r="30" spans="1:16" x14ac:dyDescent="0.2">
      <c r="A30" s="68" t="s">
        <v>472</v>
      </c>
      <c r="B30" s="15" t="s">
        <v>480</v>
      </c>
      <c r="C30" s="13">
        <v>138</v>
      </c>
      <c r="D30" s="54" t="s">
        <v>207</v>
      </c>
      <c r="E30" s="34">
        <v>2.1000000000000001E-2</v>
      </c>
      <c r="F30" s="34">
        <v>1.2310000000000001</v>
      </c>
      <c r="G30" s="34">
        <v>52.101999999999997</v>
      </c>
      <c r="H30" s="34">
        <v>0.10100000000000001</v>
      </c>
      <c r="I30" s="34">
        <v>3.7999999999999999E-2</v>
      </c>
      <c r="J30" s="34">
        <v>0</v>
      </c>
      <c r="K30" s="34">
        <v>0</v>
      </c>
      <c r="L30" s="34">
        <v>45.283999999999999</v>
      </c>
      <c r="M30" s="34">
        <v>1.0999999999999999E-2</v>
      </c>
      <c r="N30" s="34">
        <v>0</v>
      </c>
      <c r="O30" s="34">
        <v>0</v>
      </c>
      <c r="P30" s="36">
        <v>98.787999999999997</v>
      </c>
    </row>
    <row r="31" spans="1:16" x14ac:dyDescent="0.2">
      <c r="A31" s="68" t="s">
        <v>472</v>
      </c>
      <c r="B31" s="15" t="s">
        <v>480</v>
      </c>
      <c r="C31" s="13">
        <v>139</v>
      </c>
      <c r="D31" s="54" t="s">
        <v>206</v>
      </c>
      <c r="E31" s="34">
        <v>0</v>
      </c>
      <c r="F31" s="34">
        <v>1.4999999999999999E-2</v>
      </c>
      <c r="G31" s="34">
        <v>52.715000000000003</v>
      </c>
      <c r="H31" s="34">
        <v>5.7000000000000002E-2</v>
      </c>
      <c r="I31" s="34">
        <v>3.7999999999999999E-2</v>
      </c>
      <c r="J31" s="34">
        <v>0</v>
      </c>
      <c r="K31" s="34">
        <v>0</v>
      </c>
      <c r="L31" s="34">
        <v>45.521000000000001</v>
      </c>
      <c r="M31" s="34">
        <v>0</v>
      </c>
      <c r="N31" s="34">
        <v>2.7E-2</v>
      </c>
      <c r="O31" s="34">
        <v>2.8000000000000001E-2</v>
      </c>
      <c r="P31" s="36">
        <v>98.400999999999996</v>
      </c>
    </row>
    <row r="32" spans="1:16" x14ac:dyDescent="0.2">
      <c r="A32" s="68" t="s">
        <v>472</v>
      </c>
      <c r="B32" s="15" t="s">
        <v>480</v>
      </c>
      <c r="C32" s="13">
        <v>140</v>
      </c>
      <c r="D32" s="54" t="s">
        <v>205</v>
      </c>
      <c r="E32" s="34">
        <v>0</v>
      </c>
      <c r="F32" s="34">
        <v>0.03</v>
      </c>
      <c r="G32" s="34">
        <v>52.673000000000002</v>
      </c>
      <c r="H32" s="34">
        <v>7.8E-2</v>
      </c>
      <c r="I32" s="34">
        <v>4.2000000000000003E-2</v>
      </c>
      <c r="J32" s="34">
        <v>0</v>
      </c>
      <c r="K32" s="34">
        <v>2.9000000000000001E-2</v>
      </c>
      <c r="L32" s="34">
        <v>46.31</v>
      </c>
      <c r="M32" s="34">
        <v>0</v>
      </c>
      <c r="N32" s="34">
        <v>4.8000000000000001E-2</v>
      </c>
      <c r="O32" s="34">
        <v>0</v>
      </c>
      <c r="P32" s="36">
        <v>99.21</v>
      </c>
    </row>
    <row r="33" spans="1:16" x14ac:dyDescent="0.2">
      <c r="A33" s="68" t="s">
        <v>472</v>
      </c>
      <c r="B33" s="15" t="s">
        <v>480</v>
      </c>
      <c r="C33" s="13">
        <v>141</v>
      </c>
      <c r="D33" s="54" t="s">
        <v>204</v>
      </c>
      <c r="E33" s="34">
        <v>0</v>
      </c>
      <c r="F33" s="34">
        <v>1.4E-2</v>
      </c>
      <c r="G33" s="34">
        <v>53.058999999999997</v>
      </c>
      <c r="H33" s="34">
        <v>0.121</v>
      </c>
      <c r="I33" s="34">
        <v>4.8000000000000001E-2</v>
      </c>
      <c r="J33" s="34">
        <v>2.3E-2</v>
      </c>
      <c r="K33" s="34">
        <v>0.03</v>
      </c>
      <c r="L33" s="34">
        <v>45.892000000000003</v>
      </c>
      <c r="M33" s="34">
        <v>5.8999999999999997E-2</v>
      </c>
      <c r="N33" s="34">
        <v>5.6000000000000001E-2</v>
      </c>
      <c r="O33" s="34">
        <v>3.5000000000000003E-2</v>
      </c>
      <c r="P33" s="36">
        <v>99.337000000000003</v>
      </c>
    </row>
    <row r="34" spans="1:16" x14ac:dyDescent="0.2">
      <c r="A34" s="68" t="s">
        <v>472</v>
      </c>
      <c r="B34" s="15" t="s">
        <v>480</v>
      </c>
      <c r="C34" s="13">
        <v>142</v>
      </c>
      <c r="D34" s="54" t="s">
        <v>203</v>
      </c>
      <c r="E34" s="34">
        <v>1E-3</v>
      </c>
      <c r="F34" s="34">
        <v>4.4999999999999998E-2</v>
      </c>
      <c r="G34" s="34">
        <v>52.582000000000001</v>
      </c>
      <c r="H34" s="34">
        <v>0.01</v>
      </c>
      <c r="I34" s="34">
        <v>4.7E-2</v>
      </c>
      <c r="J34" s="34">
        <v>1.4E-2</v>
      </c>
      <c r="K34" s="34">
        <v>1.4999999999999999E-2</v>
      </c>
      <c r="L34" s="34">
        <v>45.688000000000002</v>
      </c>
      <c r="M34" s="34">
        <v>2.8000000000000001E-2</v>
      </c>
      <c r="N34" s="34">
        <v>5.0999999999999997E-2</v>
      </c>
      <c r="O34" s="34">
        <v>1.9E-2</v>
      </c>
      <c r="P34" s="36">
        <v>98.5</v>
      </c>
    </row>
    <row r="35" spans="1:16" x14ac:dyDescent="0.2">
      <c r="A35" s="68" t="s">
        <v>472</v>
      </c>
      <c r="B35" s="15" t="s">
        <v>480</v>
      </c>
      <c r="C35" s="13">
        <v>143</v>
      </c>
      <c r="D35" s="54" t="s">
        <v>202</v>
      </c>
      <c r="E35" s="34">
        <v>8.0000000000000002E-3</v>
      </c>
      <c r="F35" s="34">
        <v>0</v>
      </c>
      <c r="G35" s="34">
        <v>52.433999999999997</v>
      </c>
      <c r="H35" s="34">
        <v>7.4999999999999997E-2</v>
      </c>
      <c r="I35" s="34">
        <v>5.5E-2</v>
      </c>
      <c r="J35" s="34">
        <v>0</v>
      </c>
      <c r="K35" s="34">
        <v>0</v>
      </c>
      <c r="L35" s="34">
        <v>44.893000000000001</v>
      </c>
      <c r="M35" s="34">
        <v>0</v>
      </c>
      <c r="N35" s="34">
        <v>5.6000000000000001E-2</v>
      </c>
      <c r="O35" s="34">
        <v>2.5999999999999999E-2</v>
      </c>
      <c r="P35" s="36">
        <v>97.546999999999997</v>
      </c>
    </row>
    <row r="36" spans="1:16" x14ac:dyDescent="0.2">
      <c r="A36" s="68" t="s">
        <v>472</v>
      </c>
      <c r="B36" s="15" t="s">
        <v>480</v>
      </c>
      <c r="C36" s="13">
        <v>144</v>
      </c>
      <c r="D36" s="54" t="s">
        <v>201</v>
      </c>
      <c r="E36" s="34">
        <v>1.2999999999999999E-2</v>
      </c>
      <c r="F36" s="34">
        <v>0.01</v>
      </c>
      <c r="G36" s="34">
        <v>53.274000000000001</v>
      </c>
      <c r="H36" s="34">
        <v>4.2000000000000003E-2</v>
      </c>
      <c r="I36" s="34">
        <v>4.9000000000000002E-2</v>
      </c>
      <c r="J36" s="34">
        <v>8.9999999999999993E-3</v>
      </c>
      <c r="K36" s="34">
        <v>0</v>
      </c>
      <c r="L36" s="34">
        <v>45.357999999999997</v>
      </c>
      <c r="M36" s="34">
        <v>0</v>
      </c>
      <c r="N36" s="34">
        <v>0</v>
      </c>
      <c r="O36" s="34">
        <v>7.4999999999999997E-2</v>
      </c>
      <c r="P36" s="36">
        <v>98.83</v>
      </c>
    </row>
    <row r="37" spans="1:16" x14ac:dyDescent="0.2">
      <c r="A37" s="68" t="s">
        <v>472</v>
      </c>
      <c r="B37" s="15" t="s">
        <v>480</v>
      </c>
      <c r="C37" s="13">
        <v>150</v>
      </c>
      <c r="D37" s="54" t="s">
        <v>200</v>
      </c>
      <c r="E37" s="34">
        <v>1.4E-2</v>
      </c>
      <c r="F37" s="34">
        <v>0.02</v>
      </c>
      <c r="G37" s="34">
        <v>53.552</v>
      </c>
      <c r="H37" s="34">
        <v>8.8999999999999996E-2</v>
      </c>
      <c r="I37" s="34">
        <v>3.6999999999999998E-2</v>
      </c>
      <c r="J37" s="34">
        <v>0</v>
      </c>
      <c r="K37" s="34">
        <v>0</v>
      </c>
      <c r="L37" s="34">
        <v>45.210999999999999</v>
      </c>
      <c r="M37" s="34">
        <v>0</v>
      </c>
      <c r="N37" s="34">
        <v>2.7E-2</v>
      </c>
      <c r="O37" s="34">
        <v>1.7000000000000001E-2</v>
      </c>
      <c r="P37" s="36">
        <v>98.966999999999999</v>
      </c>
    </row>
    <row r="38" spans="1:16" x14ac:dyDescent="0.2">
      <c r="A38" s="68" t="s">
        <v>472</v>
      </c>
      <c r="B38" s="15" t="s">
        <v>480</v>
      </c>
      <c r="C38" s="13">
        <v>151</v>
      </c>
      <c r="D38" s="54" t="s">
        <v>199</v>
      </c>
      <c r="E38" s="34">
        <v>0</v>
      </c>
      <c r="F38" s="34">
        <v>3.6999999999999998E-2</v>
      </c>
      <c r="G38" s="34">
        <v>53.509</v>
      </c>
      <c r="H38" s="34">
        <v>0.11</v>
      </c>
      <c r="I38" s="34">
        <v>4.2000000000000003E-2</v>
      </c>
      <c r="J38" s="34">
        <v>0</v>
      </c>
      <c r="K38" s="34">
        <v>1.0999999999999999E-2</v>
      </c>
      <c r="L38" s="34">
        <v>45.655000000000001</v>
      </c>
      <c r="M38" s="34">
        <v>1.2E-2</v>
      </c>
      <c r="N38" s="34">
        <v>2.4E-2</v>
      </c>
      <c r="O38" s="34">
        <v>4.2000000000000003E-2</v>
      </c>
      <c r="P38" s="36">
        <v>99.441999999999993</v>
      </c>
    </row>
    <row r="39" spans="1:16" x14ac:dyDescent="0.2">
      <c r="A39" s="68" t="s">
        <v>472</v>
      </c>
      <c r="B39" s="15" t="s">
        <v>480</v>
      </c>
      <c r="C39" s="13">
        <v>152</v>
      </c>
      <c r="D39" s="54" t="s">
        <v>198</v>
      </c>
      <c r="E39" s="34">
        <v>3.0000000000000001E-3</v>
      </c>
      <c r="F39" s="34">
        <v>3.7999999999999999E-2</v>
      </c>
      <c r="G39" s="34">
        <v>53.274999999999999</v>
      </c>
      <c r="H39" s="34">
        <v>7.8E-2</v>
      </c>
      <c r="I39" s="34">
        <v>3.3000000000000002E-2</v>
      </c>
      <c r="J39" s="34">
        <v>0</v>
      </c>
      <c r="K39" s="34">
        <v>8.9999999999999993E-3</v>
      </c>
      <c r="L39" s="34">
        <v>45.765000000000001</v>
      </c>
      <c r="M39" s="34">
        <v>1.9E-2</v>
      </c>
      <c r="N39" s="34">
        <v>2.1000000000000001E-2</v>
      </c>
      <c r="O39" s="34">
        <v>1.2999999999999999E-2</v>
      </c>
      <c r="P39" s="36">
        <v>99.254000000000005</v>
      </c>
    </row>
    <row r="40" spans="1:16" x14ac:dyDescent="0.2">
      <c r="A40" s="68" t="s">
        <v>472</v>
      </c>
      <c r="B40" s="15" t="s">
        <v>480</v>
      </c>
      <c r="C40" s="13">
        <v>153</v>
      </c>
      <c r="D40" s="54" t="s">
        <v>197</v>
      </c>
      <c r="E40" s="34">
        <v>2.5999999999999999E-2</v>
      </c>
      <c r="F40" s="34">
        <v>3.0000000000000001E-3</v>
      </c>
      <c r="G40" s="34">
        <v>52.9</v>
      </c>
      <c r="H40" s="34">
        <v>6.5000000000000002E-2</v>
      </c>
      <c r="I40" s="34">
        <v>2.4E-2</v>
      </c>
      <c r="J40" s="34">
        <v>0</v>
      </c>
      <c r="K40" s="34">
        <v>0</v>
      </c>
      <c r="L40" s="34">
        <v>45.953000000000003</v>
      </c>
      <c r="M40" s="34">
        <v>0</v>
      </c>
      <c r="N40" s="34">
        <v>0</v>
      </c>
      <c r="O40" s="34">
        <v>1.7000000000000001E-2</v>
      </c>
      <c r="P40" s="36">
        <v>98.988</v>
      </c>
    </row>
    <row r="41" spans="1:16" x14ac:dyDescent="0.2">
      <c r="A41" s="68" t="s">
        <v>472</v>
      </c>
      <c r="B41" s="15" t="s">
        <v>480</v>
      </c>
      <c r="C41" s="13">
        <v>154</v>
      </c>
      <c r="D41" s="54" t="s">
        <v>196</v>
      </c>
      <c r="E41" s="34">
        <v>0.04</v>
      </c>
      <c r="F41" s="34">
        <v>1.7999999999999999E-2</v>
      </c>
      <c r="G41" s="34">
        <v>52.893999999999998</v>
      </c>
      <c r="H41" s="34">
        <v>0.14199999999999999</v>
      </c>
      <c r="I41" s="34">
        <v>5.7000000000000002E-2</v>
      </c>
      <c r="J41" s="34">
        <v>0.115</v>
      </c>
      <c r="K41" s="34">
        <v>0</v>
      </c>
      <c r="L41" s="34">
        <v>45.808</v>
      </c>
      <c r="M41" s="34">
        <v>1.0999999999999999E-2</v>
      </c>
      <c r="N41" s="34">
        <v>5.6000000000000001E-2</v>
      </c>
      <c r="O41" s="34">
        <v>0</v>
      </c>
      <c r="P41" s="36">
        <v>99.141000000000005</v>
      </c>
    </row>
    <row r="42" spans="1:16" x14ac:dyDescent="0.2">
      <c r="A42" s="68" t="s">
        <v>472</v>
      </c>
      <c r="B42" s="15" t="s">
        <v>480</v>
      </c>
      <c r="C42" s="13">
        <v>155</v>
      </c>
      <c r="D42" s="54" t="s">
        <v>195</v>
      </c>
      <c r="E42" s="34">
        <v>1.4999999999999999E-2</v>
      </c>
      <c r="F42" s="34">
        <v>1.2999999999999999E-2</v>
      </c>
      <c r="G42" s="34">
        <v>53.042000000000002</v>
      </c>
      <c r="H42" s="34">
        <v>0.123</v>
      </c>
      <c r="I42" s="34">
        <v>5.1999999999999998E-2</v>
      </c>
      <c r="J42" s="34">
        <v>5.0000000000000001E-3</v>
      </c>
      <c r="K42" s="34">
        <v>2.7E-2</v>
      </c>
      <c r="L42" s="34">
        <v>45.542999999999999</v>
      </c>
      <c r="M42" s="34">
        <v>0</v>
      </c>
      <c r="N42" s="34">
        <v>0</v>
      </c>
      <c r="O42" s="34">
        <v>3.2000000000000001E-2</v>
      </c>
      <c r="P42" s="36">
        <v>98.852000000000004</v>
      </c>
    </row>
    <row r="43" spans="1:16" x14ac:dyDescent="0.2">
      <c r="A43" s="68" t="s">
        <v>472</v>
      </c>
      <c r="B43" s="15" t="s">
        <v>480</v>
      </c>
      <c r="C43" s="13">
        <v>156</v>
      </c>
      <c r="D43" s="54" t="s">
        <v>194</v>
      </c>
      <c r="E43" s="34">
        <v>1.2999999999999999E-2</v>
      </c>
      <c r="F43" s="34">
        <v>2.1999999999999999E-2</v>
      </c>
      <c r="G43" s="34">
        <v>53.389000000000003</v>
      </c>
      <c r="H43" s="34">
        <v>2.1000000000000001E-2</v>
      </c>
      <c r="I43" s="34">
        <v>3.5000000000000003E-2</v>
      </c>
      <c r="J43" s="34">
        <v>5.0999999999999997E-2</v>
      </c>
      <c r="K43" s="34">
        <v>0</v>
      </c>
      <c r="L43" s="34">
        <v>45.472999999999999</v>
      </c>
      <c r="M43" s="34">
        <v>3.6999999999999998E-2</v>
      </c>
      <c r="N43" s="34">
        <v>3.6999999999999998E-2</v>
      </c>
      <c r="O43" s="34">
        <v>8.0000000000000002E-3</v>
      </c>
      <c r="P43" s="36">
        <v>99.085999999999999</v>
      </c>
    </row>
    <row r="44" spans="1:16" x14ac:dyDescent="0.2">
      <c r="A44" s="68" t="s">
        <v>472</v>
      </c>
      <c r="B44" s="15" t="s">
        <v>480</v>
      </c>
      <c r="C44" s="13">
        <v>157</v>
      </c>
      <c r="D44" s="54" t="s">
        <v>193</v>
      </c>
      <c r="E44" s="34">
        <v>7.0000000000000001E-3</v>
      </c>
      <c r="F44" s="34">
        <v>5.0000000000000001E-3</v>
      </c>
      <c r="G44" s="34">
        <v>53.212000000000003</v>
      </c>
      <c r="H44" s="34">
        <v>2.3E-2</v>
      </c>
      <c r="I44" s="34">
        <v>6.2E-2</v>
      </c>
      <c r="J44" s="34">
        <v>0</v>
      </c>
      <c r="K44" s="34">
        <v>3.1E-2</v>
      </c>
      <c r="L44" s="34">
        <v>45.406999999999996</v>
      </c>
      <c r="M44" s="34">
        <v>2E-3</v>
      </c>
      <c r="N44" s="34">
        <v>0</v>
      </c>
      <c r="O44" s="34">
        <v>0.01</v>
      </c>
      <c r="P44" s="36">
        <v>98.759</v>
      </c>
    </row>
    <row r="45" spans="1:16" x14ac:dyDescent="0.2">
      <c r="A45" s="68" t="s">
        <v>472</v>
      </c>
      <c r="B45" s="15" t="s">
        <v>480</v>
      </c>
      <c r="C45" s="13">
        <v>162</v>
      </c>
      <c r="D45" s="54" t="s">
        <v>191</v>
      </c>
      <c r="E45" s="34">
        <v>0</v>
      </c>
      <c r="F45" s="34">
        <v>0</v>
      </c>
      <c r="G45" s="34">
        <v>53.029000000000003</v>
      </c>
      <c r="H45" s="34">
        <v>0.03</v>
      </c>
      <c r="I45" s="34">
        <v>3.7999999999999999E-2</v>
      </c>
      <c r="J45" s="34">
        <v>5.0000000000000001E-3</v>
      </c>
      <c r="K45" s="34">
        <v>1.7000000000000001E-2</v>
      </c>
      <c r="L45" s="34">
        <v>45.573</v>
      </c>
      <c r="M45" s="34">
        <v>0</v>
      </c>
      <c r="N45" s="34">
        <v>0</v>
      </c>
      <c r="O45" s="34">
        <v>0.13100000000000001</v>
      </c>
      <c r="P45" s="36">
        <v>98.822999999999993</v>
      </c>
    </row>
    <row r="46" spans="1:16" x14ac:dyDescent="0.2">
      <c r="A46" s="68" t="s">
        <v>472</v>
      </c>
      <c r="B46" s="15" t="s">
        <v>480</v>
      </c>
      <c r="C46" s="13">
        <v>163</v>
      </c>
      <c r="D46" s="54" t="s">
        <v>190</v>
      </c>
      <c r="E46" s="34">
        <v>1.4E-2</v>
      </c>
      <c r="F46" s="34">
        <v>0</v>
      </c>
      <c r="G46" s="34">
        <v>53.290999999999997</v>
      </c>
      <c r="H46" s="34">
        <v>2.8000000000000001E-2</v>
      </c>
      <c r="I46" s="34">
        <v>6.6000000000000003E-2</v>
      </c>
      <c r="J46" s="34">
        <v>0</v>
      </c>
      <c r="K46" s="34">
        <v>0</v>
      </c>
      <c r="L46" s="34">
        <v>45.664000000000001</v>
      </c>
      <c r="M46" s="34">
        <v>0</v>
      </c>
      <c r="N46" s="34">
        <v>2.7E-2</v>
      </c>
      <c r="O46" s="34">
        <v>0</v>
      </c>
      <c r="P46" s="36">
        <v>99.09</v>
      </c>
    </row>
    <row r="47" spans="1:16" x14ac:dyDescent="0.2">
      <c r="A47" s="68" t="s">
        <v>472</v>
      </c>
      <c r="B47" s="15" t="s">
        <v>480</v>
      </c>
      <c r="C47" s="13">
        <v>164</v>
      </c>
      <c r="D47" s="54" t="s">
        <v>189</v>
      </c>
      <c r="E47" s="34">
        <v>2.5999999999999999E-2</v>
      </c>
      <c r="F47" s="34">
        <v>3.6999999999999998E-2</v>
      </c>
      <c r="G47" s="34">
        <v>53.066000000000003</v>
      </c>
      <c r="H47" s="34">
        <v>6.5000000000000002E-2</v>
      </c>
      <c r="I47" s="34">
        <v>5.1999999999999998E-2</v>
      </c>
      <c r="J47" s="34">
        <v>2.3E-2</v>
      </c>
      <c r="K47" s="34">
        <v>0</v>
      </c>
      <c r="L47" s="34">
        <v>46.012999999999998</v>
      </c>
      <c r="M47" s="34">
        <v>0</v>
      </c>
      <c r="N47" s="34">
        <v>0</v>
      </c>
      <c r="O47" s="34">
        <v>3.3000000000000002E-2</v>
      </c>
      <c r="P47" s="36">
        <v>99.314999999999998</v>
      </c>
    </row>
    <row r="48" spans="1:16" x14ac:dyDescent="0.2">
      <c r="A48" s="68" t="s">
        <v>472</v>
      </c>
      <c r="B48" s="15" t="s">
        <v>480</v>
      </c>
      <c r="C48" s="13">
        <v>165</v>
      </c>
      <c r="D48" s="54" t="s">
        <v>188</v>
      </c>
      <c r="E48" s="34">
        <v>2E-3</v>
      </c>
      <c r="F48" s="34">
        <v>0</v>
      </c>
      <c r="G48" s="34">
        <v>52.960999999999999</v>
      </c>
      <c r="H48" s="34">
        <v>4.2000000000000003E-2</v>
      </c>
      <c r="I48" s="34">
        <v>3.2000000000000001E-2</v>
      </c>
      <c r="J48" s="34">
        <v>3.2000000000000001E-2</v>
      </c>
      <c r="K48" s="34">
        <v>0</v>
      </c>
      <c r="L48" s="34">
        <v>45.935000000000002</v>
      </c>
      <c r="M48" s="34">
        <v>1.7999999999999999E-2</v>
      </c>
      <c r="N48" s="34">
        <v>0</v>
      </c>
      <c r="O48" s="34">
        <v>0</v>
      </c>
      <c r="P48" s="36">
        <v>99.022000000000006</v>
      </c>
    </row>
    <row r="49" spans="1:16" x14ac:dyDescent="0.2">
      <c r="A49" s="68" t="s">
        <v>472</v>
      </c>
      <c r="B49" s="15" t="s">
        <v>480</v>
      </c>
      <c r="C49" s="13">
        <v>166</v>
      </c>
      <c r="D49" s="54" t="s">
        <v>187</v>
      </c>
      <c r="E49" s="34">
        <v>0</v>
      </c>
      <c r="F49" s="34">
        <v>2E-3</v>
      </c>
      <c r="G49" s="34">
        <v>53.100999999999999</v>
      </c>
      <c r="H49" s="34">
        <v>2.7E-2</v>
      </c>
      <c r="I49" s="34">
        <v>5.0999999999999997E-2</v>
      </c>
      <c r="J49" s="34">
        <v>0</v>
      </c>
      <c r="K49" s="34">
        <v>1.9E-2</v>
      </c>
      <c r="L49" s="34">
        <v>45.712000000000003</v>
      </c>
      <c r="M49" s="34">
        <v>1.2E-2</v>
      </c>
      <c r="N49" s="34">
        <v>0</v>
      </c>
      <c r="O49" s="34">
        <v>2E-3</v>
      </c>
      <c r="P49" s="36">
        <v>98.926000000000002</v>
      </c>
    </row>
    <row r="50" spans="1:16" x14ac:dyDescent="0.2">
      <c r="A50" s="68" t="s">
        <v>472</v>
      </c>
      <c r="B50" s="15" t="s">
        <v>480</v>
      </c>
      <c r="C50" s="13">
        <v>167</v>
      </c>
      <c r="D50" s="54" t="s">
        <v>186</v>
      </c>
      <c r="E50" s="34">
        <v>0</v>
      </c>
      <c r="F50" s="34">
        <v>6.0000000000000001E-3</v>
      </c>
      <c r="G50" s="34">
        <v>53.207000000000001</v>
      </c>
      <c r="H50" s="34">
        <v>6.5000000000000002E-2</v>
      </c>
      <c r="I50" s="34">
        <v>4.2000000000000003E-2</v>
      </c>
      <c r="J50" s="34">
        <v>8.9999999999999993E-3</v>
      </c>
      <c r="K50" s="34">
        <v>6.0000000000000001E-3</v>
      </c>
      <c r="L50" s="34">
        <v>45.899000000000001</v>
      </c>
      <c r="M50" s="34">
        <v>0</v>
      </c>
      <c r="N50" s="34">
        <v>0</v>
      </c>
      <c r="O50" s="34">
        <v>0</v>
      </c>
      <c r="P50" s="36">
        <v>99.233999999999995</v>
      </c>
    </row>
    <row r="51" spans="1:16" x14ac:dyDescent="0.2">
      <c r="A51" s="68" t="s">
        <v>472</v>
      </c>
      <c r="B51" s="15" t="s">
        <v>480</v>
      </c>
      <c r="C51" s="13">
        <v>168</v>
      </c>
      <c r="D51" s="54" t="s">
        <v>185</v>
      </c>
      <c r="E51" s="34">
        <v>8.0000000000000002E-3</v>
      </c>
      <c r="F51" s="34">
        <v>2.9000000000000001E-2</v>
      </c>
      <c r="G51" s="34">
        <v>53.531999999999996</v>
      </c>
      <c r="H51" s="34">
        <v>3.9E-2</v>
      </c>
      <c r="I51" s="34">
        <v>3.3000000000000002E-2</v>
      </c>
      <c r="J51" s="34">
        <v>0</v>
      </c>
      <c r="K51" s="34">
        <v>0.01</v>
      </c>
      <c r="L51" s="34">
        <v>46.313000000000002</v>
      </c>
      <c r="M51" s="34">
        <v>0</v>
      </c>
      <c r="N51" s="34">
        <v>0</v>
      </c>
      <c r="O51" s="34">
        <v>3.0000000000000001E-3</v>
      </c>
      <c r="P51" s="36">
        <v>99.966999999999999</v>
      </c>
    </row>
    <row r="52" spans="1:16" x14ac:dyDescent="0.2">
      <c r="A52" s="68" t="s">
        <v>472</v>
      </c>
      <c r="B52" s="15" t="s">
        <v>480</v>
      </c>
      <c r="C52" s="13">
        <v>169</v>
      </c>
      <c r="D52" s="54" t="s">
        <v>184</v>
      </c>
      <c r="E52" s="34">
        <v>0</v>
      </c>
      <c r="F52" s="34">
        <v>2.8000000000000001E-2</v>
      </c>
      <c r="G52" s="34">
        <v>53.615000000000002</v>
      </c>
      <c r="H52" s="34">
        <v>7.5999999999999998E-2</v>
      </c>
      <c r="I52" s="34">
        <v>4.8000000000000001E-2</v>
      </c>
      <c r="J52" s="34">
        <v>0</v>
      </c>
      <c r="K52" s="34">
        <v>0</v>
      </c>
      <c r="L52" s="34">
        <v>46.024999999999999</v>
      </c>
      <c r="M52" s="34">
        <v>0</v>
      </c>
      <c r="N52" s="34">
        <v>1.2999999999999999E-2</v>
      </c>
      <c r="O52" s="34">
        <v>0.20100000000000001</v>
      </c>
      <c r="P52" s="36">
        <v>100.006</v>
      </c>
    </row>
    <row r="53" spans="1:16" x14ac:dyDescent="0.2">
      <c r="A53" s="68" t="s">
        <v>472</v>
      </c>
      <c r="B53" s="15" t="s">
        <v>480</v>
      </c>
      <c r="C53" s="13">
        <v>170</v>
      </c>
      <c r="D53" s="54" t="s">
        <v>192</v>
      </c>
      <c r="E53" s="34">
        <v>2.3E-2</v>
      </c>
      <c r="F53" s="34">
        <v>0</v>
      </c>
      <c r="G53" s="34">
        <v>53.209000000000003</v>
      </c>
      <c r="H53" s="34">
        <v>3.2000000000000001E-2</v>
      </c>
      <c r="I53" s="34">
        <v>4.9000000000000002E-2</v>
      </c>
      <c r="J53" s="34">
        <v>0</v>
      </c>
      <c r="K53" s="34">
        <v>0</v>
      </c>
      <c r="L53" s="34">
        <v>46.476999999999997</v>
      </c>
      <c r="M53" s="34">
        <v>0</v>
      </c>
      <c r="N53" s="34">
        <v>2.1000000000000001E-2</v>
      </c>
      <c r="O53" s="34">
        <v>0</v>
      </c>
      <c r="P53" s="36">
        <v>99.811000000000007</v>
      </c>
    </row>
    <row r="54" spans="1:16" x14ac:dyDescent="0.2">
      <c r="A54" s="68" t="s">
        <v>472</v>
      </c>
      <c r="B54" s="15" t="s">
        <v>480</v>
      </c>
      <c r="C54" s="13">
        <v>178</v>
      </c>
      <c r="D54" s="54" t="s">
        <v>191</v>
      </c>
      <c r="E54" s="34">
        <v>2.4E-2</v>
      </c>
      <c r="F54" s="34">
        <v>3.3000000000000002E-2</v>
      </c>
      <c r="G54" s="34">
        <v>53.073999999999998</v>
      </c>
      <c r="H54" s="34">
        <v>5.3999999999999999E-2</v>
      </c>
      <c r="I54" s="34">
        <v>5.7000000000000002E-2</v>
      </c>
      <c r="J54" s="34">
        <v>0</v>
      </c>
      <c r="K54" s="34">
        <v>0</v>
      </c>
      <c r="L54" s="34">
        <v>46.154000000000003</v>
      </c>
      <c r="M54" s="34">
        <v>3.9E-2</v>
      </c>
      <c r="N54" s="34">
        <v>4.2999999999999997E-2</v>
      </c>
      <c r="O54" s="34">
        <v>1.4999999999999999E-2</v>
      </c>
      <c r="P54" s="36">
        <v>99.492999999999995</v>
      </c>
    </row>
    <row r="55" spans="1:16" x14ac:dyDescent="0.2">
      <c r="A55" s="68" t="s">
        <v>472</v>
      </c>
      <c r="B55" s="15" t="s">
        <v>480</v>
      </c>
      <c r="C55" s="13">
        <v>179</v>
      </c>
      <c r="D55" s="54" t="s">
        <v>190</v>
      </c>
      <c r="E55" s="34">
        <v>0.03</v>
      </c>
      <c r="F55" s="34">
        <v>1.9E-2</v>
      </c>
      <c r="G55" s="34">
        <v>53.420999999999999</v>
      </c>
      <c r="H55" s="34">
        <v>0</v>
      </c>
      <c r="I55" s="34">
        <v>5.0999999999999997E-2</v>
      </c>
      <c r="J55" s="34">
        <v>3.6999999999999998E-2</v>
      </c>
      <c r="K55" s="34">
        <v>0</v>
      </c>
      <c r="L55" s="34">
        <v>46.276000000000003</v>
      </c>
      <c r="M55" s="34">
        <v>2.1000000000000001E-2</v>
      </c>
      <c r="N55" s="34">
        <v>0</v>
      </c>
      <c r="O55" s="34">
        <v>0</v>
      </c>
      <c r="P55" s="36">
        <v>99.855000000000004</v>
      </c>
    </row>
    <row r="56" spans="1:16" x14ac:dyDescent="0.2">
      <c r="A56" s="68" t="s">
        <v>472</v>
      </c>
      <c r="B56" s="15" t="s">
        <v>480</v>
      </c>
      <c r="C56" s="13">
        <v>180</v>
      </c>
      <c r="D56" s="54" t="s">
        <v>189</v>
      </c>
      <c r="E56" s="34">
        <v>4.0000000000000001E-3</v>
      </c>
      <c r="F56" s="34">
        <v>0.03</v>
      </c>
      <c r="G56" s="34">
        <v>53.485999999999997</v>
      </c>
      <c r="H56" s="34">
        <v>0.02</v>
      </c>
      <c r="I56" s="34">
        <v>2.5999999999999999E-2</v>
      </c>
      <c r="J56" s="34">
        <v>2.3E-2</v>
      </c>
      <c r="K56" s="34">
        <v>2E-3</v>
      </c>
      <c r="L56" s="34">
        <v>46.161999999999999</v>
      </c>
      <c r="M56" s="34">
        <v>0</v>
      </c>
      <c r="N56" s="34">
        <v>0</v>
      </c>
      <c r="O56" s="34">
        <v>0</v>
      </c>
      <c r="P56" s="36">
        <v>99.753</v>
      </c>
    </row>
    <row r="57" spans="1:16" x14ac:dyDescent="0.2">
      <c r="A57" s="68" t="s">
        <v>472</v>
      </c>
      <c r="B57" s="15" t="s">
        <v>480</v>
      </c>
      <c r="C57" s="13">
        <v>181</v>
      </c>
      <c r="D57" s="54" t="s">
        <v>188</v>
      </c>
      <c r="E57" s="34">
        <v>0</v>
      </c>
      <c r="F57" s="34">
        <v>2.7E-2</v>
      </c>
      <c r="G57" s="34">
        <v>53.432000000000002</v>
      </c>
      <c r="H57" s="34">
        <v>1.7000000000000001E-2</v>
      </c>
      <c r="I57" s="34">
        <v>0.06</v>
      </c>
      <c r="J57" s="34">
        <v>1.4E-2</v>
      </c>
      <c r="K57" s="34">
        <v>0</v>
      </c>
      <c r="L57" s="34">
        <v>45.250999999999998</v>
      </c>
      <c r="M57" s="34">
        <v>2.1000000000000001E-2</v>
      </c>
      <c r="N57" s="34">
        <v>0</v>
      </c>
      <c r="O57" s="34">
        <v>0</v>
      </c>
      <c r="P57" s="36">
        <v>98.822000000000003</v>
      </c>
    </row>
    <row r="58" spans="1:16" x14ac:dyDescent="0.2">
      <c r="A58" s="68" t="s">
        <v>472</v>
      </c>
      <c r="B58" s="15" t="s">
        <v>480</v>
      </c>
      <c r="C58" s="13">
        <v>182</v>
      </c>
      <c r="D58" s="54" t="s">
        <v>187</v>
      </c>
      <c r="E58" s="34">
        <v>1.4999999999999999E-2</v>
      </c>
      <c r="F58" s="34">
        <v>0.02</v>
      </c>
      <c r="G58" s="34">
        <v>52.904000000000003</v>
      </c>
      <c r="H58" s="34">
        <v>0</v>
      </c>
      <c r="I58" s="34">
        <v>3.3000000000000002E-2</v>
      </c>
      <c r="J58" s="34">
        <v>7.8E-2</v>
      </c>
      <c r="K58" s="34">
        <v>0</v>
      </c>
      <c r="L58" s="34">
        <v>45.988999999999997</v>
      </c>
      <c r="M58" s="34">
        <v>0</v>
      </c>
      <c r="N58" s="34">
        <v>0</v>
      </c>
      <c r="O58" s="34">
        <v>0</v>
      </c>
      <c r="P58" s="36">
        <v>99.039000000000001</v>
      </c>
    </row>
    <row r="59" spans="1:16" x14ac:dyDescent="0.2">
      <c r="A59" s="68" t="s">
        <v>472</v>
      </c>
      <c r="B59" s="15" t="s">
        <v>480</v>
      </c>
      <c r="C59" s="13">
        <v>183</v>
      </c>
      <c r="D59" s="54" t="s">
        <v>186</v>
      </c>
      <c r="E59" s="34">
        <v>2.1999999999999999E-2</v>
      </c>
      <c r="F59" s="34">
        <v>2.5999999999999999E-2</v>
      </c>
      <c r="G59" s="34">
        <v>52.975000000000001</v>
      </c>
      <c r="H59" s="34">
        <v>4.4999999999999998E-2</v>
      </c>
      <c r="I59" s="34">
        <v>3.4000000000000002E-2</v>
      </c>
      <c r="J59" s="34">
        <v>5.0000000000000001E-3</v>
      </c>
      <c r="K59" s="34">
        <v>0</v>
      </c>
      <c r="L59" s="34">
        <v>46.140999999999998</v>
      </c>
      <c r="M59" s="34">
        <v>0</v>
      </c>
      <c r="N59" s="34">
        <v>3.5000000000000003E-2</v>
      </c>
      <c r="O59" s="34">
        <v>1.7999999999999999E-2</v>
      </c>
      <c r="P59" s="36">
        <v>99.301000000000002</v>
      </c>
    </row>
    <row r="60" spans="1:16" x14ac:dyDescent="0.2">
      <c r="A60" s="68" t="s">
        <v>472</v>
      </c>
      <c r="B60" s="15" t="s">
        <v>480</v>
      </c>
      <c r="C60" s="13">
        <v>184</v>
      </c>
      <c r="D60" s="54" t="s">
        <v>185</v>
      </c>
      <c r="E60" s="34">
        <v>1.7999999999999999E-2</v>
      </c>
      <c r="F60" s="34">
        <v>0.02</v>
      </c>
      <c r="G60" s="34">
        <v>52.73</v>
      </c>
      <c r="H60" s="34">
        <v>4.0000000000000001E-3</v>
      </c>
      <c r="I60" s="34">
        <v>4.8000000000000001E-2</v>
      </c>
      <c r="J60" s="34">
        <v>2.8000000000000001E-2</v>
      </c>
      <c r="K60" s="34">
        <v>0</v>
      </c>
      <c r="L60" s="34">
        <v>46.673000000000002</v>
      </c>
      <c r="M60" s="34">
        <v>3.5999999999999997E-2</v>
      </c>
      <c r="N60" s="34">
        <v>1.0999999999999999E-2</v>
      </c>
      <c r="O60" s="34">
        <v>0</v>
      </c>
      <c r="P60" s="36">
        <v>99.567999999999998</v>
      </c>
    </row>
    <row r="61" spans="1:16" x14ac:dyDescent="0.2">
      <c r="A61" s="68" t="s">
        <v>472</v>
      </c>
      <c r="B61" s="15" t="s">
        <v>480</v>
      </c>
      <c r="C61" s="13">
        <v>185</v>
      </c>
      <c r="D61" s="54" t="s">
        <v>184</v>
      </c>
      <c r="E61" s="34">
        <v>0</v>
      </c>
      <c r="F61" s="34">
        <v>4.4999999999999998E-2</v>
      </c>
      <c r="G61" s="34">
        <v>52.966999999999999</v>
      </c>
      <c r="H61" s="34">
        <v>3.9E-2</v>
      </c>
      <c r="I61" s="34">
        <v>3.6999999999999998E-2</v>
      </c>
      <c r="J61" s="34">
        <v>0</v>
      </c>
      <c r="K61" s="34">
        <v>2.5000000000000001E-2</v>
      </c>
      <c r="L61" s="34">
        <v>46.002000000000002</v>
      </c>
      <c r="M61" s="34">
        <v>0</v>
      </c>
      <c r="N61" s="34">
        <v>0.04</v>
      </c>
      <c r="O61" s="34">
        <v>4.1000000000000002E-2</v>
      </c>
      <c r="P61" s="36">
        <v>99.195999999999998</v>
      </c>
    </row>
    <row r="62" spans="1:16" x14ac:dyDescent="0.2">
      <c r="A62" s="68" t="s">
        <v>472</v>
      </c>
      <c r="B62" s="49" t="s">
        <v>482</v>
      </c>
      <c r="C62" s="13">
        <v>186</v>
      </c>
      <c r="D62" s="54" t="s">
        <v>183</v>
      </c>
      <c r="E62" s="34">
        <v>0</v>
      </c>
      <c r="F62" s="34">
        <v>2.7E-2</v>
      </c>
      <c r="G62" s="34">
        <v>52.908999999999999</v>
      </c>
      <c r="H62" s="34">
        <v>5.1999999999999998E-2</v>
      </c>
      <c r="I62" s="34">
        <v>0.04</v>
      </c>
      <c r="J62" s="34">
        <v>0</v>
      </c>
      <c r="K62" s="34">
        <v>4.0000000000000001E-3</v>
      </c>
      <c r="L62" s="34">
        <v>46.514000000000003</v>
      </c>
      <c r="M62" s="34">
        <v>4.2999999999999997E-2</v>
      </c>
      <c r="N62" s="34">
        <v>0</v>
      </c>
      <c r="O62" s="34">
        <v>0</v>
      </c>
      <c r="P62" s="36">
        <v>99.588999999999999</v>
      </c>
    </row>
    <row r="63" spans="1:16" x14ac:dyDescent="0.2">
      <c r="A63" s="68" t="s">
        <v>472</v>
      </c>
      <c r="B63" s="49" t="s">
        <v>482</v>
      </c>
      <c r="C63" s="13">
        <v>187</v>
      </c>
      <c r="D63" s="54" t="s">
        <v>182</v>
      </c>
      <c r="E63" s="34">
        <v>0</v>
      </c>
      <c r="F63" s="34">
        <v>1.6E-2</v>
      </c>
      <c r="G63" s="34">
        <v>53.139000000000003</v>
      </c>
      <c r="H63" s="34">
        <v>0</v>
      </c>
      <c r="I63" s="34">
        <v>4.0000000000000001E-3</v>
      </c>
      <c r="J63" s="34">
        <v>2.8000000000000001E-2</v>
      </c>
      <c r="K63" s="34">
        <v>2E-3</v>
      </c>
      <c r="L63" s="34">
        <v>46.55</v>
      </c>
      <c r="M63" s="34">
        <v>3.9E-2</v>
      </c>
      <c r="N63" s="34">
        <v>0</v>
      </c>
      <c r="O63" s="34">
        <v>0</v>
      </c>
      <c r="P63" s="36">
        <v>99.778000000000006</v>
      </c>
    </row>
    <row r="64" spans="1:16" x14ac:dyDescent="0.2">
      <c r="A64" s="68" t="s">
        <v>472</v>
      </c>
      <c r="B64" s="49" t="s">
        <v>482</v>
      </c>
      <c r="C64" s="13">
        <v>188</v>
      </c>
      <c r="D64" s="54" t="s">
        <v>181</v>
      </c>
      <c r="E64" s="34">
        <v>4.0000000000000001E-3</v>
      </c>
      <c r="F64" s="34">
        <v>3.7999999999999999E-2</v>
      </c>
      <c r="G64" s="34">
        <v>52.875999999999998</v>
      </c>
      <c r="H64" s="34">
        <v>4.0000000000000001E-3</v>
      </c>
      <c r="I64" s="34">
        <v>5.2999999999999999E-2</v>
      </c>
      <c r="J64" s="34">
        <v>5.0000000000000001E-3</v>
      </c>
      <c r="K64" s="34">
        <v>1E-3</v>
      </c>
      <c r="L64" s="34">
        <v>46.247999999999998</v>
      </c>
      <c r="M64" s="34">
        <v>1E-3</v>
      </c>
      <c r="N64" s="34">
        <v>0</v>
      </c>
      <c r="O64" s="34">
        <v>0</v>
      </c>
      <c r="P64" s="36">
        <v>99.23</v>
      </c>
    </row>
    <row r="65" spans="1:16" x14ac:dyDescent="0.2">
      <c r="A65" s="68" t="s">
        <v>472</v>
      </c>
      <c r="B65" s="49" t="s">
        <v>482</v>
      </c>
      <c r="C65" s="13">
        <v>189</v>
      </c>
      <c r="D65" s="54" t="s">
        <v>180</v>
      </c>
      <c r="E65" s="34">
        <v>8.0000000000000002E-3</v>
      </c>
      <c r="F65" s="34">
        <v>2.1999999999999999E-2</v>
      </c>
      <c r="G65" s="34">
        <v>53.005000000000003</v>
      </c>
      <c r="H65" s="34">
        <v>8.0000000000000002E-3</v>
      </c>
      <c r="I65" s="34">
        <v>4.2000000000000003E-2</v>
      </c>
      <c r="J65" s="34">
        <v>0</v>
      </c>
      <c r="K65" s="34">
        <v>2.9000000000000001E-2</v>
      </c>
      <c r="L65" s="34">
        <v>45.863999999999997</v>
      </c>
      <c r="M65" s="34">
        <v>0</v>
      </c>
      <c r="N65" s="34">
        <v>0</v>
      </c>
      <c r="O65" s="34">
        <v>3.0000000000000001E-3</v>
      </c>
      <c r="P65" s="36">
        <v>98.980999999999995</v>
      </c>
    </row>
    <row r="66" spans="1:16" x14ac:dyDescent="0.2">
      <c r="A66" s="68" t="s">
        <v>472</v>
      </c>
      <c r="B66" s="49" t="s">
        <v>482</v>
      </c>
      <c r="C66" s="13">
        <v>190</v>
      </c>
      <c r="D66" s="54" t="s">
        <v>179</v>
      </c>
      <c r="E66" s="34">
        <v>0</v>
      </c>
      <c r="F66" s="34">
        <v>1.6E-2</v>
      </c>
      <c r="G66" s="34">
        <v>53.23</v>
      </c>
      <c r="H66" s="34">
        <v>1.2E-2</v>
      </c>
      <c r="I66" s="34">
        <v>5.5E-2</v>
      </c>
      <c r="J66" s="34">
        <v>0</v>
      </c>
      <c r="K66" s="34">
        <v>0</v>
      </c>
      <c r="L66" s="34">
        <v>46.255000000000003</v>
      </c>
      <c r="M66" s="34">
        <v>0</v>
      </c>
      <c r="N66" s="34">
        <v>0</v>
      </c>
      <c r="O66" s="34">
        <v>1.4E-2</v>
      </c>
      <c r="P66" s="36">
        <v>99.581999999999994</v>
      </c>
    </row>
    <row r="67" spans="1:16" x14ac:dyDescent="0.2">
      <c r="A67" s="68" t="s">
        <v>472</v>
      </c>
      <c r="B67" s="49" t="s">
        <v>482</v>
      </c>
      <c r="C67" s="13">
        <v>191</v>
      </c>
      <c r="D67" s="54" t="s">
        <v>178</v>
      </c>
      <c r="E67" s="34">
        <v>3.3000000000000002E-2</v>
      </c>
      <c r="F67" s="34">
        <v>0</v>
      </c>
      <c r="G67" s="34">
        <v>53.445</v>
      </c>
      <c r="H67" s="34">
        <v>2E-3</v>
      </c>
      <c r="I67" s="34">
        <v>4.2999999999999997E-2</v>
      </c>
      <c r="J67" s="34">
        <v>0</v>
      </c>
      <c r="K67" s="34">
        <v>1E-3</v>
      </c>
      <c r="L67" s="34">
        <v>46.542000000000002</v>
      </c>
      <c r="M67" s="34">
        <v>2E-3</v>
      </c>
      <c r="N67" s="34">
        <v>0</v>
      </c>
      <c r="O67" s="34">
        <v>0</v>
      </c>
      <c r="P67" s="36">
        <v>100.068</v>
      </c>
    </row>
    <row r="68" spans="1:16" x14ac:dyDescent="0.2">
      <c r="A68" s="68" t="s">
        <v>472</v>
      </c>
      <c r="B68" s="49" t="s">
        <v>482</v>
      </c>
      <c r="C68" s="13">
        <v>192</v>
      </c>
      <c r="D68" s="54" t="s">
        <v>177</v>
      </c>
      <c r="E68" s="34">
        <v>0</v>
      </c>
      <c r="F68" s="34">
        <v>0</v>
      </c>
      <c r="G68" s="34">
        <v>53.168999999999997</v>
      </c>
      <c r="H68" s="34">
        <v>0</v>
      </c>
      <c r="I68" s="34">
        <v>5.0999999999999997E-2</v>
      </c>
      <c r="J68" s="34">
        <v>0</v>
      </c>
      <c r="K68" s="34">
        <v>0</v>
      </c>
      <c r="L68" s="34">
        <v>45.942</v>
      </c>
      <c r="M68" s="34">
        <v>0</v>
      </c>
      <c r="N68" s="34">
        <v>2.1000000000000001E-2</v>
      </c>
      <c r="O68" s="34">
        <v>8.0000000000000002E-3</v>
      </c>
      <c r="P68" s="36">
        <v>99.191000000000003</v>
      </c>
    </row>
    <row r="69" spans="1:16" x14ac:dyDescent="0.2">
      <c r="A69" s="68" t="s">
        <v>472</v>
      </c>
      <c r="B69" s="49" t="s">
        <v>482</v>
      </c>
      <c r="C69" s="13">
        <v>193</v>
      </c>
      <c r="D69" s="54" t="s">
        <v>176</v>
      </c>
      <c r="E69" s="34">
        <v>2.1000000000000001E-2</v>
      </c>
      <c r="F69" s="34">
        <v>3.6999999999999998E-2</v>
      </c>
      <c r="G69" s="34">
        <v>52.845999999999997</v>
      </c>
      <c r="H69" s="34">
        <v>5.0000000000000001E-3</v>
      </c>
      <c r="I69" s="34">
        <v>4.7E-2</v>
      </c>
      <c r="J69" s="34">
        <v>0</v>
      </c>
      <c r="K69" s="34">
        <v>1.7000000000000001E-2</v>
      </c>
      <c r="L69" s="34">
        <v>45.911000000000001</v>
      </c>
      <c r="M69" s="34">
        <v>0</v>
      </c>
      <c r="N69" s="34">
        <v>0</v>
      </c>
      <c r="O69" s="34">
        <v>1.4E-2</v>
      </c>
      <c r="P69" s="36">
        <v>98.897999999999996</v>
      </c>
    </row>
    <row r="70" spans="1:16" x14ac:dyDescent="0.2">
      <c r="A70" s="68" t="s">
        <v>472</v>
      </c>
      <c r="B70" s="49" t="s">
        <v>482</v>
      </c>
      <c r="C70" s="13">
        <v>194</v>
      </c>
      <c r="D70" s="54" t="s">
        <v>175</v>
      </c>
      <c r="E70" s="34">
        <v>0</v>
      </c>
      <c r="F70" s="34">
        <v>3.7999999999999999E-2</v>
      </c>
      <c r="G70" s="34">
        <v>52.569000000000003</v>
      </c>
      <c r="H70" s="34">
        <v>0</v>
      </c>
      <c r="I70" s="34">
        <v>3.2000000000000001E-2</v>
      </c>
      <c r="J70" s="34">
        <v>2.8000000000000001E-2</v>
      </c>
      <c r="K70" s="34">
        <v>8.9999999999999993E-3</v>
      </c>
      <c r="L70" s="34">
        <v>46.167999999999999</v>
      </c>
      <c r="M70" s="34">
        <v>0</v>
      </c>
      <c r="N70" s="34">
        <v>0</v>
      </c>
      <c r="O70" s="34">
        <v>0</v>
      </c>
      <c r="P70" s="36">
        <v>98.843999999999994</v>
      </c>
    </row>
    <row r="71" spans="1:16" x14ac:dyDescent="0.2">
      <c r="A71" s="68" t="s">
        <v>472</v>
      </c>
      <c r="B71" s="49" t="s">
        <v>482</v>
      </c>
      <c r="C71" s="13">
        <v>195</v>
      </c>
      <c r="D71" s="54" t="s">
        <v>174</v>
      </c>
      <c r="E71" s="34">
        <v>0</v>
      </c>
      <c r="F71" s="34">
        <v>3.5999999999999997E-2</v>
      </c>
      <c r="G71" s="34">
        <v>52.993000000000002</v>
      </c>
      <c r="H71" s="34">
        <v>1E-3</v>
      </c>
      <c r="I71" s="34">
        <v>4.3999999999999997E-2</v>
      </c>
      <c r="J71" s="34">
        <v>4.5999999999999999E-2</v>
      </c>
      <c r="K71" s="34">
        <v>0.01</v>
      </c>
      <c r="L71" s="34">
        <v>45.131999999999998</v>
      </c>
      <c r="M71" s="34">
        <v>0</v>
      </c>
      <c r="N71" s="34">
        <v>0</v>
      </c>
      <c r="O71" s="34">
        <v>0</v>
      </c>
      <c r="P71" s="36">
        <v>98.262</v>
      </c>
    </row>
    <row r="72" spans="1:16" x14ac:dyDescent="0.2">
      <c r="A72" s="68" t="s">
        <v>472</v>
      </c>
      <c r="B72" s="49" t="s">
        <v>482</v>
      </c>
      <c r="C72" s="13">
        <v>196</v>
      </c>
      <c r="D72" s="54" t="s">
        <v>173</v>
      </c>
      <c r="E72" s="34">
        <v>1.7999999999999999E-2</v>
      </c>
      <c r="F72" s="34">
        <v>7.0000000000000001E-3</v>
      </c>
      <c r="G72" s="34">
        <v>53.140999999999998</v>
      </c>
      <c r="H72" s="34">
        <v>5.0000000000000001E-3</v>
      </c>
      <c r="I72" s="34">
        <v>4.1000000000000002E-2</v>
      </c>
      <c r="J72" s="34">
        <v>0</v>
      </c>
      <c r="K72" s="34">
        <v>1.9E-2</v>
      </c>
      <c r="L72" s="34">
        <v>46.451999999999998</v>
      </c>
      <c r="M72" s="34">
        <v>0</v>
      </c>
      <c r="N72" s="34">
        <v>0</v>
      </c>
      <c r="O72" s="34">
        <v>0</v>
      </c>
      <c r="P72" s="36">
        <v>99.683000000000007</v>
      </c>
    </row>
    <row r="73" spans="1:16" x14ac:dyDescent="0.2">
      <c r="A73" s="68" t="s">
        <v>472</v>
      </c>
      <c r="B73" s="49" t="s">
        <v>482</v>
      </c>
      <c r="C73" s="13">
        <v>197</v>
      </c>
      <c r="D73" s="54" t="s">
        <v>172</v>
      </c>
      <c r="E73" s="34">
        <v>1E-3</v>
      </c>
      <c r="F73" s="34">
        <v>0</v>
      </c>
      <c r="G73" s="34">
        <v>53.15</v>
      </c>
      <c r="H73" s="34">
        <v>2E-3</v>
      </c>
      <c r="I73" s="34">
        <v>0.05</v>
      </c>
      <c r="J73" s="34">
        <v>8.3000000000000004E-2</v>
      </c>
      <c r="K73" s="34">
        <v>0.01</v>
      </c>
      <c r="L73" s="34">
        <v>46.088000000000001</v>
      </c>
      <c r="M73" s="34">
        <v>0</v>
      </c>
      <c r="N73" s="34">
        <v>2.7E-2</v>
      </c>
      <c r="O73" s="34">
        <v>0</v>
      </c>
      <c r="P73" s="36">
        <v>99.411000000000001</v>
      </c>
    </row>
    <row r="74" spans="1:16" x14ac:dyDescent="0.2">
      <c r="A74" s="68" t="s">
        <v>472</v>
      </c>
      <c r="B74" s="49" t="s">
        <v>482</v>
      </c>
      <c r="C74" s="13">
        <v>198</v>
      </c>
      <c r="D74" s="54" t="s">
        <v>171</v>
      </c>
      <c r="E74" s="34">
        <v>0</v>
      </c>
      <c r="F74" s="34">
        <v>1.9E-2</v>
      </c>
      <c r="G74" s="34">
        <v>52.878</v>
      </c>
      <c r="H74" s="34">
        <v>2.4E-2</v>
      </c>
      <c r="I74" s="34">
        <v>0.04</v>
      </c>
      <c r="J74" s="34">
        <v>1.7999999999999999E-2</v>
      </c>
      <c r="K74" s="34">
        <v>1.0999999999999999E-2</v>
      </c>
      <c r="L74" s="34">
        <v>46.1</v>
      </c>
      <c r="M74" s="34">
        <v>1.2E-2</v>
      </c>
      <c r="N74" s="34">
        <v>1.6E-2</v>
      </c>
      <c r="O74" s="34">
        <v>3.6999999999999998E-2</v>
      </c>
      <c r="P74" s="36">
        <v>99.155000000000001</v>
      </c>
    </row>
    <row r="75" spans="1:16" x14ac:dyDescent="0.2">
      <c r="A75" s="68" t="s">
        <v>472</v>
      </c>
      <c r="B75" s="49" t="s">
        <v>482</v>
      </c>
      <c r="C75" s="13">
        <v>199</v>
      </c>
      <c r="D75" s="54" t="s">
        <v>170</v>
      </c>
      <c r="E75" s="34">
        <v>6.0000000000000001E-3</v>
      </c>
      <c r="F75" s="34">
        <v>8.0000000000000002E-3</v>
      </c>
      <c r="G75" s="34">
        <v>52.591999999999999</v>
      </c>
      <c r="H75" s="34">
        <v>0</v>
      </c>
      <c r="I75" s="34">
        <v>5.3999999999999999E-2</v>
      </c>
      <c r="J75" s="34">
        <v>0</v>
      </c>
      <c r="K75" s="34">
        <v>2.8000000000000001E-2</v>
      </c>
      <c r="L75" s="34">
        <v>45.997999999999998</v>
      </c>
      <c r="M75" s="34">
        <v>3.6999999999999998E-2</v>
      </c>
      <c r="N75" s="34">
        <v>0</v>
      </c>
      <c r="O75" s="34">
        <v>0</v>
      </c>
      <c r="P75" s="36">
        <v>98.722999999999999</v>
      </c>
    </row>
    <row r="76" spans="1:16" x14ac:dyDescent="0.2">
      <c r="A76" s="68" t="s">
        <v>472</v>
      </c>
      <c r="B76" s="49" t="s">
        <v>482</v>
      </c>
      <c r="C76" s="13">
        <v>200</v>
      </c>
      <c r="D76" s="54" t="s">
        <v>169</v>
      </c>
      <c r="E76" s="34">
        <v>1.9E-2</v>
      </c>
      <c r="F76" s="34">
        <v>1.2999999999999999E-2</v>
      </c>
      <c r="G76" s="34">
        <v>52.552999999999997</v>
      </c>
      <c r="H76" s="34">
        <v>4.8000000000000001E-2</v>
      </c>
      <c r="I76" s="34">
        <v>2.9000000000000001E-2</v>
      </c>
      <c r="J76" s="34">
        <v>0</v>
      </c>
      <c r="K76" s="34">
        <v>0</v>
      </c>
      <c r="L76" s="34">
        <v>45.621000000000002</v>
      </c>
      <c r="M76" s="34">
        <v>0</v>
      </c>
      <c r="N76" s="34">
        <v>0</v>
      </c>
      <c r="O76" s="34">
        <v>8.0000000000000002E-3</v>
      </c>
      <c r="P76" s="36">
        <v>98.290999999999997</v>
      </c>
    </row>
    <row r="77" spans="1:16" x14ac:dyDescent="0.2">
      <c r="A77" s="68" t="s">
        <v>472</v>
      </c>
      <c r="B77" s="49" t="s">
        <v>482</v>
      </c>
      <c r="C77" s="13">
        <v>202</v>
      </c>
      <c r="D77" s="54" t="s">
        <v>168</v>
      </c>
      <c r="E77" s="34">
        <v>0</v>
      </c>
      <c r="F77" s="34">
        <v>0.02</v>
      </c>
      <c r="G77" s="34">
        <v>53.503</v>
      </c>
      <c r="H77" s="34">
        <v>4.2999999999999997E-2</v>
      </c>
      <c r="I77" s="34">
        <v>5.3999999999999999E-2</v>
      </c>
      <c r="J77" s="34">
        <v>5.5E-2</v>
      </c>
      <c r="K77" s="34">
        <v>0</v>
      </c>
      <c r="L77" s="34">
        <v>45.999000000000002</v>
      </c>
      <c r="M77" s="34">
        <v>0</v>
      </c>
      <c r="N77" s="34">
        <v>3.5000000000000003E-2</v>
      </c>
      <c r="O77" s="34">
        <v>0</v>
      </c>
      <c r="P77" s="36">
        <v>99.709000000000003</v>
      </c>
    </row>
    <row r="78" spans="1:16" x14ac:dyDescent="0.2">
      <c r="A78" s="68" t="s">
        <v>472</v>
      </c>
      <c r="B78" s="49" t="s">
        <v>482</v>
      </c>
      <c r="C78" s="13">
        <v>203</v>
      </c>
      <c r="D78" s="54" t="s">
        <v>167</v>
      </c>
      <c r="E78" s="34">
        <v>0</v>
      </c>
      <c r="F78" s="34">
        <v>0.95799999999999996</v>
      </c>
      <c r="G78" s="34">
        <v>52.871000000000002</v>
      </c>
      <c r="H78" s="34">
        <v>1.7999999999999999E-2</v>
      </c>
      <c r="I78" s="34">
        <v>5.1999999999999998E-2</v>
      </c>
      <c r="J78" s="34">
        <v>5.0999999999999997E-2</v>
      </c>
      <c r="K78" s="34">
        <v>1.2E-2</v>
      </c>
      <c r="L78" s="34">
        <v>45.878999999999998</v>
      </c>
      <c r="M78" s="34">
        <v>1.9E-2</v>
      </c>
      <c r="N78" s="34">
        <v>0</v>
      </c>
      <c r="O78" s="34">
        <v>3.7999999999999999E-2</v>
      </c>
      <c r="P78" s="36">
        <v>99.897999999999996</v>
      </c>
    </row>
    <row r="79" spans="1:16" x14ac:dyDescent="0.2">
      <c r="A79" s="68" t="s">
        <v>472</v>
      </c>
      <c r="B79" s="49" t="s">
        <v>482</v>
      </c>
      <c r="C79" s="13">
        <v>204</v>
      </c>
      <c r="D79" s="54" t="s">
        <v>166</v>
      </c>
      <c r="E79" s="34">
        <v>1.7999999999999999E-2</v>
      </c>
      <c r="F79" s="34">
        <v>1E-3</v>
      </c>
      <c r="G79" s="34">
        <v>52.89</v>
      </c>
      <c r="H79" s="34">
        <v>7.0000000000000001E-3</v>
      </c>
      <c r="I79" s="34">
        <v>0.04</v>
      </c>
      <c r="J79" s="34">
        <v>1.7999999999999999E-2</v>
      </c>
      <c r="K79" s="34">
        <v>0</v>
      </c>
      <c r="L79" s="34">
        <v>46.271999999999998</v>
      </c>
      <c r="M79" s="34">
        <v>0</v>
      </c>
      <c r="N79" s="34">
        <v>1.9E-2</v>
      </c>
      <c r="O79" s="34">
        <v>2.3E-2</v>
      </c>
      <c r="P79" s="36">
        <v>99.287999999999997</v>
      </c>
    </row>
    <row r="80" spans="1:16" x14ac:dyDescent="0.2">
      <c r="A80" s="68" t="s">
        <v>472</v>
      </c>
      <c r="B80" s="49" t="s">
        <v>482</v>
      </c>
      <c r="C80" s="13">
        <v>205</v>
      </c>
      <c r="D80" s="54" t="s">
        <v>165</v>
      </c>
      <c r="E80" s="34">
        <v>0</v>
      </c>
      <c r="F80" s="34">
        <v>0.02</v>
      </c>
      <c r="G80" s="34">
        <v>53.027999999999999</v>
      </c>
      <c r="H80" s="34">
        <v>0</v>
      </c>
      <c r="I80" s="34">
        <v>6.0999999999999999E-2</v>
      </c>
      <c r="J80" s="34">
        <v>4.5999999999999999E-2</v>
      </c>
      <c r="K80" s="34">
        <v>1.2999999999999999E-2</v>
      </c>
      <c r="L80" s="34">
        <v>46.073</v>
      </c>
      <c r="M80" s="34">
        <v>0</v>
      </c>
      <c r="N80" s="34">
        <v>4.4999999999999998E-2</v>
      </c>
      <c r="O80" s="34">
        <v>1.6E-2</v>
      </c>
      <c r="P80" s="36">
        <v>99.302000000000007</v>
      </c>
    </row>
    <row r="81" spans="1:16" x14ac:dyDescent="0.2">
      <c r="A81" s="68" t="s">
        <v>472</v>
      </c>
      <c r="B81" s="49" t="s">
        <v>482</v>
      </c>
      <c r="C81" s="13">
        <v>207</v>
      </c>
      <c r="D81" s="54" t="s">
        <v>164</v>
      </c>
      <c r="E81" s="34">
        <v>1.4E-2</v>
      </c>
      <c r="F81" s="34">
        <v>0</v>
      </c>
      <c r="G81" s="34">
        <v>53.122999999999998</v>
      </c>
      <c r="H81" s="34">
        <v>2.5999999999999999E-2</v>
      </c>
      <c r="I81" s="34">
        <v>4.1000000000000002E-2</v>
      </c>
      <c r="J81" s="34">
        <v>4.5999999999999999E-2</v>
      </c>
      <c r="K81" s="34">
        <v>0</v>
      </c>
      <c r="L81" s="34">
        <v>45.87</v>
      </c>
      <c r="M81" s="34">
        <v>8.0000000000000002E-3</v>
      </c>
      <c r="N81" s="34">
        <v>0</v>
      </c>
      <c r="O81" s="34">
        <v>2.1000000000000001E-2</v>
      </c>
      <c r="P81" s="36">
        <v>99.149000000000001</v>
      </c>
    </row>
    <row r="82" spans="1:16" x14ac:dyDescent="0.2">
      <c r="A82" s="68" t="s">
        <v>472</v>
      </c>
      <c r="B82" s="49" t="s">
        <v>482</v>
      </c>
      <c r="C82" s="13">
        <v>208</v>
      </c>
      <c r="D82" s="54" t="s">
        <v>163</v>
      </c>
      <c r="E82" s="34">
        <v>0</v>
      </c>
      <c r="F82" s="34">
        <v>4.7E-2</v>
      </c>
      <c r="G82" s="34">
        <v>53.433999999999997</v>
      </c>
      <c r="H82" s="34">
        <v>0</v>
      </c>
      <c r="I82" s="34">
        <v>5.5E-2</v>
      </c>
      <c r="J82" s="34">
        <v>5.5E-2</v>
      </c>
      <c r="K82" s="34">
        <v>1.4999999999999999E-2</v>
      </c>
      <c r="L82" s="34">
        <v>46.322000000000003</v>
      </c>
      <c r="M82" s="34">
        <v>1.4999999999999999E-2</v>
      </c>
      <c r="N82" s="34">
        <v>0</v>
      </c>
      <c r="O82" s="34">
        <v>0</v>
      </c>
      <c r="P82" s="36">
        <v>99.942999999999998</v>
      </c>
    </row>
    <row r="83" spans="1:16" x14ac:dyDescent="0.2">
      <c r="A83" s="68" t="s">
        <v>472</v>
      </c>
      <c r="B83" s="49" t="s">
        <v>482</v>
      </c>
      <c r="C83" s="13">
        <v>210</v>
      </c>
      <c r="D83" s="54" t="s">
        <v>162</v>
      </c>
      <c r="E83" s="34">
        <v>5.0000000000000001E-3</v>
      </c>
      <c r="F83" s="34">
        <v>2.9000000000000001E-2</v>
      </c>
      <c r="G83" s="34">
        <v>53.442</v>
      </c>
      <c r="H83" s="34">
        <v>3.3000000000000002E-2</v>
      </c>
      <c r="I83" s="34">
        <v>4.5999999999999999E-2</v>
      </c>
      <c r="J83" s="34">
        <v>0</v>
      </c>
      <c r="K83" s="34">
        <v>0</v>
      </c>
      <c r="L83" s="34">
        <v>45.996000000000002</v>
      </c>
      <c r="M83" s="34">
        <v>4.2000000000000003E-2</v>
      </c>
      <c r="N83" s="34">
        <v>0</v>
      </c>
      <c r="O83" s="34">
        <v>0</v>
      </c>
      <c r="P83" s="36">
        <v>99.593000000000004</v>
      </c>
    </row>
    <row r="84" spans="1:16" x14ac:dyDescent="0.2">
      <c r="A84" s="68" t="s">
        <v>472</v>
      </c>
      <c r="B84" s="49" t="s">
        <v>482</v>
      </c>
      <c r="C84" s="13">
        <v>211</v>
      </c>
      <c r="D84" s="54" t="s">
        <v>161</v>
      </c>
      <c r="E84" s="34">
        <v>0</v>
      </c>
      <c r="F84" s="34">
        <v>3.4000000000000002E-2</v>
      </c>
      <c r="G84" s="34">
        <v>53.231000000000002</v>
      </c>
      <c r="H84" s="34">
        <v>1.7000000000000001E-2</v>
      </c>
      <c r="I84" s="34">
        <v>3.1E-2</v>
      </c>
      <c r="J84" s="34">
        <v>0</v>
      </c>
      <c r="K84" s="34">
        <v>0</v>
      </c>
      <c r="L84" s="34">
        <v>46.073</v>
      </c>
      <c r="M84" s="34">
        <v>1E-3</v>
      </c>
      <c r="N84" s="34">
        <v>8.0000000000000002E-3</v>
      </c>
      <c r="O84" s="34">
        <v>0</v>
      </c>
      <c r="P84" s="36">
        <v>99.394999999999996</v>
      </c>
    </row>
    <row r="85" spans="1:16" x14ac:dyDescent="0.2">
      <c r="A85" s="68" t="s">
        <v>472</v>
      </c>
      <c r="B85" s="49" t="s">
        <v>482</v>
      </c>
      <c r="C85" s="13">
        <v>212</v>
      </c>
      <c r="D85" s="54" t="s">
        <v>160</v>
      </c>
      <c r="E85" s="34">
        <v>0</v>
      </c>
      <c r="F85" s="34">
        <v>1.7999999999999999E-2</v>
      </c>
      <c r="G85" s="34">
        <v>53.585999999999999</v>
      </c>
      <c r="H85" s="34">
        <v>3.5999999999999997E-2</v>
      </c>
      <c r="I85" s="34">
        <v>0.02</v>
      </c>
      <c r="J85" s="34">
        <v>0.10100000000000001</v>
      </c>
      <c r="K85" s="34">
        <v>0.02</v>
      </c>
      <c r="L85" s="34">
        <v>46.485999999999997</v>
      </c>
      <c r="M85" s="34">
        <v>0</v>
      </c>
      <c r="N85" s="34">
        <v>0</v>
      </c>
      <c r="O85" s="34">
        <v>0</v>
      </c>
      <c r="P85" s="36">
        <v>100.267</v>
      </c>
    </row>
    <row r="86" spans="1:16" x14ac:dyDescent="0.2">
      <c r="A86" s="68" t="s">
        <v>472</v>
      </c>
      <c r="B86" s="49" t="s">
        <v>482</v>
      </c>
      <c r="C86" s="13">
        <v>213</v>
      </c>
      <c r="D86" s="54" t="s">
        <v>159</v>
      </c>
      <c r="E86" s="34">
        <v>1E-3</v>
      </c>
      <c r="F86" s="34">
        <v>2E-3</v>
      </c>
      <c r="G86" s="34">
        <v>53.183999999999997</v>
      </c>
      <c r="H86" s="34">
        <v>1.0999999999999999E-2</v>
      </c>
      <c r="I86" s="34">
        <v>3.5999999999999997E-2</v>
      </c>
      <c r="J86" s="34">
        <v>0</v>
      </c>
      <c r="K86" s="34">
        <v>0</v>
      </c>
      <c r="L86" s="34">
        <v>46.323</v>
      </c>
      <c r="M86" s="34">
        <v>1.2999999999999999E-2</v>
      </c>
      <c r="N86" s="34">
        <v>0</v>
      </c>
      <c r="O86" s="34">
        <v>0</v>
      </c>
      <c r="P86" s="36">
        <v>99.57</v>
      </c>
    </row>
    <row r="87" spans="1:16" x14ac:dyDescent="0.2">
      <c r="A87" s="68" t="s">
        <v>472</v>
      </c>
      <c r="B87" s="49" t="s">
        <v>482</v>
      </c>
      <c r="C87" s="13">
        <v>214</v>
      </c>
      <c r="D87" s="54" t="s">
        <v>158</v>
      </c>
      <c r="E87" s="34">
        <v>0.01</v>
      </c>
      <c r="F87" s="34">
        <v>0</v>
      </c>
      <c r="G87" s="34">
        <v>53.429000000000002</v>
      </c>
      <c r="H87" s="34">
        <v>2.5000000000000001E-2</v>
      </c>
      <c r="I87" s="34">
        <v>0.04</v>
      </c>
      <c r="J87" s="34">
        <v>0</v>
      </c>
      <c r="K87" s="34">
        <v>2E-3</v>
      </c>
      <c r="L87" s="34">
        <v>46.161000000000001</v>
      </c>
      <c r="M87" s="34">
        <v>0</v>
      </c>
      <c r="N87" s="34">
        <v>1.6E-2</v>
      </c>
      <c r="O87" s="34">
        <v>0</v>
      </c>
      <c r="P87" s="36">
        <v>99.683000000000007</v>
      </c>
    </row>
    <row r="88" spans="1:16" x14ac:dyDescent="0.2">
      <c r="A88" s="68" t="s">
        <v>472</v>
      </c>
      <c r="B88" s="49" t="s">
        <v>482</v>
      </c>
      <c r="C88" s="13">
        <v>217</v>
      </c>
      <c r="D88" s="54" t="s">
        <v>157</v>
      </c>
      <c r="E88" s="34">
        <v>3.2000000000000001E-2</v>
      </c>
      <c r="F88" s="34">
        <v>2.1999999999999999E-2</v>
      </c>
      <c r="G88" s="34">
        <v>53.097000000000001</v>
      </c>
      <c r="H88" s="34">
        <v>3.2000000000000001E-2</v>
      </c>
      <c r="I88" s="34">
        <v>4.5999999999999999E-2</v>
      </c>
      <c r="J88" s="34">
        <v>8.9999999999999993E-3</v>
      </c>
      <c r="K88" s="34">
        <v>8.0000000000000002E-3</v>
      </c>
      <c r="L88" s="34">
        <v>45.747999999999998</v>
      </c>
      <c r="M88" s="34">
        <v>0</v>
      </c>
      <c r="N88" s="34">
        <v>0</v>
      </c>
      <c r="O88" s="34">
        <v>6.0000000000000001E-3</v>
      </c>
      <c r="P88" s="36">
        <v>99</v>
      </c>
    </row>
    <row r="89" spans="1:16" x14ac:dyDescent="0.2">
      <c r="A89" s="68" t="s">
        <v>472</v>
      </c>
      <c r="B89" s="49" t="s">
        <v>482</v>
      </c>
      <c r="C89" s="13">
        <v>218</v>
      </c>
      <c r="D89" s="54" t="s">
        <v>156</v>
      </c>
      <c r="E89" s="34">
        <v>0</v>
      </c>
      <c r="F89" s="34">
        <v>7.0000000000000001E-3</v>
      </c>
      <c r="G89" s="34">
        <v>53.148000000000003</v>
      </c>
      <c r="H89" s="34">
        <v>2.5000000000000001E-2</v>
      </c>
      <c r="I89" s="34">
        <v>4.2000000000000003E-2</v>
      </c>
      <c r="J89" s="34">
        <v>2.8000000000000001E-2</v>
      </c>
      <c r="K89" s="34">
        <v>2.9000000000000001E-2</v>
      </c>
      <c r="L89" s="34">
        <v>46.116</v>
      </c>
      <c r="M89" s="34">
        <v>4.2000000000000003E-2</v>
      </c>
      <c r="N89" s="34">
        <v>0</v>
      </c>
      <c r="O89" s="34">
        <v>0</v>
      </c>
      <c r="P89" s="36">
        <v>99.436999999999998</v>
      </c>
    </row>
    <row r="90" spans="1:16" x14ac:dyDescent="0.2">
      <c r="A90" s="68" t="s">
        <v>472</v>
      </c>
      <c r="B90" s="49" t="s">
        <v>482</v>
      </c>
      <c r="C90" s="13">
        <v>219</v>
      </c>
      <c r="D90" s="54" t="s">
        <v>155</v>
      </c>
      <c r="E90" s="34">
        <v>0</v>
      </c>
      <c r="F90" s="34">
        <v>4.7E-2</v>
      </c>
      <c r="G90" s="34">
        <v>53.161999999999999</v>
      </c>
      <c r="H90" s="34">
        <v>0</v>
      </c>
      <c r="I90" s="34">
        <v>0.03</v>
      </c>
      <c r="J90" s="34">
        <v>8.9999999999999993E-3</v>
      </c>
      <c r="K90" s="34">
        <v>0</v>
      </c>
      <c r="L90" s="34">
        <v>46.472999999999999</v>
      </c>
      <c r="M90" s="34">
        <v>0.04</v>
      </c>
      <c r="N90" s="34">
        <v>0</v>
      </c>
      <c r="O90" s="34">
        <v>0.01</v>
      </c>
      <c r="P90" s="36">
        <v>99.771000000000001</v>
      </c>
    </row>
    <row r="91" spans="1:16" x14ac:dyDescent="0.2">
      <c r="A91" s="68" t="s">
        <v>472</v>
      </c>
      <c r="B91" s="49" t="s">
        <v>482</v>
      </c>
      <c r="C91" s="13">
        <v>220</v>
      </c>
      <c r="D91" s="54" t="s">
        <v>154</v>
      </c>
      <c r="E91" s="34">
        <v>7.0000000000000001E-3</v>
      </c>
      <c r="F91" s="34">
        <v>3.2000000000000001E-2</v>
      </c>
      <c r="G91" s="34">
        <v>53.453000000000003</v>
      </c>
      <c r="H91" s="34">
        <v>0</v>
      </c>
      <c r="I91" s="34">
        <v>2.9000000000000001E-2</v>
      </c>
      <c r="J91" s="34">
        <v>0</v>
      </c>
      <c r="K91" s="34">
        <v>0.02</v>
      </c>
      <c r="L91" s="34">
        <v>45.304000000000002</v>
      </c>
      <c r="M91" s="34">
        <v>0.09</v>
      </c>
      <c r="N91" s="34">
        <v>0</v>
      </c>
      <c r="O91" s="34">
        <v>0</v>
      </c>
      <c r="P91" s="36">
        <v>98.935000000000002</v>
      </c>
    </row>
    <row r="92" spans="1:16" x14ac:dyDescent="0.2">
      <c r="A92" s="68" t="s">
        <v>472</v>
      </c>
      <c r="B92" s="49" t="s">
        <v>482</v>
      </c>
      <c r="C92" s="13">
        <v>221</v>
      </c>
      <c r="D92" s="54" t="s">
        <v>153</v>
      </c>
      <c r="E92" s="34">
        <v>0</v>
      </c>
      <c r="F92" s="34">
        <v>2E-3</v>
      </c>
      <c r="G92" s="34">
        <v>53.411999999999999</v>
      </c>
      <c r="H92" s="34">
        <v>2.1999999999999999E-2</v>
      </c>
      <c r="I92" s="34">
        <v>3.5000000000000003E-2</v>
      </c>
      <c r="J92" s="34">
        <v>0</v>
      </c>
      <c r="K92" s="34">
        <v>0</v>
      </c>
      <c r="L92" s="34">
        <v>46.128999999999998</v>
      </c>
      <c r="M92" s="34">
        <v>5.0000000000000001E-3</v>
      </c>
      <c r="N92" s="34">
        <v>0</v>
      </c>
      <c r="O92" s="34">
        <v>0</v>
      </c>
      <c r="P92" s="36">
        <v>99.605000000000004</v>
      </c>
    </row>
    <row r="93" spans="1:16" x14ac:dyDescent="0.2">
      <c r="A93" s="68" t="s">
        <v>472</v>
      </c>
      <c r="B93" s="49" t="s">
        <v>482</v>
      </c>
      <c r="C93" s="13">
        <v>222</v>
      </c>
      <c r="D93" s="54" t="s">
        <v>152</v>
      </c>
      <c r="E93" s="34">
        <v>0</v>
      </c>
      <c r="F93" s="34">
        <v>1.0999999999999999E-2</v>
      </c>
      <c r="G93" s="34">
        <v>52.386000000000003</v>
      </c>
      <c r="H93" s="34">
        <v>2.8000000000000001E-2</v>
      </c>
      <c r="I93" s="34">
        <v>2.5000000000000001E-2</v>
      </c>
      <c r="J93" s="34">
        <v>0</v>
      </c>
      <c r="K93" s="34">
        <v>0</v>
      </c>
      <c r="L93" s="34">
        <v>45.869</v>
      </c>
      <c r="M93" s="34">
        <v>0</v>
      </c>
      <c r="N93" s="34">
        <v>4.2999999999999997E-2</v>
      </c>
      <c r="O93" s="34">
        <v>1.7999999999999999E-2</v>
      </c>
      <c r="P93" s="36">
        <v>98.38</v>
      </c>
    </row>
    <row r="94" spans="1:16" x14ac:dyDescent="0.2">
      <c r="A94" s="68" t="s">
        <v>472</v>
      </c>
      <c r="B94" s="49" t="s">
        <v>482</v>
      </c>
      <c r="C94" s="13">
        <v>223</v>
      </c>
      <c r="D94" s="54" t="s">
        <v>151</v>
      </c>
      <c r="E94" s="34">
        <v>8.9999999999999993E-3</v>
      </c>
      <c r="F94" s="34">
        <v>4.9000000000000002E-2</v>
      </c>
      <c r="G94" s="34">
        <v>52.506</v>
      </c>
      <c r="H94" s="34">
        <v>2.5999999999999999E-2</v>
      </c>
      <c r="I94" s="34">
        <v>2.3E-2</v>
      </c>
      <c r="J94" s="34">
        <v>8.9999999999999993E-3</v>
      </c>
      <c r="K94" s="34">
        <v>0</v>
      </c>
      <c r="L94" s="34">
        <v>46.231999999999999</v>
      </c>
      <c r="M94" s="34">
        <v>3.7999999999999999E-2</v>
      </c>
      <c r="N94" s="34">
        <v>3.0000000000000001E-3</v>
      </c>
      <c r="O94" s="34">
        <v>8.0000000000000002E-3</v>
      </c>
      <c r="P94" s="36">
        <v>98.903000000000006</v>
      </c>
    </row>
    <row r="95" spans="1:16" x14ac:dyDescent="0.2">
      <c r="A95" s="68" t="s">
        <v>472</v>
      </c>
      <c r="B95" s="49" t="s">
        <v>482</v>
      </c>
      <c r="C95" s="13">
        <v>228</v>
      </c>
      <c r="D95" s="54" t="s">
        <v>150</v>
      </c>
      <c r="E95" s="34">
        <v>1E-3</v>
      </c>
      <c r="F95" s="34">
        <v>0.01</v>
      </c>
      <c r="G95" s="34">
        <v>52.844999999999999</v>
      </c>
      <c r="H95" s="34">
        <v>4.1000000000000002E-2</v>
      </c>
      <c r="I95" s="34">
        <v>5.3999999999999999E-2</v>
      </c>
      <c r="J95" s="34">
        <v>0</v>
      </c>
      <c r="K95" s="34">
        <v>0.02</v>
      </c>
      <c r="L95" s="34">
        <v>45.670999999999999</v>
      </c>
      <c r="M95" s="34">
        <v>2.3E-2</v>
      </c>
      <c r="N95" s="34">
        <v>0</v>
      </c>
      <c r="O95" s="34">
        <v>0</v>
      </c>
      <c r="P95" s="36">
        <v>98.665000000000006</v>
      </c>
    </row>
    <row r="96" spans="1:16" x14ac:dyDescent="0.2">
      <c r="A96" s="68" t="s">
        <v>472</v>
      </c>
      <c r="B96" s="49" t="s">
        <v>482</v>
      </c>
      <c r="C96" s="13">
        <v>229</v>
      </c>
      <c r="D96" s="54" t="s">
        <v>149</v>
      </c>
      <c r="E96" s="34">
        <v>0</v>
      </c>
      <c r="F96" s="34">
        <v>3.7999999999999999E-2</v>
      </c>
      <c r="G96" s="34">
        <v>53.124000000000002</v>
      </c>
      <c r="H96" s="34">
        <v>0</v>
      </c>
      <c r="I96" s="34">
        <v>4.3999999999999997E-2</v>
      </c>
      <c r="J96" s="34">
        <v>0</v>
      </c>
      <c r="K96" s="34">
        <v>0</v>
      </c>
      <c r="L96" s="34">
        <v>45.38</v>
      </c>
      <c r="M96" s="34">
        <v>6.3E-2</v>
      </c>
      <c r="N96" s="34">
        <v>0</v>
      </c>
      <c r="O96" s="34">
        <v>1.2999999999999999E-2</v>
      </c>
      <c r="P96" s="36">
        <v>98.662000000000006</v>
      </c>
    </row>
    <row r="97" spans="1:16" x14ac:dyDescent="0.2">
      <c r="A97" s="68" t="s">
        <v>472</v>
      </c>
      <c r="B97" s="49" t="s">
        <v>482</v>
      </c>
      <c r="C97" s="13">
        <v>230</v>
      </c>
      <c r="D97" s="54" t="s">
        <v>148</v>
      </c>
      <c r="E97" s="34">
        <v>1.2999999999999999E-2</v>
      </c>
      <c r="F97" s="34">
        <v>5.5E-2</v>
      </c>
      <c r="G97" s="34">
        <v>52.963000000000001</v>
      </c>
      <c r="H97" s="34">
        <v>1.2E-2</v>
      </c>
      <c r="I97" s="34">
        <v>2.1000000000000001E-2</v>
      </c>
      <c r="J97" s="34">
        <v>0.06</v>
      </c>
      <c r="K97" s="34">
        <v>1.7999999999999999E-2</v>
      </c>
      <c r="L97" s="34">
        <v>45.55</v>
      </c>
      <c r="M97" s="34">
        <v>0</v>
      </c>
      <c r="N97" s="34">
        <v>0</v>
      </c>
      <c r="O97" s="34">
        <v>0</v>
      </c>
      <c r="P97" s="36">
        <v>98.691999999999993</v>
      </c>
    </row>
    <row r="98" spans="1:16" x14ac:dyDescent="0.2">
      <c r="A98" s="68" t="s">
        <v>472</v>
      </c>
      <c r="B98" s="49" t="s">
        <v>482</v>
      </c>
      <c r="C98" s="13">
        <v>231</v>
      </c>
      <c r="D98" s="54" t="s">
        <v>147</v>
      </c>
      <c r="E98" s="34">
        <v>0</v>
      </c>
      <c r="F98" s="34">
        <v>8.9999999999999993E-3</v>
      </c>
      <c r="G98" s="34">
        <v>53.267000000000003</v>
      </c>
      <c r="H98" s="34">
        <v>3.1E-2</v>
      </c>
      <c r="I98" s="34">
        <v>3.6999999999999998E-2</v>
      </c>
      <c r="J98" s="34">
        <v>0</v>
      </c>
      <c r="K98" s="34">
        <v>1.6E-2</v>
      </c>
      <c r="L98" s="34">
        <v>45.79</v>
      </c>
      <c r="M98" s="34">
        <v>1.7000000000000001E-2</v>
      </c>
      <c r="N98" s="34">
        <v>0</v>
      </c>
      <c r="O98" s="34">
        <v>0</v>
      </c>
      <c r="P98" s="36">
        <v>99.167000000000002</v>
      </c>
    </row>
    <row r="99" spans="1:16" x14ac:dyDescent="0.2">
      <c r="A99" s="68" t="s">
        <v>472</v>
      </c>
      <c r="B99" s="49" t="s">
        <v>482</v>
      </c>
      <c r="C99" s="13">
        <v>232</v>
      </c>
      <c r="D99" s="54" t="s">
        <v>146</v>
      </c>
      <c r="E99" s="34">
        <v>6.0000000000000001E-3</v>
      </c>
      <c r="F99" s="34">
        <v>2.5000000000000001E-2</v>
      </c>
      <c r="G99" s="34">
        <v>53.204000000000001</v>
      </c>
      <c r="H99" s="34">
        <v>3.5999999999999997E-2</v>
      </c>
      <c r="I99" s="34">
        <v>3.6999999999999998E-2</v>
      </c>
      <c r="J99" s="34">
        <v>3.6999999999999998E-2</v>
      </c>
      <c r="K99" s="34">
        <v>2E-3</v>
      </c>
      <c r="L99" s="34">
        <v>45.353999999999999</v>
      </c>
      <c r="M99" s="34">
        <v>0</v>
      </c>
      <c r="N99" s="34">
        <v>8.0000000000000002E-3</v>
      </c>
      <c r="O99" s="34">
        <v>1.2E-2</v>
      </c>
      <c r="P99" s="36">
        <v>98.721000000000004</v>
      </c>
    </row>
    <row r="100" spans="1:16" x14ac:dyDescent="0.2">
      <c r="A100" s="68" t="s">
        <v>472</v>
      </c>
      <c r="B100" s="49" t="s">
        <v>482</v>
      </c>
      <c r="C100" s="13">
        <v>233</v>
      </c>
      <c r="D100" s="54" t="s">
        <v>145</v>
      </c>
      <c r="E100" s="34">
        <v>3.0000000000000001E-3</v>
      </c>
      <c r="F100" s="34">
        <v>0.03</v>
      </c>
      <c r="G100" s="34">
        <v>52.825000000000003</v>
      </c>
      <c r="H100" s="34">
        <v>4.7E-2</v>
      </c>
      <c r="I100" s="34">
        <v>5.5E-2</v>
      </c>
      <c r="J100" s="34">
        <v>0</v>
      </c>
      <c r="K100" s="34">
        <v>0</v>
      </c>
      <c r="L100" s="34">
        <v>45.636000000000003</v>
      </c>
      <c r="M100" s="34">
        <v>0</v>
      </c>
      <c r="N100" s="34">
        <v>0.04</v>
      </c>
      <c r="O100" s="34">
        <v>0</v>
      </c>
      <c r="P100" s="36">
        <v>98.635999999999996</v>
      </c>
    </row>
    <row r="101" spans="1:16" x14ac:dyDescent="0.2">
      <c r="A101" s="68" t="s">
        <v>472</v>
      </c>
      <c r="B101" s="49" t="s">
        <v>482</v>
      </c>
      <c r="C101" s="13">
        <v>234</v>
      </c>
      <c r="D101" s="54" t="s">
        <v>144</v>
      </c>
      <c r="E101" s="34">
        <v>2E-3</v>
      </c>
      <c r="F101" s="34">
        <v>0.09</v>
      </c>
      <c r="G101" s="34">
        <v>52.332000000000001</v>
      </c>
      <c r="H101" s="34">
        <v>1.2999999999999999E-2</v>
      </c>
      <c r="I101" s="34">
        <v>3.7999999999999999E-2</v>
      </c>
      <c r="J101" s="34">
        <v>0</v>
      </c>
      <c r="K101" s="34">
        <v>0</v>
      </c>
      <c r="L101" s="34">
        <v>45.213000000000001</v>
      </c>
      <c r="M101" s="34">
        <v>0</v>
      </c>
      <c r="N101" s="34">
        <v>0</v>
      </c>
      <c r="O101" s="34">
        <v>0</v>
      </c>
      <c r="P101" s="36">
        <v>97.688000000000002</v>
      </c>
    </row>
    <row r="102" spans="1:16" x14ac:dyDescent="0.2">
      <c r="A102" s="68" t="s">
        <v>472</v>
      </c>
      <c r="B102" s="49" t="s">
        <v>482</v>
      </c>
      <c r="C102" s="13">
        <v>235</v>
      </c>
      <c r="D102" s="54" t="s">
        <v>143</v>
      </c>
      <c r="E102" s="34">
        <v>0</v>
      </c>
      <c r="F102" s="34">
        <v>1.6E-2</v>
      </c>
      <c r="G102" s="34">
        <v>52.3</v>
      </c>
      <c r="H102" s="34">
        <v>0</v>
      </c>
      <c r="I102" s="34">
        <v>5.5E-2</v>
      </c>
      <c r="J102" s="34">
        <v>0</v>
      </c>
      <c r="K102" s="34">
        <v>0</v>
      </c>
      <c r="L102" s="34">
        <v>45.826999999999998</v>
      </c>
      <c r="M102" s="34">
        <v>0</v>
      </c>
      <c r="N102" s="34">
        <v>3.6999999999999998E-2</v>
      </c>
      <c r="O102" s="34">
        <v>0</v>
      </c>
      <c r="P102" s="36">
        <v>98.234999999999999</v>
      </c>
    </row>
    <row r="103" spans="1:16" x14ac:dyDescent="0.2">
      <c r="A103" s="68" t="s">
        <v>472</v>
      </c>
      <c r="B103" s="49" t="s">
        <v>482</v>
      </c>
      <c r="C103" s="13">
        <v>236</v>
      </c>
      <c r="D103" s="54" t="s">
        <v>142</v>
      </c>
      <c r="E103" s="34">
        <v>3.0000000000000001E-3</v>
      </c>
      <c r="F103" s="34">
        <v>0.01</v>
      </c>
      <c r="G103" s="34">
        <v>52.74</v>
      </c>
      <c r="H103" s="34">
        <v>2.5999999999999999E-2</v>
      </c>
      <c r="I103" s="34">
        <v>3.3000000000000002E-2</v>
      </c>
      <c r="J103" s="34">
        <v>0</v>
      </c>
      <c r="K103" s="34">
        <v>8.0000000000000002E-3</v>
      </c>
      <c r="L103" s="34">
        <v>46.671999999999997</v>
      </c>
      <c r="M103" s="34">
        <v>1.4E-2</v>
      </c>
      <c r="N103" s="34">
        <v>0</v>
      </c>
      <c r="O103" s="34">
        <v>3.0000000000000001E-3</v>
      </c>
      <c r="P103" s="36">
        <v>99.509</v>
      </c>
    </row>
    <row r="104" spans="1:16" x14ac:dyDescent="0.2">
      <c r="A104" s="68" t="s">
        <v>472</v>
      </c>
      <c r="B104" s="49" t="s">
        <v>482</v>
      </c>
      <c r="C104" s="13">
        <v>237</v>
      </c>
      <c r="D104" s="54" t="s">
        <v>141</v>
      </c>
      <c r="E104" s="34">
        <v>0</v>
      </c>
      <c r="F104" s="34">
        <v>2.4E-2</v>
      </c>
      <c r="G104" s="34">
        <v>52.639000000000003</v>
      </c>
      <c r="H104" s="34">
        <v>1.0999999999999999E-2</v>
      </c>
      <c r="I104" s="34">
        <v>2.3E-2</v>
      </c>
      <c r="J104" s="34">
        <v>8.9999999999999993E-3</v>
      </c>
      <c r="K104" s="34">
        <v>0</v>
      </c>
      <c r="L104" s="34">
        <v>46.319000000000003</v>
      </c>
      <c r="M104" s="34">
        <v>1.9E-2</v>
      </c>
      <c r="N104" s="34">
        <v>1.0999999999999999E-2</v>
      </c>
      <c r="O104" s="34">
        <v>0</v>
      </c>
      <c r="P104" s="36">
        <v>99.055000000000007</v>
      </c>
    </row>
    <row r="105" spans="1:16" x14ac:dyDescent="0.2">
      <c r="A105" s="68" t="s">
        <v>472</v>
      </c>
      <c r="B105" s="49" t="s">
        <v>482</v>
      </c>
      <c r="C105" s="13">
        <v>238</v>
      </c>
      <c r="D105" s="54" t="s">
        <v>140</v>
      </c>
      <c r="E105" s="34">
        <v>2.5000000000000001E-2</v>
      </c>
      <c r="F105" s="34">
        <v>3.9E-2</v>
      </c>
      <c r="G105" s="34">
        <v>52.872999999999998</v>
      </c>
      <c r="H105" s="34">
        <v>1.2E-2</v>
      </c>
      <c r="I105" s="34">
        <v>5.5E-2</v>
      </c>
      <c r="J105" s="34">
        <v>0.129</v>
      </c>
      <c r="K105" s="34">
        <v>1.9E-2</v>
      </c>
      <c r="L105" s="34">
        <v>46.140999999999998</v>
      </c>
      <c r="M105" s="34">
        <v>2.5000000000000001E-2</v>
      </c>
      <c r="N105" s="34">
        <v>2.7E-2</v>
      </c>
      <c r="O105" s="34">
        <v>6.0000000000000001E-3</v>
      </c>
      <c r="P105" s="36">
        <v>99.350999999999999</v>
      </c>
    </row>
    <row r="106" spans="1:16" x14ac:dyDescent="0.2">
      <c r="A106" s="68" t="s">
        <v>472</v>
      </c>
      <c r="B106" s="49" t="s">
        <v>482</v>
      </c>
      <c r="C106" s="13">
        <v>239</v>
      </c>
      <c r="D106" s="54" t="s">
        <v>139</v>
      </c>
      <c r="E106" s="34">
        <v>0</v>
      </c>
      <c r="F106" s="34">
        <v>0.02</v>
      </c>
      <c r="G106" s="34">
        <v>52.485999999999997</v>
      </c>
      <c r="H106" s="34">
        <v>5.0000000000000001E-3</v>
      </c>
      <c r="I106" s="34">
        <v>2.5999999999999999E-2</v>
      </c>
      <c r="J106" s="34">
        <v>0</v>
      </c>
      <c r="K106" s="34">
        <v>0</v>
      </c>
      <c r="L106" s="34">
        <v>45.743000000000002</v>
      </c>
      <c r="M106" s="34">
        <v>0</v>
      </c>
      <c r="N106" s="34">
        <v>0</v>
      </c>
      <c r="O106" s="34">
        <v>3.2000000000000001E-2</v>
      </c>
      <c r="P106" s="36">
        <v>98.311999999999998</v>
      </c>
    </row>
    <row r="107" spans="1:16" x14ac:dyDescent="0.2">
      <c r="A107" s="68" t="s">
        <v>472</v>
      </c>
      <c r="B107" s="49" t="s">
        <v>482</v>
      </c>
      <c r="C107" s="13">
        <v>240</v>
      </c>
      <c r="D107" s="54" t="s">
        <v>138</v>
      </c>
      <c r="E107" s="34">
        <v>0.03</v>
      </c>
      <c r="F107" s="34">
        <v>3.0000000000000001E-3</v>
      </c>
      <c r="G107" s="34">
        <v>52.176000000000002</v>
      </c>
      <c r="H107" s="34">
        <v>1.0999999999999999E-2</v>
      </c>
      <c r="I107" s="34">
        <v>3.5999999999999997E-2</v>
      </c>
      <c r="J107" s="34">
        <v>0</v>
      </c>
      <c r="K107" s="34">
        <v>1.4E-2</v>
      </c>
      <c r="L107" s="34">
        <v>45.646999999999998</v>
      </c>
      <c r="M107" s="34">
        <v>0</v>
      </c>
      <c r="N107" s="34">
        <v>0</v>
      </c>
      <c r="O107" s="34">
        <v>0</v>
      </c>
      <c r="P107" s="36">
        <v>97.917000000000002</v>
      </c>
    </row>
    <row r="108" spans="1:16" x14ac:dyDescent="0.2">
      <c r="A108" s="68" t="s">
        <v>472</v>
      </c>
      <c r="B108" s="49" t="s">
        <v>482</v>
      </c>
      <c r="C108" s="13">
        <v>241</v>
      </c>
      <c r="D108" s="54" t="s">
        <v>137</v>
      </c>
      <c r="E108" s="34">
        <v>1.6E-2</v>
      </c>
      <c r="F108" s="34">
        <v>4.2000000000000003E-2</v>
      </c>
      <c r="G108" s="34">
        <v>52.459000000000003</v>
      </c>
      <c r="H108" s="34">
        <v>1.0999999999999999E-2</v>
      </c>
      <c r="I108" s="34">
        <v>4.7E-2</v>
      </c>
      <c r="J108" s="34">
        <v>0</v>
      </c>
      <c r="K108" s="34">
        <v>2.8000000000000001E-2</v>
      </c>
      <c r="L108" s="34">
        <v>45.307000000000002</v>
      </c>
      <c r="M108" s="34">
        <v>0</v>
      </c>
      <c r="N108" s="34">
        <v>5.8999999999999997E-2</v>
      </c>
      <c r="O108" s="34">
        <v>0</v>
      </c>
      <c r="P108" s="36">
        <v>97.968999999999994</v>
      </c>
    </row>
    <row r="109" spans="1:16" x14ac:dyDescent="0.2">
      <c r="A109" s="68" t="s">
        <v>472</v>
      </c>
      <c r="B109" s="49" t="s">
        <v>482</v>
      </c>
      <c r="C109" s="13">
        <v>242</v>
      </c>
      <c r="D109" s="54" t="s">
        <v>136</v>
      </c>
      <c r="E109" s="34">
        <v>0</v>
      </c>
      <c r="F109" s="34">
        <v>7.0000000000000001E-3</v>
      </c>
      <c r="G109" s="34">
        <v>52.533999999999999</v>
      </c>
      <c r="H109" s="34">
        <v>4.0000000000000001E-3</v>
      </c>
      <c r="I109" s="34">
        <v>3.5999999999999997E-2</v>
      </c>
      <c r="J109" s="34">
        <v>0</v>
      </c>
      <c r="K109" s="34">
        <v>2.4E-2</v>
      </c>
      <c r="L109" s="34">
        <v>46.024000000000001</v>
      </c>
      <c r="M109" s="34">
        <v>1E-3</v>
      </c>
      <c r="N109" s="34">
        <v>2.4E-2</v>
      </c>
      <c r="O109" s="34">
        <v>0</v>
      </c>
      <c r="P109" s="36">
        <v>98.653999999999996</v>
      </c>
    </row>
    <row r="110" spans="1:16" x14ac:dyDescent="0.2">
      <c r="A110" s="68" t="s">
        <v>472</v>
      </c>
      <c r="B110" s="49" t="s">
        <v>482</v>
      </c>
      <c r="C110" s="13">
        <v>243</v>
      </c>
      <c r="D110" s="54" t="s">
        <v>135</v>
      </c>
      <c r="E110" s="34">
        <v>0</v>
      </c>
      <c r="F110" s="34">
        <v>3.9E-2</v>
      </c>
      <c r="G110" s="34">
        <v>52.779000000000003</v>
      </c>
      <c r="H110" s="34">
        <v>2E-3</v>
      </c>
      <c r="I110" s="34">
        <v>5.1999999999999998E-2</v>
      </c>
      <c r="J110" s="34">
        <v>2.8000000000000001E-2</v>
      </c>
      <c r="K110" s="34">
        <v>0</v>
      </c>
      <c r="L110" s="34">
        <v>45.655999999999999</v>
      </c>
      <c r="M110" s="34">
        <v>1.2E-2</v>
      </c>
      <c r="N110" s="34">
        <v>3.5000000000000003E-2</v>
      </c>
      <c r="O110" s="34">
        <v>1.7999999999999999E-2</v>
      </c>
      <c r="P110" s="36">
        <v>98.620999999999995</v>
      </c>
    </row>
    <row r="111" spans="1:16" x14ac:dyDescent="0.2">
      <c r="A111" s="68" t="s">
        <v>472</v>
      </c>
      <c r="B111" s="49" t="s">
        <v>482</v>
      </c>
      <c r="C111" s="13">
        <v>244</v>
      </c>
      <c r="D111" s="54" t="s">
        <v>134</v>
      </c>
      <c r="E111" s="34">
        <v>2.8000000000000001E-2</v>
      </c>
      <c r="F111" s="34">
        <v>0</v>
      </c>
      <c r="G111" s="34">
        <v>52.579000000000001</v>
      </c>
      <c r="H111" s="34">
        <v>7.0000000000000001E-3</v>
      </c>
      <c r="I111" s="34">
        <v>4.2999999999999997E-2</v>
      </c>
      <c r="J111" s="34">
        <v>0</v>
      </c>
      <c r="K111" s="34">
        <v>0</v>
      </c>
      <c r="L111" s="34">
        <v>45.481999999999999</v>
      </c>
      <c r="M111" s="34">
        <v>0</v>
      </c>
      <c r="N111" s="34">
        <v>0</v>
      </c>
      <c r="O111" s="34">
        <v>5.0000000000000001E-3</v>
      </c>
      <c r="P111" s="36">
        <v>98.144000000000005</v>
      </c>
    </row>
    <row r="112" spans="1:16" x14ac:dyDescent="0.2">
      <c r="A112" s="68" t="s">
        <v>472</v>
      </c>
      <c r="B112" s="49" t="s">
        <v>482</v>
      </c>
      <c r="C112" s="13">
        <v>245</v>
      </c>
      <c r="D112" s="54" t="s">
        <v>133</v>
      </c>
      <c r="E112" s="34">
        <v>0</v>
      </c>
      <c r="F112" s="34">
        <v>0.128</v>
      </c>
      <c r="G112" s="34">
        <v>52.722000000000001</v>
      </c>
      <c r="H112" s="34">
        <v>3.5000000000000003E-2</v>
      </c>
      <c r="I112" s="34">
        <v>5.8999999999999997E-2</v>
      </c>
      <c r="J112" s="34">
        <v>3.6999999999999998E-2</v>
      </c>
      <c r="K112" s="34">
        <v>0</v>
      </c>
      <c r="L112" s="34">
        <v>45.112000000000002</v>
      </c>
      <c r="M112" s="34">
        <v>0.111</v>
      </c>
      <c r="N112" s="34">
        <v>0</v>
      </c>
      <c r="O112" s="34">
        <v>0</v>
      </c>
      <c r="P112" s="36">
        <v>98.203999999999994</v>
      </c>
    </row>
    <row r="113" spans="1:16" x14ac:dyDescent="0.2">
      <c r="A113" s="68" t="s">
        <v>472</v>
      </c>
      <c r="B113" s="49" t="s">
        <v>482</v>
      </c>
      <c r="C113" s="13">
        <v>246</v>
      </c>
      <c r="D113" s="54" t="s">
        <v>132</v>
      </c>
      <c r="E113" s="34">
        <v>2.8000000000000001E-2</v>
      </c>
      <c r="F113" s="34">
        <v>5.5E-2</v>
      </c>
      <c r="G113" s="34">
        <v>52.183</v>
      </c>
      <c r="H113" s="34">
        <v>4.2000000000000003E-2</v>
      </c>
      <c r="I113" s="34">
        <v>5.3999999999999999E-2</v>
      </c>
      <c r="J113" s="34">
        <v>3.2000000000000001E-2</v>
      </c>
      <c r="K113" s="34">
        <v>0</v>
      </c>
      <c r="L113" s="34">
        <v>45.743000000000002</v>
      </c>
      <c r="M113" s="34">
        <v>1.9E-2</v>
      </c>
      <c r="N113" s="34">
        <v>0</v>
      </c>
      <c r="O113" s="34">
        <v>0</v>
      </c>
      <c r="P113" s="36">
        <v>98.156000000000006</v>
      </c>
    </row>
    <row r="114" spans="1:16" x14ac:dyDescent="0.2">
      <c r="A114" s="68" t="s">
        <v>472</v>
      </c>
      <c r="B114" s="49" t="s">
        <v>482</v>
      </c>
      <c r="C114" s="13">
        <v>247</v>
      </c>
      <c r="D114" s="54" t="s">
        <v>131</v>
      </c>
      <c r="E114" s="34">
        <v>5.0000000000000001E-3</v>
      </c>
      <c r="F114" s="34">
        <v>8.0000000000000002E-3</v>
      </c>
      <c r="G114" s="34">
        <v>52.701999999999998</v>
      </c>
      <c r="H114" s="34">
        <v>3.0000000000000001E-3</v>
      </c>
      <c r="I114" s="34">
        <v>1.7999999999999999E-2</v>
      </c>
      <c r="J114" s="34">
        <v>4.1000000000000002E-2</v>
      </c>
      <c r="K114" s="34">
        <v>0</v>
      </c>
      <c r="L114" s="34">
        <v>45.631</v>
      </c>
      <c r="M114" s="34">
        <v>1.9E-2</v>
      </c>
      <c r="N114" s="34">
        <v>6.4000000000000001E-2</v>
      </c>
      <c r="O114" s="34">
        <v>1.7000000000000001E-2</v>
      </c>
      <c r="P114" s="36">
        <v>98.507999999999996</v>
      </c>
    </row>
    <row r="115" spans="1:16" x14ac:dyDescent="0.2">
      <c r="A115" s="68" t="s">
        <v>472</v>
      </c>
      <c r="B115" s="49" t="s">
        <v>482</v>
      </c>
      <c r="C115" s="13">
        <v>248</v>
      </c>
      <c r="D115" s="54" t="s">
        <v>130</v>
      </c>
      <c r="E115" s="34">
        <v>0</v>
      </c>
      <c r="F115" s="34">
        <v>0</v>
      </c>
      <c r="G115" s="34">
        <v>52.694000000000003</v>
      </c>
      <c r="H115" s="34">
        <v>2.1999999999999999E-2</v>
      </c>
      <c r="I115" s="34">
        <v>3.3000000000000002E-2</v>
      </c>
      <c r="J115" s="34">
        <v>3.6999999999999998E-2</v>
      </c>
      <c r="K115" s="34">
        <v>0</v>
      </c>
      <c r="L115" s="34">
        <v>46.165999999999997</v>
      </c>
      <c r="M115" s="34">
        <v>0</v>
      </c>
      <c r="N115" s="34">
        <v>0</v>
      </c>
      <c r="O115" s="34">
        <v>0</v>
      </c>
      <c r="P115" s="36">
        <v>98.951999999999998</v>
      </c>
    </row>
    <row r="116" spans="1:16" x14ac:dyDescent="0.2">
      <c r="A116" s="68" t="s">
        <v>472</v>
      </c>
      <c r="B116" s="49" t="s">
        <v>482</v>
      </c>
      <c r="C116" s="13">
        <v>249</v>
      </c>
      <c r="D116" s="54" t="s">
        <v>129</v>
      </c>
      <c r="E116" s="34">
        <v>0</v>
      </c>
      <c r="F116" s="34">
        <v>7.0000000000000001E-3</v>
      </c>
      <c r="G116" s="34">
        <v>52.890999999999998</v>
      </c>
      <c r="H116" s="34">
        <v>0.03</v>
      </c>
      <c r="I116" s="34">
        <v>4.2000000000000003E-2</v>
      </c>
      <c r="J116" s="34">
        <v>0</v>
      </c>
      <c r="K116" s="34">
        <v>0</v>
      </c>
      <c r="L116" s="34">
        <v>45.654000000000003</v>
      </c>
      <c r="M116" s="34">
        <v>2.7E-2</v>
      </c>
      <c r="N116" s="34">
        <v>0</v>
      </c>
      <c r="O116" s="34">
        <v>0</v>
      </c>
      <c r="P116" s="36">
        <v>98.650999999999996</v>
      </c>
    </row>
    <row r="117" spans="1:16" x14ac:dyDescent="0.2">
      <c r="A117" s="68" t="s">
        <v>472</v>
      </c>
      <c r="B117" s="49" t="s">
        <v>482</v>
      </c>
      <c r="C117" s="13">
        <v>250</v>
      </c>
      <c r="D117" s="54" t="s">
        <v>128</v>
      </c>
      <c r="E117" s="34">
        <v>1.2999999999999999E-2</v>
      </c>
      <c r="F117" s="34">
        <v>8.0000000000000002E-3</v>
      </c>
      <c r="G117" s="34">
        <v>53.134999999999998</v>
      </c>
      <c r="H117" s="34">
        <v>2.5999999999999999E-2</v>
      </c>
      <c r="I117" s="34">
        <v>2.1999999999999999E-2</v>
      </c>
      <c r="J117" s="34">
        <v>0</v>
      </c>
      <c r="K117" s="34">
        <v>0</v>
      </c>
      <c r="L117" s="34">
        <v>45.362000000000002</v>
      </c>
      <c r="M117" s="34">
        <v>8.2000000000000003E-2</v>
      </c>
      <c r="N117" s="34">
        <v>1.9E-2</v>
      </c>
      <c r="O117" s="34">
        <v>2.7E-2</v>
      </c>
      <c r="P117" s="36">
        <v>98.694000000000003</v>
      </c>
    </row>
    <row r="118" spans="1:16" x14ac:dyDescent="0.2">
      <c r="A118" s="68" t="s">
        <v>472</v>
      </c>
      <c r="B118" s="15" t="s">
        <v>480</v>
      </c>
      <c r="C118" s="13">
        <v>255</v>
      </c>
      <c r="D118" s="54" t="s">
        <v>127</v>
      </c>
      <c r="E118" s="34">
        <v>0</v>
      </c>
      <c r="F118" s="34">
        <v>2.1999999999999999E-2</v>
      </c>
      <c r="G118" s="34">
        <v>53.048000000000002</v>
      </c>
      <c r="H118" s="34">
        <v>4.5999999999999999E-2</v>
      </c>
      <c r="I118" s="34">
        <v>0.02</v>
      </c>
      <c r="J118" s="34">
        <v>2.8000000000000001E-2</v>
      </c>
      <c r="K118" s="34">
        <v>0</v>
      </c>
      <c r="L118" s="34">
        <v>45.343000000000004</v>
      </c>
      <c r="M118" s="34">
        <v>0</v>
      </c>
      <c r="N118" s="34">
        <v>0</v>
      </c>
      <c r="O118" s="34">
        <v>9.6000000000000002E-2</v>
      </c>
      <c r="P118" s="36">
        <v>98.602999999999994</v>
      </c>
    </row>
    <row r="119" spans="1:16" x14ac:dyDescent="0.2">
      <c r="A119" s="68" t="s">
        <v>472</v>
      </c>
      <c r="B119" s="15" t="s">
        <v>480</v>
      </c>
      <c r="C119" s="13">
        <v>256</v>
      </c>
      <c r="D119" s="54" t="s">
        <v>126</v>
      </c>
      <c r="E119" s="34">
        <v>1.7999999999999999E-2</v>
      </c>
      <c r="F119" s="34">
        <v>5.1999999999999998E-2</v>
      </c>
      <c r="G119" s="34">
        <v>52.731000000000002</v>
      </c>
      <c r="H119" s="34">
        <v>5.5E-2</v>
      </c>
      <c r="I119" s="34">
        <v>3.1E-2</v>
      </c>
      <c r="J119" s="34">
        <v>0</v>
      </c>
      <c r="K119" s="34">
        <v>0</v>
      </c>
      <c r="L119" s="34">
        <v>45.350999999999999</v>
      </c>
      <c r="M119" s="34">
        <v>0</v>
      </c>
      <c r="N119" s="34">
        <v>2.4E-2</v>
      </c>
      <c r="O119" s="34">
        <v>1.4E-2</v>
      </c>
      <c r="P119" s="36">
        <v>98.275999999999996</v>
      </c>
    </row>
    <row r="120" spans="1:16" x14ac:dyDescent="0.2">
      <c r="A120" s="68" t="s">
        <v>472</v>
      </c>
      <c r="B120" s="15" t="s">
        <v>480</v>
      </c>
      <c r="C120" s="13">
        <v>257</v>
      </c>
      <c r="D120" s="54" t="s">
        <v>125</v>
      </c>
      <c r="E120" s="34">
        <v>0</v>
      </c>
      <c r="F120" s="34">
        <v>4.8000000000000001E-2</v>
      </c>
      <c r="G120" s="34">
        <v>53.100999999999999</v>
      </c>
      <c r="H120" s="34">
        <v>1.7999999999999999E-2</v>
      </c>
      <c r="I120" s="34">
        <v>1.7000000000000001E-2</v>
      </c>
      <c r="J120" s="34">
        <v>5.0000000000000001E-3</v>
      </c>
      <c r="K120" s="34">
        <v>0</v>
      </c>
      <c r="L120" s="34">
        <v>45.445999999999998</v>
      </c>
      <c r="M120" s="34">
        <v>2.5999999999999999E-2</v>
      </c>
      <c r="N120" s="34">
        <v>5.8999999999999997E-2</v>
      </c>
      <c r="O120" s="34">
        <v>3.0000000000000001E-3</v>
      </c>
      <c r="P120" s="36">
        <v>98.722999999999999</v>
      </c>
    </row>
    <row r="121" spans="1:16" x14ac:dyDescent="0.2">
      <c r="A121" s="68" t="s">
        <v>472</v>
      </c>
      <c r="B121" s="15" t="s">
        <v>480</v>
      </c>
      <c r="C121" s="13">
        <v>258</v>
      </c>
      <c r="D121" s="54" t="s">
        <v>124</v>
      </c>
      <c r="E121" s="34">
        <v>2.5999999999999999E-2</v>
      </c>
      <c r="F121" s="34">
        <v>2E-3</v>
      </c>
      <c r="G121" s="34">
        <v>52.543999999999997</v>
      </c>
      <c r="H121" s="34">
        <v>1.6E-2</v>
      </c>
      <c r="I121" s="34">
        <v>4.2000000000000003E-2</v>
      </c>
      <c r="J121" s="34">
        <v>5.5E-2</v>
      </c>
      <c r="K121" s="34">
        <v>0</v>
      </c>
      <c r="L121" s="34">
        <v>45.658000000000001</v>
      </c>
      <c r="M121" s="34">
        <v>0</v>
      </c>
      <c r="N121" s="34">
        <v>2.4E-2</v>
      </c>
      <c r="O121" s="34">
        <v>0</v>
      </c>
      <c r="P121" s="36">
        <v>98.367000000000004</v>
      </c>
    </row>
    <row r="122" spans="1:16" x14ac:dyDescent="0.2">
      <c r="A122" s="68" t="s">
        <v>472</v>
      </c>
      <c r="B122" s="15" t="s">
        <v>480</v>
      </c>
      <c r="C122" s="13">
        <v>264</v>
      </c>
      <c r="D122" s="54" t="s">
        <v>112</v>
      </c>
      <c r="E122" s="34">
        <v>0</v>
      </c>
      <c r="F122" s="34">
        <v>2.5999999999999999E-2</v>
      </c>
      <c r="G122" s="34">
        <v>52.398000000000003</v>
      </c>
      <c r="H122" s="34">
        <v>3.7999999999999999E-2</v>
      </c>
      <c r="I122" s="34">
        <v>2.7E-2</v>
      </c>
      <c r="J122" s="34">
        <v>0</v>
      </c>
      <c r="K122" s="34">
        <v>0</v>
      </c>
      <c r="L122" s="34">
        <v>45.677</v>
      </c>
      <c r="M122" s="34">
        <v>0</v>
      </c>
      <c r="N122" s="34">
        <v>2.9000000000000001E-2</v>
      </c>
      <c r="O122" s="34">
        <v>9.6000000000000002E-2</v>
      </c>
      <c r="P122" s="36">
        <v>98.290999999999997</v>
      </c>
    </row>
    <row r="123" spans="1:16" x14ac:dyDescent="0.2">
      <c r="A123" s="68" t="s">
        <v>472</v>
      </c>
      <c r="B123" s="15" t="s">
        <v>480</v>
      </c>
      <c r="C123" s="13">
        <v>265</v>
      </c>
      <c r="D123" s="54" t="s">
        <v>111</v>
      </c>
      <c r="E123" s="34">
        <v>1E-3</v>
      </c>
      <c r="F123" s="34">
        <v>3.2000000000000001E-2</v>
      </c>
      <c r="G123" s="34">
        <v>52.045000000000002</v>
      </c>
      <c r="H123" s="34">
        <v>5.0000000000000001E-3</v>
      </c>
      <c r="I123" s="34">
        <v>5.8999999999999997E-2</v>
      </c>
      <c r="J123" s="34">
        <v>3.2000000000000001E-2</v>
      </c>
      <c r="K123" s="34">
        <v>0</v>
      </c>
      <c r="L123" s="34">
        <v>46.015000000000001</v>
      </c>
      <c r="M123" s="34">
        <v>0</v>
      </c>
      <c r="N123" s="34">
        <v>0</v>
      </c>
      <c r="O123" s="34">
        <v>5.3999999999999999E-2</v>
      </c>
      <c r="P123" s="36">
        <v>98.242999999999995</v>
      </c>
    </row>
    <row r="124" spans="1:16" x14ac:dyDescent="0.2">
      <c r="A124" s="68" t="s">
        <v>472</v>
      </c>
      <c r="B124" s="15" t="s">
        <v>480</v>
      </c>
      <c r="C124" s="13">
        <v>266</v>
      </c>
      <c r="D124" s="54" t="s">
        <v>110</v>
      </c>
      <c r="E124" s="34">
        <v>0</v>
      </c>
      <c r="F124" s="34">
        <v>2.5999999999999999E-2</v>
      </c>
      <c r="G124" s="34">
        <v>52.734000000000002</v>
      </c>
      <c r="H124" s="34">
        <v>8.9999999999999993E-3</v>
      </c>
      <c r="I124" s="34">
        <v>5.5E-2</v>
      </c>
      <c r="J124" s="34">
        <v>0</v>
      </c>
      <c r="K124" s="34">
        <v>2.1000000000000001E-2</v>
      </c>
      <c r="L124" s="34">
        <v>46.012</v>
      </c>
      <c r="M124" s="34">
        <v>0</v>
      </c>
      <c r="N124" s="34">
        <v>0</v>
      </c>
      <c r="O124" s="34">
        <v>0.124</v>
      </c>
      <c r="P124" s="36">
        <v>98.980999999999995</v>
      </c>
    </row>
    <row r="125" spans="1:16" x14ac:dyDescent="0.2">
      <c r="A125" s="68" t="s">
        <v>472</v>
      </c>
      <c r="B125" s="15" t="s">
        <v>480</v>
      </c>
      <c r="C125" s="13">
        <v>267</v>
      </c>
      <c r="D125" s="54" t="s">
        <v>123</v>
      </c>
      <c r="E125" s="34">
        <v>2.4E-2</v>
      </c>
      <c r="F125" s="34">
        <v>1.4999999999999999E-2</v>
      </c>
      <c r="G125" s="34">
        <v>52.823</v>
      </c>
      <c r="H125" s="34">
        <v>1.4999999999999999E-2</v>
      </c>
      <c r="I125" s="34">
        <v>3.5999999999999997E-2</v>
      </c>
      <c r="J125" s="34">
        <v>0</v>
      </c>
      <c r="K125" s="34">
        <v>1.4E-2</v>
      </c>
      <c r="L125" s="34">
        <v>45.948999999999998</v>
      </c>
      <c r="M125" s="34">
        <v>4.0000000000000001E-3</v>
      </c>
      <c r="N125" s="34">
        <v>8.0000000000000002E-3</v>
      </c>
      <c r="O125" s="34">
        <v>7.0000000000000001E-3</v>
      </c>
      <c r="P125" s="36">
        <v>98.894999999999996</v>
      </c>
    </row>
    <row r="126" spans="1:16" x14ac:dyDescent="0.2">
      <c r="A126" s="68" t="s">
        <v>472</v>
      </c>
      <c r="B126" s="15" t="s">
        <v>480</v>
      </c>
      <c r="C126" s="13">
        <v>271</v>
      </c>
      <c r="D126" s="54" t="s">
        <v>122</v>
      </c>
      <c r="E126" s="34">
        <v>5.0000000000000001E-3</v>
      </c>
      <c r="F126" s="34">
        <v>6.6000000000000003E-2</v>
      </c>
      <c r="G126" s="34">
        <v>52.4</v>
      </c>
      <c r="H126" s="34">
        <v>4.0000000000000001E-3</v>
      </c>
      <c r="I126" s="34">
        <v>5.5E-2</v>
      </c>
      <c r="J126" s="34">
        <v>2.8000000000000001E-2</v>
      </c>
      <c r="K126" s="34">
        <v>2E-3</v>
      </c>
      <c r="L126" s="34">
        <v>46.128999999999998</v>
      </c>
      <c r="M126" s="34">
        <v>0</v>
      </c>
      <c r="N126" s="34">
        <v>0</v>
      </c>
      <c r="O126" s="34">
        <v>0.22700000000000001</v>
      </c>
      <c r="P126" s="36">
        <v>98.915999999999997</v>
      </c>
    </row>
    <row r="127" spans="1:16" x14ac:dyDescent="0.2">
      <c r="A127" s="68" t="s">
        <v>472</v>
      </c>
      <c r="B127" s="15" t="s">
        <v>480</v>
      </c>
      <c r="C127" s="13">
        <v>277</v>
      </c>
      <c r="D127" s="54" t="s">
        <v>121</v>
      </c>
      <c r="E127" s="34">
        <v>0</v>
      </c>
      <c r="F127" s="34">
        <v>4.5999999999999999E-2</v>
      </c>
      <c r="G127" s="34">
        <v>52.475999999999999</v>
      </c>
      <c r="H127" s="34">
        <v>0.01</v>
      </c>
      <c r="I127" s="34">
        <v>2.7E-2</v>
      </c>
      <c r="J127" s="34">
        <v>0</v>
      </c>
      <c r="K127" s="34">
        <v>1.6E-2</v>
      </c>
      <c r="L127" s="34">
        <v>45.966999999999999</v>
      </c>
      <c r="M127" s="34">
        <v>8.1000000000000003E-2</v>
      </c>
      <c r="N127" s="34">
        <v>3.6999999999999998E-2</v>
      </c>
      <c r="O127" s="34">
        <v>0.56799999999999995</v>
      </c>
      <c r="P127" s="36">
        <v>99.227999999999994</v>
      </c>
    </row>
    <row r="128" spans="1:16" x14ac:dyDescent="0.2">
      <c r="A128" s="68" t="s">
        <v>472</v>
      </c>
      <c r="B128" s="15" t="s">
        <v>480</v>
      </c>
      <c r="C128" s="13">
        <v>289</v>
      </c>
      <c r="D128" s="54" t="s">
        <v>120</v>
      </c>
      <c r="E128" s="34">
        <v>6.0000000000000001E-3</v>
      </c>
      <c r="F128" s="34">
        <v>3.2000000000000001E-2</v>
      </c>
      <c r="G128" s="34">
        <v>53.069000000000003</v>
      </c>
      <c r="H128" s="34">
        <v>0.191</v>
      </c>
      <c r="I128" s="34">
        <v>4.2999999999999997E-2</v>
      </c>
      <c r="J128" s="34">
        <v>3.6999999999999998E-2</v>
      </c>
      <c r="K128" s="34">
        <v>0.01</v>
      </c>
      <c r="L128" s="34">
        <v>45.837000000000003</v>
      </c>
      <c r="M128" s="34">
        <v>1.2999999999999999E-2</v>
      </c>
      <c r="N128" s="34">
        <v>0</v>
      </c>
      <c r="O128" s="34">
        <v>3.6999999999999998E-2</v>
      </c>
      <c r="P128" s="36">
        <v>99.275000000000006</v>
      </c>
    </row>
    <row r="129" spans="1:16" x14ac:dyDescent="0.2">
      <c r="A129" s="68" t="s">
        <v>472</v>
      </c>
      <c r="B129" s="15" t="s">
        <v>480</v>
      </c>
      <c r="C129" s="13">
        <v>290</v>
      </c>
      <c r="D129" s="54" t="s">
        <v>119</v>
      </c>
      <c r="E129" s="34">
        <v>1.7999999999999999E-2</v>
      </c>
      <c r="F129" s="34">
        <v>4.0000000000000001E-3</v>
      </c>
      <c r="G129" s="34">
        <v>52.825000000000003</v>
      </c>
      <c r="H129" s="34">
        <v>0.25800000000000001</v>
      </c>
      <c r="I129" s="34">
        <v>0.04</v>
      </c>
      <c r="J129" s="34">
        <v>6.5000000000000002E-2</v>
      </c>
      <c r="K129" s="34">
        <v>1.2E-2</v>
      </c>
      <c r="L129" s="34">
        <v>46.040999999999997</v>
      </c>
      <c r="M129" s="34">
        <v>3.9E-2</v>
      </c>
      <c r="N129" s="34">
        <v>1.2999999999999999E-2</v>
      </c>
      <c r="O129" s="34">
        <v>3.1E-2</v>
      </c>
      <c r="P129" s="36">
        <v>99.346000000000004</v>
      </c>
    </row>
    <row r="130" spans="1:16" x14ac:dyDescent="0.2">
      <c r="A130" s="68" t="s">
        <v>472</v>
      </c>
      <c r="B130" s="15" t="s">
        <v>480</v>
      </c>
      <c r="C130" s="13">
        <v>291</v>
      </c>
      <c r="D130" s="54" t="s">
        <v>118</v>
      </c>
      <c r="E130" s="34">
        <v>1E-3</v>
      </c>
      <c r="F130" s="34">
        <v>3.7999999999999999E-2</v>
      </c>
      <c r="G130" s="34">
        <v>53.231000000000002</v>
      </c>
      <c r="H130" s="34">
        <v>0.35</v>
      </c>
      <c r="I130" s="34">
        <v>6.9000000000000006E-2</v>
      </c>
      <c r="J130" s="34">
        <v>0</v>
      </c>
      <c r="K130" s="34">
        <v>0</v>
      </c>
      <c r="L130" s="34">
        <v>44.619</v>
      </c>
      <c r="M130" s="34">
        <v>0</v>
      </c>
      <c r="N130" s="34">
        <v>6.9000000000000006E-2</v>
      </c>
      <c r="O130" s="34">
        <v>1E-3</v>
      </c>
      <c r="P130" s="36">
        <v>98.378</v>
      </c>
    </row>
    <row r="131" spans="1:16" x14ac:dyDescent="0.2">
      <c r="A131" s="68" t="s">
        <v>472</v>
      </c>
      <c r="B131" s="15" t="s">
        <v>480</v>
      </c>
      <c r="C131" s="13">
        <v>292</v>
      </c>
      <c r="D131" s="54" t="s">
        <v>117</v>
      </c>
      <c r="E131" s="34">
        <v>1.4999999999999999E-2</v>
      </c>
      <c r="F131" s="34">
        <v>0.01</v>
      </c>
      <c r="G131" s="34">
        <v>52.826000000000001</v>
      </c>
      <c r="H131" s="34">
        <v>0.108</v>
      </c>
      <c r="I131" s="34">
        <v>0.05</v>
      </c>
      <c r="J131" s="34">
        <v>4.5999999999999999E-2</v>
      </c>
      <c r="K131" s="34">
        <v>0</v>
      </c>
      <c r="L131" s="34">
        <v>45.86</v>
      </c>
      <c r="M131" s="34">
        <v>0</v>
      </c>
      <c r="N131" s="34">
        <v>2.1000000000000001E-2</v>
      </c>
      <c r="O131" s="34">
        <v>0</v>
      </c>
      <c r="P131" s="36">
        <v>98.936000000000007</v>
      </c>
    </row>
    <row r="132" spans="1:16" x14ac:dyDescent="0.2">
      <c r="A132" s="68" t="s">
        <v>472</v>
      </c>
      <c r="B132" s="15" t="s">
        <v>480</v>
      </c>
      <c r="C132" s="13">
        <v>297</v>
      </c>
      <c r="D132" s="54" t="s">
        <v>116</v>
      </c>
      <c r="E132" s="34">
        <v>6.0000000000000001E-3</v>
      </c>
      <c r="F132" s="34">
        <v>3.1E-2</v>
      </c>
      <c r="G132" s="34">
        <v>52.860999999999997</v>
      </c>
      <c r="H132" s="34">
        <v>8.5999999999999993E-2</v>
      </c>
      <c r="I132" s="34">
        <v>3.3000000000000002E-2</v>
      </c>
      <c r="J132" s="34">
        <v>1.4E-2</v>
      </c>
      <c r="K132" s="34">
        <v>1E-3</v>
      </c>
      <c r="L132" s="34">
        <v>46.140999999999998</v>
      </c>
      <c r="M132" s="34">
        <v>3.7999999999999999E-2</v>
      </c>
      <c r="N132" s="34">
        <v>0</v>
      </c>
      <c r="O132" s="34">
        <v>1E-3</v>
      </c>
      <c r="P132" s="36">
        <v>99.212000000000003</v>
      </c>
    </row>
    <row r="133" spans="1:16" x14ac:dyDescent="0.2">
      <c r="A133" s="68" t="s">
        <v>472</v>
      </c>
      <c r="B133" s="15" t="s">
        <v>480</v>
      </c>
      <c r="C133" s="13">
        <v>298</v>
      </c>
      <c r="D133" s="54" t="s">
        <v>115</v>
      </c>
      <c r="E133" s="34">
        <v>0</v>
      </c>
      <c r="F133" s="34">
        <v>1.7000000000000001E-2</v>
      </c>
      <c r="G133" s="34">
        <v>53.402999999999999</v>
      </c>
      <c r="H133" s="34">
        <v>0.29399999999999998</v>
      </c>
      <c r="I133" s="34">
        <v>4.1000000000000002E-2</v>
      </c>
      <c r="J133" s="34">
        <v>0</v>
      </c>
      <c r="K133" s="34">
        <v>0</v>
      </c>
      <c r="L133" s="34">
        <v>45.185000000000002</v>
      </c>
      <c r="M133" s="34">
        <v>2.9000000000000001E-2</v>
      </c>
      <c r="N133" s="34">
        <v>0</v>
      </c>
      <c r="O133" s="34">
        <v>1.2999999999999999E-2</v>
      </c>
      <c r="P133" s="36">
        <v>98.981999999999999</v>
      </c>
    </row>
    <row r="134" spans="1:16" x14ac:dyDescent="0.2">
      <c r="A134" s="68" t="s">
        <v>472</v>
      </c>
      <c r="B134" s="15" t="s">
        <v>480</v>
      </c>
      <c r="C134" s="13">
        <v>303</v>
      </c>
      <c r="D134" s="54" t="s">
        <v>114</v>
      </c>
      <c r="E134" s="34">
        <v>0</v>
      </c>
      <c r="F134" s="34">
        <v>0.03</v>
      </c>
      <c r="G134" s="34">
        <v>53.017000000000003</v>
      </c>
      <c r="H134" s="34">
        <v>4.2999999999999997E-2</v>
      </c>
      <c r="I134" s="34">
        <v>4.7E-2</v>
      </c>
      <c r="J134" s="34">
        <v>5.0000000000000001E-3</v>
      </c>
      <c r="K134" s="34">
        <v>0</v>
      </c>
      <c r="L134" s="34">
        <v>45.262999999999998</v>
      </c>
      <c r="M134" s="34">
        <v>0</v>
      </c>
      <c r="N134" s="34">
        <v>0.04</v>
      </c>
      <c r="O134" s="34">
        <v>1E-3</v>
      </c>
      <c r="P134" s="36">
        <v>98.445999999999998</v>
      </c>
    </row>
    <row r="135" spans="1:16" x14ac:dyDescent="0.2">
      <c r="A135" s="68" t="s">
        <v>472</v>
      </c>
      <c r="B135" s="15" t="s">
        <v>480</v>
      </c>
      <c r="C135" s="13">
        <v>307</v>
      </c>
      <c r="D135" s="54" t="s">
        <v>113</v>
      </c>
      <c r="E135" s="34">
        <v>1.2999999999999999E-2</v>
      </c>
      <c r="F135" s="34">
        <v>0</v>
      </c>
      <c r="G135" s="34">
        <v>52.960999999999999</v>
      </c>
      <c r="H135" s="34">
        <v>2.5999999999999999E-2</v>
      </c>
      <c r="I135" s="34">
        <v>4.1000000000000002E-2</v>
      </c>
      <c r="J135" s="34">
        <v>1.4E-2</v>
      </c>
      <c r="K135" s="34">
        <v>0</v>
      </c>
      <c r="L135" s="34">
        <v>45.314999999999998</v>
      </c>
      <c r="M135" s="34">
        <v>4.0000000000000001E-3</v>
      </c>
      <c r="N135" s="34">
        <v>6.4000000000000001E-2</v>
      </c>
      <c r="O135" s="34">
        <v>0</v>
      </c>
      <c r="P135" s="36">
        <v>98.438000000000002</v>
      </c>
    </row>
    <row r="136" spans="1:16" x14ac:dyDescent="0.2">
      <c r="A136" s="68" t="s">
        <v>472</v>
      </c>
      <c r="B136" s="15" t="s">
        <v>480</v>
      </c>
      <c r="C136" s="13">
        <v>308</v>
      </c>
      <c r="D136" s="54" t="s">
        <v>112</v>
      </c>
      <c r="E136" s="34">
        <v>0</v>
      </c>
      <c r="F136" s="34">
        <v>7.0000000000000001E-3</v>
      </c>
      <c r="G136" s="34">
        <v>53.463000000000001</v>
      </c>
      <c r="H136" s="34">
        <v>4.2000000000000003E-2</v>
      </c>
      <c r="I136" s="34">
        <v>7.1999999999999995E-2</v>
      </c>
      <c r="J136" s="34">
        <v>0</v>
      </c>
      <c r="K136" s="34">
        <v>8.0000000000000002E-3</v>
      </c>
      <c r="L136" s="34">
        <v>45.456000000000003</v>
      </c>
      <c r="M136" s="34">
        <v>0</v>
      </c>
      <c r="N136" s="34">
        <v>0</v>
      </c>
      <c r="O136" s="34">
        <v>4.0000000000000001E-3</v>
      </c>
      <c r="P136" s="36">
        <v>99.052000000000007</v>
      </c>
    </row>
    <row r="137" spans="1:16" x14ac:dyDescent="0.2">
      <c r="A137" s="68" t="s">
        <v>472</v>
      </c>
      <c r="B137" s="15" t="s">
        <v>480</v>
      </c>
      <c r="C137" s="13">
        <v>309</v>
      </c>
      <c r="D137" s="54" t="s">
        <v>111</v>
      </c>
      <c r="E137" s="34">
        <v>0</v>
      </c>
      <c r="F137" s="34">
        <v>1.7999999999999999E-2</v>
      </c>
      <c r="G137" s="34">
        <v>53.585999999999999</v>
      </c>
      <c r="H137" s="34">
        <v>3.3000000000000002E-2</v>
      </c>
      <c r="I137" s="34">
        <v>5.3999999999999999E-2</v>
      </c>
      <c r="J137" s="34">
        <v>4.5999999999999999E-2</v>
      </c>
      <c r="K137" s="34">
        <v>0</v>
      </c>
      <c r="L137" s="34">
        <v>45.457000000000001</v>
      </c>
      <c r="M137" s="34">
        <v>1.4999999999999999E-2</v>
      </c>
      <c r="N137" s="34">
        <v>3.6999999999999998E-2</v>
      </c>
      <c r="O137" s="34">
        <v>3.7999999999999999E-2</v>
      </c>
      <c r="P137" s="36">
        <v>99.284000000000006</v>
      </c>
    </row>
    <row r="138" spans="1:16" x14ac:dyDescent="0.2">
      <c r="A138" s="68" t="s">
        <v>472</v>
      </c>
      <c r="B138" s="15" t="s">
        <v>480</v>
      </c>
      <c r="C138" s="12">
        <v>310</v>
      </c>
      <c r="D138" s="55" t="s">
        <v>110</v>
      </c>
      <c r="E138" s="35">
        <v>0</v>
      </c>
      <c r="F138" s="35">
        <v>1.9E-2</v>
      </c>
      <c r="G138" s="35">
        <v>53.154000000000003</v>
      </c>
      <c r="H138" s="35">
        <v>1.0999999999999999E-2</v>
      </c>
      <c r="I138" s="35">
        <v>2.7E-2</v>
      </c>
      <c r="J138" s="35">
        <v>0</v>
      </c>
      <c r="K138" s="35">
        <v>5.6000000000000001E-2</v>
      </c>
      <c r="L138" s="35">
        <v>45.668999999999997</v>
      </c>
      <c r="M138" s="35">
        <v>8.0000000000000002E-3</v>
      </c>
      <c r="N138" s="35">
        <v>0</v>
      </c>
      <c r="O138" s="35">
        <v>2.1000000000000001E-2</v>
      </c>
      <c r="P138" s="36">
        <v>98.965000000000003</v>
      </c>
    </row>
    <row r="139" spans="1:16" x14ac:dyDescent="0.2">
      <c r="A139" s="68" t="s">
        <v>472</v>
      </c>
      <c r="B139" s="15" t="s">
        <v>480</v>
      </c>
      <c r="C139" s="51">
        <v>53</v>
      </c>
      <c r="D139" s="55" t="s">
        <v>109</v>
      </c>
      <c r="E139" s="35">
        <v>0</v>
      </c>
      <c r="F139" s="35">
        <v>1.4999999999999999E-2</v>
      </c>
      <c r="G139" s="35">
        <v>53.293999999999997</v>
      </c>
      <c r="H139" s="35">
        <v>6.5000000000000002E-2</v>
      </c>
      <c r="I139" s="35">
        <v>3.3000000000000002E-2</v>
      </c>
      <c r="J139" s="35">
        <v>4.5999999999999999E-2</v>
      </c>
      <c r="K139" s="35">
        <v>2.4E-2</v>
      </c>
      <c r="L139" s="35">
        <v>46.707999999999998</v>
      </c>
      <c r="M139" s="35">
        <v>1.2E-2</v>
      </c>
      <c r="N139" s="35">
        <v>0</v>
      </c>
      <c r="O139" s="35">
        <v>0.182</v>
      </c>
      <c r="P139" s="36">
        <v>100.379</v>
      </c>
    </row>
    <row r="140" spans="1:16" x14ac:dyDescent="0.2">
      <c r="A140" s="68" t="s">
        <v>472</v>
      </c>
      <c r="B140" s="15" t="s">
        <v>480</v>
      </c>
      <c r="C140" s="37">
        <v>54</v>
      </c>
      <c r="D140" s="54" t="s">
        <v>108</v>
      </c>
      <c r="E140" s="34">
        <v>0</v>
      </c>
      <c r="F140" s="34">
        <v>1E-3</v>
      </c>
      <c r="G140" s="34">
        <v>53.265999999999998</v>
      </c>
      <c r="H140" s="34">
        <v>2.8000000000000001E-2</v>
      </c>
      <c r="I140" s="34">
        <v>0.05</v>
      </c>
      <c r="J140" s="34">
        <v>0</v>
      </c>
      <c r="K140" s="34">
        <v>1.9E-2</v>
      </c>
      <c r="L140" s="34">
        <v>46.923000000000002</v>
      </c>
      <c r="M140" s="34">
        <v>3.3000000000000002E-2</v>
      </c>
      <c r="N140" s="34">
        <v>0</v>
      </c>
      <c r="O140" s="34">
        <v>6.3E-2</v>
      </c>
      <c r="P140" s="36">
        <v>100.383</v>
      </c>
    </row>
    <row r="141" spans="1:16" x14ac:dyDescent="0.2">
      <c r="A141" s="68" t="s">
        <v>472</v>
      </c>
      <c r="B141" s="15" t="s">
        <v>480</v>
      </c>
      <c r="C141" s="37">
        <v>55</v>
      </c>
      <c r="D141" s="54" t="s">
        <v>107</v>
      </c>
      <c r="E141" s="34">
        <v>1.7999999999999999E-2</v>
      </c>
      <c r="F141" s="34">
        <v>0</v>
      </c>
      <c r="G141" s="34">
        <v>52.8</v>
      </c>
      <c r="H141" s="34">
        <v>6.0000000000000001E-3</v>
      </c>
      <c r="I141" s="34">
        <v>2.5000000000000001E-2</v>
      </c>
      <c r="J141" s="34">
        <v>3.6999999999999998E-2</v>
      </c>
      <c r="K141" s="34">
        <v>0</v>
      </c>
      <c r="L141" s="34">
        <v>46.805999999999997</v>
      </c>
      <c r="M141" s="34">
        <v>0</v>
      </c>
      <c r="N141" s="34">
        <v>0</v>
      </c>
      <c r="O141" s="34">
        <v>4.7E-2</v>
      </c>
      <c r="P141" s="36">
        <v>99.739000000000004</v>
      </c>
    </row>
    <row r="142" spans="1:16" x14ac:dyDescent="0.2">
      <c r="A142" s="68" t="s">
        <v>472</v>
      </c>
      <c r="B142" s="15" t="s">
        <v>480</v>
      </c>
      <c r="C142" s="37">
        <v>56</v>
      </c>
      <c r="D142" s="54" t="s">
        <v>106</v>
      </c>
      <c r="E142" s="34">
        <v>3.0000000000000001E-3</v>
      </c>
      <c r="F142" s="34">
        <v>1.6E-2</v>
      </c>
      <c r="G142" s="34">
        <v>52.78</v>
      </c>
      <c r="H142" s="34">
        <v>5.1999999999999998E-2</v>
      </c>
      <c r="I142" s="34">
        <v>3.7999999999999999E-2</v>
      </c>
      <c r="J142" s="34">
        <v>2.3E-2</v>
      </c>
      <c r="K142" s="34">
        <v>1.6E-2</v>
      </c>
      <c r="L142" s="34">
        <v>46.942</v>
      </c>
      <c r="M142" s="34">
        <v>5.8000000000000003E-2</v>
      </c>
      <c r="N142" s="34">
        <v>0</v>
      </c>
      <c r="O142" s="34">
        <v>1.2999999999999999E-2</v>
      </c>
      <c r="P142" s="36">
        <v>99.941000000000003</v>
      </c>
    </row>
    <row r="143" spans="1:16" x14ac:dyDescent="0.2">
      <c r="A143" s="68" t="s">
        <v>472</v>
      </c>
      <c r="B143" s="15" t="s">
        <v>480</v>
      </c>
      <c r="C143" s="37">
        <v>57</v>
      </c>
      <c r="D143" s="54" t="s">
        <v>105</v>
      </c>
      <c r="E143" s="34">
        <v>0.01</v>
      </c>
      <c r="F143" s="34">
        <v>1.7000000000000001E-2</v>
      </c>
      <c r="G143" s="34">
        <v>53.103000000000002</v>
      </c>
      <c r="H143" s="34">
        <v>5.2999999999999999E-2</v>
      </c>
      <c r="I143" s="34">
        <v>6.8000000000000005E-2</v>
      </c>
      <c r="J143" s="34">
        <v>2.3E-2</v>
      </c>
      <c r="K143" s="34">
        <v>4.9000000000000002E-2</v>
      </c>
      <c r="L143" s="34">
        <v>46.984999999999999</v>
      </c>
      <c r="M143" s="34">
        <v>6.0000000000000001E-3</v>
      </c>
      <c r="N143" s="34">
        <v>0</v>
      </c>
      <c r="O143" s="34">
        <v>0</v>
      </c>
      <c r="P143" s="36">
        <v>100.31399999999999</v>
      </c>
    </row>
    <row r="144" spans="1:16" x14ac:dyDescent="0.2">
      <c r="A144" s="68" t="s">
        <v>472</v>
      </c>
      <c r="B144" s="15" t="s">
        <v>480</v>
      </c>
      <c r="C144" s="37">
        <v>58</v>
      </c>
      <c r="D144" s="54" t="s">
        <v>104</v>
      </c>
      <c r="E144" s="34">
        <v>0</v>
      </c>
      <c r="F144" s="34">
        <v>2.1999999999999999E-2</v>
      </c>
      <c r="G144" s="34">
        <v>53.82</v>
      </c>
      <c r="H144" s="34">
        <v>1.4999999999999999E-2</v>
      </c>
      <c r="I144" s="34">
        <v>2.8000000000000001E-2</v>
      </c>
      <c r="J144" s="34">
        <v>1.7999999999999999E-2</v>
      </c>
      <c r="K144" s="34">
        <v>0</v>
      </c>
      <c r="L144" s="34">
        <v>46.548999999999999</v>
      </c>
      <c r="M144" s="34">
        <v>4.0000000000000001E-3</v>
      </c>
      <c r="N144" s="34">
        <v>0</v>
      </c>
      <c r="O144" s="34">
        <v>0.17499999999999999</v>
      </c>
      <c r="P144" s="36">
        <v>100.631</v>
      </c>
    </row>
    <row r="145" spans="1:16" x14ac:dyDescent="0.2">
      <c r="A145" s="68" t="s">
        <v>472</v>
      </c>
      <c r="B145" s="15" t="s">
        <v>480</v>
      </c>
      <c r="C145" s="37">
        <v>59</v>
      </c>
      <c r="D145" s="54" t="s">
        <v>103</v>
      </c>
      <c r="E145" s="34">
        <v>2.9000000000000001E-2</v>
      </c>
      <c r="F145" s="34">
        <v>6.0000000000000001E-3</v>
      </c>
      <c r="G145" s="34">
        <v>53.222999999999999</v>
      </c>
      <c r="H145" s="34">
        <v>1.4999999999999999E-2</v>
      </c>
      <c r="I145" s="34">
        <v>3.1E-2</v>
      </c>
      <c r="J145" s="34">
        <v>0</v>
      </c>
      <c r="K145" s="34">
        <v>0</v>
      </c>
      <c r="L145" s="34">
        <v>46.826999999999998</v>
      </c>
      <c r="M145" s="34">
        <v>0</v>
      </c>
      <c r="N145" s="34">
        <v>0</v>
      </c>
      <c r="O145" s="34">
        <v>2.1000000000000001E-2</v>
      </c>
      <c r="P145" s="36">
        <v>100.152</v>
      </c>
    </row>
    <row r="146" spans="1:16" x14ac:dyDescent="0.2">
      <c r="A146" s="68" t="s">
        <v>472</v>
      </c>
      <c r="B146" s="15" t="s">
        <v>480</v>
      </c>
      <c r="C146" s="37">
        <v>60</v>
      </c>
      <c r="D146" s="54" t="s">
        <v>102</v>
      </c>
      <c r="E146" s="34">
        <v>0</v>
      </c>
      <c r="F146" s="34">
        <v>5.0000000000000001E-3</v>
      </c>
      <c r="G146" s="34">
        <v>52.308</v>
      </c>
      <c r="H146" s="34">
        <v>4.7E-2</v>
      </c>
      <c r="I146" s="34">
        <v>0.06</v>
      </c>
      <c r="J146" s="34">
        <v>5.6000000000000001E-2</v>
      </c>
      <c r="K146" s="34">
        <v>8.0000000000000002E-3</v>
      </c>
      <c r="L146" s="34">
        <v>46.957000000000001</v>
      </c>
      <c r="M146" s="34">
        <v>7.6999999999999999E-2</v>
      </c>
      <c r="N146" s="34">
        <v>0</v>
      </c>
      <c r="O146" s="34">
        <v>1.0999999999999999E-2</v>
      </c>
      <c r="P146" s="36">
        <v>99.528999999999996</v>
      </c>
    </row>
    <row r="147" spans="1:16" x14ac:dyDescent="0.2">
      <c r="A147" s="68" t="s">
        <v>472</v>
      </c>
      <c r="B147" s="15" t="s">
        <v>480</v>
      </c>
      <c r="C147" s="37">
        <v>61</v>
      </c>
      <c r="D147" s="54" t="s">
        <v>101</v>
      </c>
      <c r="E147" s="34">
        <v>0</v>
      </c>
      <c r="F147" s="34">
        <v>1E-3</v>
      </c>
      <c r="G147" s="34">
        <v>53.430999999999997</v>
      </c>
      <c r="H147" s="34">
        <v>0.30299999999999999</v>
      </c>
      <c r="I147" s="34">
        <v>3.2000000000000001E-2</v>
      </c>
      <c r="J147" s="34">
        <v>2.8000000000000001E-2</v>
      </c>
      <c r="K147" s="34">
        <v>2.5999999999999999E-2</v>
      </c>
      <c r="L147" s="34">
        <v>46.911000000000001</v>
      </c>
      <c r="M147" s="34">
        <v>4.2999999999999997E-2</v>
      </c>
      <c r="N147" s="34">
        <v>0</v>
      </c>
      <c r="O147" s="34">
        <v>0</v>
      </c>
      <c r="P147" s="36">
        <v>100.77500000000001</v>
      </c>
    </row>
    <row r="148" spans="1:16" x14ac:dyDescent="0.2">
      <c r="A148" s="68" t="s">
        <v>472</v>
      </c>
      <c r="B148" s="15" t="s">
        <v>480</v>
      </c>
      <c r="C148" s="37">
        <v>62</v>
      </c>
      <c r="D148" s="54" t="s">
        <v>100</v>
      </c>
      <c r="E148" s="34">
        <v>2E-3</v>
      </c>
      <c r="F148" s="34">
        <v>1.9E-2</v>
      </c>
      <c r="G148" s="34">
        <v>53.427999999999997</v>
      </c>
      <c r="H148" s="34">
        <v>0.309</v>
      </c>
      <c r="I148" s="34">
        <v>3.2000000000000001E-2</v>
      </c>
      <c r="J148" s="34">
        <v>4.2000000000000003E-2</v>
      </c>
      <c r="K148" s="34">
        <v>0</v>
      </c>
      <c r="L148" s="34">
        <v>47.036000000000001</v>
      </c>
      <c r="M148" s="34">
        <v>0.08</v>
      </c>
      <c r="N148" s="34">
        <v>0</v>
      </c>
      <c r="O148" s="34">
        <v>0</v>
      </c>
      <c r="P148" s="36">
        <v>100.94799999999999</v>
      </c>
    </row>
    <row r="149" spans="1:16" x14ac:dyDescent="0.2">
      <c r="A149" s="68" t="s">
        <v>472</v>
      </c>
      <c r="B149" s="15" t="s">
        <v>480</v>
      </c>
      <c r="C149" s="37">
        <v>63</v>
      </c>
      <c r="D149" s="54" t="s">
        <v>99</v>
      </c>
      <c r="E149" s="34">
        <v>0</v>
      </c>
      <c r="F149" s="34">
        <v>2.3E-2</v>
      </c>
      <c r="G149" s="34">
        <v>53.476999999999997</v>
      </c>
      <c r="H149" s="34">
        <v>5.3999999999999999E-2</v>
      </c>
      <c r="I149" s="34">
        <v>5.3999999999999999E-2</v>
      </c>
      <c r="J149" s="34">
        <v>0</v>
      </c>
      <c r="K149" s="34">
        <v>0</v>
      </c>
      <c r="L149" s="34">
        <v>46.942</v>
      </c>
      <c r="M149" s="34">
        <v>0</v>
      </c>
      <c r="N149" s="34">
        <v>1.4E-2</v>
      </c>
      <c r="O149" s="34">
        <v>3.6999999999999998E-2</v>
      </c>
      <c r="P149" s="36">
        <v>100.601</v>
      </c>
    </row>
    <row r="150" spans="1:16" x14ac:dyDescent="0.2">
      <c r="A150" s="68" t="s">
        <v>472</v>
      </c>
      <c r="B150" s="15" t="s">
        <v>480</v>
      </c>
      <c r="C150" s="37">
        <v>72</v>
      </c>
      <c r="D150" s="54" t="s">
        <v>98</v>
      </c>
      <c r="E150" s="34">
        <v>0</v>
      </c>
      <c r="F150" s="34">
        <v>0.38800000000000001</v>
      </c>
      <c r="G150" s="34">
        <v>52.787999999999997</v>
      </c>
      <c r="H150" s="34">
        <v>0</v>
      </c>
      <c r="I150" s="34">
        <v>4.1000000000000002E-2</v>
      </c>
      <c r="J150" s="34">
        <v>8.9999999999999993E-3</v>
      </c>
      <c r="K150" s="34">
        <v>0</v>
      </c>
      <c r="L150" s="34">
        <v>46.878999999999998</v>
      </c>
      <c r="M150" s="34">
        <v>0.03</v>
      </c>
      <c r="N150" s="34">
        <v>3.0000000000000001E-3</v>
      </c>
      <c r="O150" s="34">
        <v>4.9000000000000002E-2</v>
      </c>
      <c r="P150" s="36">
        <v>100.187</v>
      </c>
    </row>
    <row r="151" spans="1:16" x14ac:dyDescent="0.2">
      <c r="A151" s="68" t="s">
        <v>472</v>
      </c>
      <c r="B151" s="15" t="s">
        <v>480</v>
      </c>
      <c r="C151" s="37">
        <v>73</v>
      </c>
      <c r="D151" s="54" t="s">
        <v>97</v>
      </c>
      <c r="E151" s="34">
        <v>0</v>
      </c>
      <c r="F151" s="34">
        <v>0.499</v>
      </c>
      <c r="G151" s="34">
        <v>52.804000000000002</v>
      </c>
      <c r="H151" s="34">
        <v>1.9E-2</v>
      </c>
      <c r="I151" s="34">
        <v>5.3999999999999999E-2</v>
      </c>
      <c r="J151" s="34">
        <v>0</v>
      </c>
      <c r="K151" s="34">
        <v>0</v>
      </c>
      <c r="L151" s="34">
        <v>46.84</v>
      </c>
      <c r="M151" s="34">
        <v>3.2000000000000001E-2</v>
      </c>
      <c r="N151" s="34">
        <v>0</v>
      </c>
      <c r="O151" s="34">
        <v>0</v>
      </c>
      <c r="P151" s="36">
        <v>100.248</v>
      </c>
    </row>
    <row r="152" spans="1:16" x14ac:dyDescent="0.2">
      <c r="A152" s="68" t="s">
        <v>472</v>
      </c>
      <c r="B152" s="15" t="s">
        <v>480</v>
      </c>
      <c r="C152" s="37">
        <v>74</v>
      </c>
      <c r="D152" s="54" t="s">
        <v>96</v>
      </c>
      <c r="E152" s="34">
        <v>0</v>
      </c>
      <c r="F152" s="34">
        <v>0.61099999999999999</v>
      </c>
      <c r="G152" s="34">
        <v>52.972999999999999</v>
      </c>
      <c r="H152" s="34">
        <v>4.5999999999999999E-2</v>
      </c>
      <c r="I152" s="34">
        <v>3.2000000000000001E-2</v>
      </c>
      <c r="J152" s="34">
        <v>8.9999999999999993E-3</v>
      </c>
      <c r="K152" s="34">
        <v>0</v>
      </c>
      <c r="L152" s="34">
        <v>46.93</v>
      </c>
      <c r="M152" s="34">
        <v>7.5999999999999998E-2</v>
      </c>
      <c r="N152" s="34">
        <v>0</v>
      </c>
      <c r="O152" s="34">
        <v>1.4999999999999999E-2</v>
      </c>
      <c r="P152" s="36">
        <v>100.69199999999999</v>
      </c>
    </row>
    <row r="153" spans="1:16" x14ac:dyDescent="0.2">
      <c r="A153" s="68" t="s">
        <v>472</v>
      </c>
      <c r="B153" s="15" t="s">
        <v>480</v>
      </c>
      <c r="C153" s="37">
        <v>78</v>
      </c>
      <c r="D153" s="54" t="s">
        <v>95</v>
      </c>
      <c r="E153" s="34">
        <v>0</v>
      </c>
      <c r="F153" s="34">
        <v>1.581</v>
      </c>
      <c r="G153" s="34">
        <v>51.683999999999997</v>
      </c>
      <c r="H153" s="34">
        <v>3.2000000000000001E-2</v>
      </c>
      <c r="I153" s="34">
        <v>0.02</v>
      </c>
      <c r="J153" s="34">
        <v>0.10299999999999999</v>
      </c>
      <c r="K153" s="34">
        <v>0</v>
      </c>
      <c r="L153" s="34">
        <v>46.667000000000002</v>
      </c>
      <c r="M153" s="34">
        <v>1.7999999999999999E-2</v>
      </c>
      <c r="N153" s="34">
        <v>0.14000000000000001</v>
      </c>
      <c r="O153" s="34">
        <v>4.2999999999999997E-2</v>
      </c>
      <c r="P153" s="36">
        <v>100.288</v>
      </c>
    </row>
    <row r="154" spans="1:16" x14ac:dyDescent="0.2">
      <c r="A154" s="68" t="s">
        <v>472</v>
      </c>
      <c r="B154" s="15" t="s">
        <v>480</v>
      </c>
      <c r="C154" s="37">
        <v>79</v>
      </c>
      <c r="D154" s="54" t="s">
        <v>94</v>
      </c>
      <c r="E154" s="34">
        <v>1E-3</v>
      </c>
      <c r="F154" s="34">
        <v>0.151</v>
      </c>
      <c r="G154" s="34">
        <v>53.12</v>
      </c>
      <c r="H154" s="34">
        <v>0</v>
      </c>
      <c r="I154" s="34">
        <v>0.05</v>
      </c>
      <c r="J154" s="34">
        <v>7.9000000000000001E-2</v>
      </c>
      <c r="K154" s="34">
        <v>0</v>
      </c>
      <c r="L154" s="34">
        <v>46.676000000000002</v>
      </c>
      <c r="M154" s="34">
        <v>0</v>
      </c>
      <c r="N154" s="34">
        <v>0</v>
      </c>
      <c r="O154" s="34">
        <v>0.04</v>
      </c>
      <c r="P154" s="36">
        <v>100.117</v>
      </c>
    </row>
    <row r="155" spans="1:16" x14ac:dyDescent="0.2">
      <c r="A155" s="68" t="s">
        <v>472</v>
      </c>
      <c r="B155" s="49" t="s">
        <v>482</v>
      </c>
      <c r="C155" s="37">
        <v>82</v>
      </c>
      <c r="D155" s="54" t="s">
        <v>93</v>
      </c>
      <c r="E155" s="34">
        <v>0</v>
      </c>
      <c r="F155" s="34">
        <v>7.2999999999999995E-2</v>
      </c>
      <c r="G155" s="34">
        <v>53.634</v>
      </c>
      <c r="H155" s="34">
        <v>0.01</v>
      </c>
      <c r="I155" s="34">
        <v>0.05</v>
      </c>
      <c r="J155" s="34">
        <v>2.3E-2</v>
      </c>
      <c r="K155" s="34">
        <v>0</v>
      </c>
      <c r="L155" s="34">
        <v>46.975999999999999</v>
      </c>
      <c r="M155" s="34">
        <v>1.7000000000000001E-2</v>
      </c>
      <c r="N155" s="34">
        <v>5.7000000000000002E-2</v>
      </c>
      <c r="O155" s="34">
        <v>0</v>
      </c>
      <c r="P155" s="36">
        <v>100.84</v>
      </c>
    </row>
    <row r="156" spans="1:16" x14ac:dyDescent="0.2">
      <c r="A156" s="68" t="s">
        <v>472</v>
      </c>
      <c r="B156" s="49" t="s">
        <v>482</v>
      </c>
      <c r="C156" s="37">
        <v>83</v>
      </c>
      <c r="D156" s="54" t="s">
        <v>92</v>
      </c>
      <c r="E156" s="34">
        <v>0.02</v>
      </c>
      <c r="F156" s="34">
        <v>0</v>
      </c>
      <c r="G156" s="34">
        <v>53.496000000000002</v>
      </c>
      <c r="H156" s="34">
        <v>0</v>
      </c>
      <c r="I156" s="34">
        <v>2.9000000000000001E-2</v>
      </c>
      <c r="J156" s="34">
        <v>0</v>
      </c>
      <c r="K156" s="34">
        <v>2.4E-2</v>
      </c>
      <c r="L156" s="34">
        <v>46.737000000000002</v>
      </c>
      <c r="M156" s="34">
        <v>0</v>
      </c>
      <c r="N156" s="34">
        <v>0</v>
      </c>
      <c r="O156" s="34">
        <v>3.7999999999999999E-2</v>
      </c>
      <c r="P156" s="36">
        <v>100.34399999999999</v>
      </c>
    </row>
    <row r="157" spans="1:16" x14ac:dyDescent="0.2">
      <c r="A157" s="68" t="s">
        <v>472</v>
      </c>
      <c r="B157" s="49" t="s">
        <v>482</v>
      </c>
      <c r="C157" s="37">
        <v>86</v>
      </c>
      <c r="D157" s="54" t="s">
        <v>91</v>
      </c>
      <c r="E157" s="34">
        <v>0</v>
      </c>
      <c r="F157" s="34">
        <v>0</v>
      </c>
      <c r="G157" s="34">
        <v>53.64</v>
      </c>
      <c r="H157" s="34">
        <v>7.0000000000000001E-3</v>
      </c>
      <c r="I157" s="34">
        <v>6.0999999999999999E-2</v>
      </c>
      <c r="J157" s="34">
        <v>0.125</v>
      </c>
      <c r="K157" s="34">
        <v>2E-3</v>
      </c>
      <c r="L157" s="34">
        <v>47.148000000000003</v>
      </c>
      <c r="M157" s="34">
        <v>0</v>
      </c>
      <c r="N157" s="34">
        <v>0</v>
      </c>
      <c r="O157" s="34">
        <v>0</v>
      </c>
      <c r="P157" s="36">
        <v>100.983</v>
      </c>
    </row>
    <row r="158" spans="1:16" x14ac:dyDescent="0.2">
      <c r="A158" s="68" t="s">
        <v>472</v>
      </c>
      <c r="B158" s="49" t="s">
        <v>482</v>
      </c>
      <c r="C158" s="37">
        <v>87</v>
      </c>
      <c r="D158" s="54" t="s">
        <v>90</v>
      </c>
      <c r="E158" s="34">
        <v>0</v>
      </c>
      <c r="F158" s="34">
        <v>0.01</v>
      </c>
      <c r="G158" s="34">
        <v>52.673000000000002</v>
      </c>
      <c r="H158" s="34">
        <v>4.0000000000000001E-3</v>
      </c>
      <c r="I158" s="34">
        <v>4.1000000000000002E-2</v>
      </c>
      <c r="J158" s="34">
        <v>0</v>
      </c>
      <c r="K158" s="34">
        <v>0</v>
      </c>
      <c r="L158" s="34">
        <v>46.670999999999999</v>
      </c>
      <c r="M158" s="34">
        <v>0</v>
      </c>
      <c r="N158" s="34">
        <v>0</v>
      </c>
      <c r="O158" s="34">
        <v>0</v>
      </c>
      <c r="P158" s="36">
        <v>99.399000000000001</v>
      </c>
    </row>
    <row r="159" spans="1:16" x14ac:dyDescent="0.2">
      <c r="A159" s="68" t="s">
        <v>472</v>
      </c>
      <c r="B159" s="49" t="s">
        <v>482</v>
      </c>
      <c r="C159" s="37">
        <v>88</v>
      </c>
      <c r="D159" s="54" t="s">
        <v>89</v>
      </c>
      <c r="E159" s="34">
        <v>0</v>
      </c>
      <c r="F159" s="34">
        <v>6.0000000000000001E-3</v>
      </c>
      <c r="G159" s="34">
        <v>53.05</v>
      </c>
      <c r="H159" s="34">
        <v>1.7000000000000001E-2</v>
      </c>
      <c r="I159" s="34">
        <v>0.06</v>
      </c>
      <c r="J159" s="34">
        <v>0</v>
      </c>
      <c r="K159" s="34">
        <v>4.9000000000000002E-2</v>
      </c>
      <c r="L159" s="34">
        <v>46.654000000000003</v>
      </c>
      <c r="M159" s="34">
        <v>0</v>
      </c>
      <c r="N159" s="34">
        <v>0</v>
      </c>
      <c r="O159" s="34">
        <v>1.4999999999999999E-2</v>
      </c>
      <c r="P159" s="36">
        <v>99.850999999999999</v>
      </c>
    </row>
    <row r="160" spans="1:16" x14ac:dyDescent="0.2">
      <c r="A160" s="68" t="s">
        <v>472</v>
      </c>
      <c r="B160" s="49" t="s">
        <v>482</v>
      </c>
      <c r="C160" s="37">
        <v>89</v>
      </c>
      <c r="D160" s="54" t="s">
        <v>88</v>
      </c>
      <c r="E160" s="34">
        <v>0</v>
      </c>
      <c r="F160" s="34">
        <v>7.1999999999999995E-2</v>
      </c>
      <c r="G160" s="34">
        <v>52.734999999999999</v>
      </c>
      <c r="H160" s="34">
        <v>0</v>
      </c>
      <c r="I160" s="34">
        <v>2.1999999999999999E-2</v>
      </c>
      <c r="J160" s="34">
        <v>6.9000000000000006E-2</v>
      </c>
      <c r="K160" s="34">
        <v>0</v>
      </c>
      <c r="L160" s="34">
        <v>46.927</v>
      </c>
      <c r="M160" s="34">
        <v>1.4E-2</v>
      </c>
      <c r="N160" s="34">
        <v>0</v>
      </c>
      <c r="O160" s="34">
        <v>2.3E-2</v>
      </c>
      <c r="P160" s="36">
        <v>99.861999999999995</v>
      </c>
    </row>
    <row r="161" spans="1:16" x14ac:dyDescent="0.2">
      <c r="A161" s="68" t="s">
        <v>472</v>
      </c>
      <c r="B161" s="49" t="s">
        <v>482</v>
      </c>
      <c r="C161" s="37">
        <v>90</v>
      </c>
      <c r="D161" s="54" t="s">
        <v>87</v>
      </c>
      <c r="E161" s="34">
        <v>1.2E-2</v>
      </c>
      <c r="F161" s="34">
        <v>4.3999999999999997E-2</v>
      </c>
      <c r="G161" s="34">
        <v>52.468000000000004</v>
      </c>
      <c r="H161" s="34">
        <v>0</v>
      </c>
      <c r="I161" s="34">
        <v>5.0999999999999997E-2</v>
      </c>
      <c r="J161" s="34">
        <v>2.3E-2</v>
      </c>
      <c r="K161" s="34">
        <v>0</v>
      </c>
      <c r="L161" s="34">
        <v>46.767000000000003</v>
      </c>
      <c r="M161" s="34">
        <v>0.04</v>
      </c>
      <c r="N161" s="34">
        <v>0</v>
      </c>
      <c r="O161" s="34">
        <v>0</v>
      </c>
      <c r="P161" s="36">
        <v>99.405000000000001</v>
      </c>
    </row>
    <row r="162" spans="1:16" x14ac:dyDescent="0.2">
      <c r="A162" s="68" t="s">
        <v>472</v>
      </c>
      <c r="B162" s="49" t="s">
        <v>482</v>
      </c>
      <c r="C162" s="37">
        <v>91</v>
      </c>
      <c r="D162" s="54" t="s">
        <v>86</v>
      </c>
      <c r="E162" s="34">
        <v>0</v>
      </c>
      <c r="F162" s="34">
        <v>0</v>
      </c>
      <c r="G162" s="34">
        <v>53.045999999999999</v>
      </c>
      <c r="H162" s="34">
        <v>0</v>
      </c>
      <c r="I162" s="34">
        <v>5.1999999999999998E-2</v>
      </c>
      <c r="J162" s="34">
        <v>0</v>
      </c>
      <c r="K162" s="34">
        <v>0</v>
      </c>
      <c r="L162" s="34">
        <v>47.015999999999998</v>
      </c>
      <c r="M162" s="34">
        <v>3.4000000000000002E-2</v>
      </c>
      <c r="N162" s="34">
        <v>0</v>
      </c>
      <c r="O162" s="34">
        <v>1.2E-2</v>
      </c>
      <c r="P162" s="36">
        <v>100.16</v>
      </c>
    </row>
    <row r="163" spans="1:16" x14ac:dyDescent="0.2">
      <c r="A163" s="68" t="s">
        <v>472</v>
      </c>
      <c r="B163" s="49" t="s">
        <v>482</v>
      </c>
      <c r="C163" s="37">
        <v>92</v>
      </c>
      <c r="D163" s="54" t="s">
        <v>85</v>
      </c>
      <c r="E163" s="34">
        <v>1.2999999999999999E-2</v>
      </c>
      <c r="F163" s="34">
        <v>5.0000000000000001E-3</v>
      </c>
      <c r="G163" s="34">
        <v>52.777000000000001</v>
      </c>
      <c r="H163" s="34">
        <v>0</v>
      </c>
      <c r="I163" s="34">
        <v>4.8000000000000001E-2</v>
      </c>
      <c r="J163" s="34">
        <v>3.6999999999999998E-2</v>
      </c>
      <c r="K163" s="34">
        <v>0</v>
      </c>
      <c r="L163" s="34">
        <v>46.719000000000001</v>
      </c>
      <c r="M163" s="34">
        <v>0</v>
      </c>
      <c r="N163" s="34">
        <v>0</v>
      </c>
      <c r="O163" s="34">
        <v>1.6E-2</v>
      </c>
      <c r="P163" s="36">
        <v>99.614999999999995</v>
      </c>
    </row>
    <row r="164" spans="1:16" x14ac:dyDescent="0.2">
      <c r="A164" s="68" t="s">
        <v>472</v>
      </c>
      <c r="B164" s="49" t="s">
        <v>482</v>
      </c>
      <c r="C164" s="37">
        <v>95</v>
      </c>
      <c r="D164" s="54" t="s">
        <v>84</v>
      </c>
      <c r="E164" s="34">
        <v>2.5999999999999999E-2</v>
      </c>
      <c r="F164" s="34">
        <v>0.01</v>
      </c>
      <c r="G164" s="34">
        <v>52.322000000000003</v>
      </c>
      <c r="H164" s="34">
        <v>1.7999999999999999E-2</v>
      </c>
      <c r="I164" s="34">
        <v>0.02</v>
      </c>
      <c r="J164" s="34">
        <v>0</v>
      </c>
      <c r="K164" s="34">
        <v>1E-3</v>
      </c>
      <c r="L164" s="34">
        <v>46.774000000000001</v>
      </c>
      <c r="M164" s="34">
        <v>5.8999999999999997E-2</v>
      </c>
      <c r="N164" s="34">
        <v>0</v>
      </c>
      <c r="O164" s="34">
        <v>2.4E-2</v>
      </c>
      <c r="P164" s="36">
        <v>99.254000000000005</v>
      </c>
    </row>
    <row r="165" spans="1:16" x14ac:dyDescent="0.2">
      <c r="A165" s="68" t="s">
        <v>472</v>
      </c>
      <c r="B165" s="49" t="s">
        <v>482</v>
      </c>
      <c r="C165" s="37">
        <v>96</v>
      </c>
      <c r="D165" s="54" t="s">
        <v>83</v>
      </c>
      <c r="E165" s="34">
        <v>5.0000000000000001E-3</v>
      </c>
      <c r="F165" s="34">
        <v>3.2000000000000001E-2</v>
      </c>
      <c r="G165" s="34">
        <v>52.414999999999999</v>
      </c>
      <c r="H165" s="34">
        <v>1E-3</v>
      </c>
      <c r="I165" s="34">
        <v>2.1999999999999999E-2</v>
      </c>
      <c r="J165" s="34">
        <v>0</v>
      </c>
      <c r="K165" s="34">
        <v>1E-3</v>
      </c>
      <c r="L165" s="34">
        <v>46.915999999999997</v>
      </c>
      <c r="M165" s="34">
        <v>0.03</v>
      </c>
      <c r="N165" s="34">
        <v>0</v>
      </c>
      <c r="O165" s="34">
        <v>1.6E-2</v>
      </c>
      <c r="P165" s="36">
        <v>99.438000000000002</v>
      </c>
    </row>
    <row r="166" spans="1:16" x14ac:dyDescent="0.2">
      <c r="A166" s="68" t="s">
        <v>472</v>
      </c>
      <c r="B166" s="49" t="s">
        <v>482</v>
      </c>
      <c r="C166" s="37">
        <v>97</v>
      </c>
      <c r="D166" s="54" t="s">
        <v>82</v>
      </c>
      <c r="E166" s="34">
        <v>2E-3</v>
      </c>
      <c r="F166" s="34">
        <v>1.7999999999999999E-2</v>
      </c>
      <c r="G166" s="34">
        <v>52.618000000000002</v>
      </c>
      <c r="H166" s="34">
        <v>1.4999999999999999E-2</v>
      </c>
      <c r="I166" s="34">
        <v>4.2000000000000003E-2</v>
      </c>
      <c r="J166" s="34">
        <v>2.8000000000000001E-2</v>
      </c>
      <c r="K166" s="34">
        <v>0.02</v>
      </c>
      <c r="L166" s="34">
        <v>46.91</v>
      </c>
      <c r="M166" s="34">
        <v>7.0000000000000001E-3</v>
      </c>
      <c r="N166" s="34">
        <v>0</v>
      </c>
      <c r="O166" s="34">
        <v>2.1999999999999999E-2</v>
      </c>
      <c r="P166" s="36">
        <v>99.682000000000002</v>
      </c>
    </row>
    <row r="167" spans="1:16" x14ac:dyDescent="0.2">
      <c r="A167" s="68" t="s">
        <v>472</v>
      </c>
      <c r="B167" s="49" t="s">
        <v>482</v>
      </c>
      <c r="C167" s="37">
        <v>98</v>
      </c>
      <c r="D167" s="54" t="s">
        <v>81</v>
      </c>
      <c r="E167" s="34">
        <v>0.01</v>
      </c>
      <c r="F167" s="34">
        <v>4.7E-2</v>
      </c>
      <c r="G167" s="34">
        <v>52.17</v>
      </c>
      <c r="H167" s="34">
        <v>0.03</v>
      </c>
      <c r="I167" s="34">
        <v>2.9000000000000001E-2</v>
      </c>
      <c r="J167" s="34">
        <v>0</v>
      </c>
      <c r="K167" s="34">
        <v>0</v>
      </c>
      <c r="L167" s="34">
        <v>46.628999999999998</v>
      </c>
      <c r="M167" s="34">
        <v>1.9E-2</v>
      </c>
      <c r="N167" s="34">
        <v>0</v>
      </c>
      <c r="O167" s="34">
        <v>1.4E-2</v>
      </c>
      <c r="P167" s="36">
        <v>98.947999999999993</v>
      </c>
    </row>
    <row r="168" spans="1:16" x14ac:dyDescent="0.2">
      <c r="A168" s="68" t="s">
        <v>472</v>
      </c>
      <c r="B168" s="49" t="s">
        <v>482</v>
      </c>
      <c r="C168" s="37">
        <v>99</v>
      </c>
      <c r="D168" s="54" t="s">
        <v>80</v>
      </c>
      <c r="E168" s="34">
        <v>0</v>
      </c>
      <c r="F168" s="34">
        <v>3.4000000000000002E-2</v>
      </c>
      <c r="G168" s="34">
        <v>52.174999999999997</v>
      </c>
      <c r="H168" s="34">
        <v>2.7E-2</v>
      </c>
      <c r="I168" s="34">
        <v>3.6999999999999998E-2</v>
      </c>
      <c r="J168" s="34">
        <v>0</v>
      </c>
      <c r="K168" s="34">
        <v>0</v>
      </c>
      <c r="L168" s="34">
        <v>46.953000000000003</v>
      </c>
      <c r="M168" s="34">
        <v>0</v>
      </c>
      <c r="N168" s="34">
        <v>0</v>
      </c>
      <c r="O168" s="34">
        <v>1.9E-2</v>
      </c>
      <c r="P168" s="36">
        <v>99.245000000000005</v>
      </c>
    </row>
    <row r="169" spans="1:16" x14ac:dyDescent="0.2">
      <c r="A169" s="68" t="s">
        <v>472</v>
      </c>
      <c r="B169" s="49" t="s">
        <v>482</v>
      </c>
      <c r="C169" s="37">
        <v>100</v>
      </c>
      <c r="D169" s="54" t="s">
        <v>79</v>
      </c>
      <c r="E169" s="34">
        <v>0</v>
      </c>
      <c r="F169" s="34">
        <v>4.3999999999999997E-2</v>
      </c>
      <c r="G169" s="34">
        <v>52.271000000000001</v>
      </c>
      <c r="H169" s="34">
        <v>0</v>
      </c>
      <c r="I169" s="34">
        <v>5.3999999999999999E-2</v>
      </c>
      <c r="J169" s="34">
        <v>0</v>
      </c>
      <c r="K169" s="34">
        <v>3.7999999999999999E-2</v>
      </c>
      <c r="L169" s="34">
        <v>46.786999999999999</v>
      </c>
      <c r="M169" s="34">
        <v>2.7E-2</v>
      </c>
      <c r="N169" s="34">
        <v>0</v>
      </c>
      <c r="O169" s="34">
        <v>1E-3</v>
      </c>
      <c r="P169" s="36">
        <v>99.221999999999994</v>
      </c>
    </row>
    <row r="170" spans="1:16" x14ac:dyDescent="0.2">
      <c r="A170" s="68" t="s">
        <v>472</v>
      </c>
      <c r="B170" s="49" t="s">
        <v>482</v>
      </c>
      <c r="C170" s="37">
        <v>101</v>
      </c>
      <c r="D170" s="54" t="s">
        <v>78</v>
      </c>
      <c r="E170" s="34">
        <v>2.9000000000000001E-2</v>
      </c>
      <c r="F170" s="34">
        <v>1.4E-2</v>
      </c>
      <c r="G170" s="34">
        <v>52.706000000000003</v>
      </c>
      <c r="H170" s="34">
        <v>2.1999999999999999E-2</v>
      </c>
      <c r="I170" s="34">
        <v>0.04</v>
      </c>
      <c r="J170" s="34">
        <v>8.7999999999999995E-2</v>
      </c>
      <c r="K170" s="34">
        <v>4.0000000000000001E-3</v>
      </c>
      <c r="L170" s="34">
        <v>46.488</v>
      </c>
      <c r="M170" s="34">
        <v>0</v>
      </c>
      <c r="N170" s="34">
        <v>2.4E-2</v>
      </c>
      <c r="O170" s="34">
        <v>0</v>
      </c>
      <c r="P170" s="36">
        <v>99.415000000000006</v>
      </c>
    </row>
    <row r="171" spans="1:16" x14ac:dyDescent="0.2">
      <c r="A171" s="68" t="s">
        <v>472</v>
      </c>
      <c r="B171" s="49" t="s">
        <v>482</v>
      </c>
      <c r="C171" s="37">
        <v>102</v>
      </c>
      <c r="D171" s="54" t="s">
        <v>77</v>
      </c>
      <c r="E171" s="34">
        <v>4.0000000000000001E-3</v>
      </c>
      <c r="F171" s="34">
        <v>6.0000000000000001E-3</v>
      </c>
      <c r="G171" s="34">
        <v>51.131</v>
      </c>
      <c r="H171" s="34">
        <v>2.3E-2</v>
      </c>
      <c r="I171" s="34">
        <v>2.9000000000000001E-2</v>
      </c>
      <c r="J171" s="34">
        <v>0.10199999999999999</v>
      </c>
      <c r="K171" s="34">
        <v>0</v>
      </c>
      <c r="L171" s="34">
        <v>46.834000000000003</v>
      </c>
      <c r="M171" s="34">
        <v>0</v>
      </c>
      <c r="N171" s="34">
        <v>0</v>
      </c>
      <c r="O171" s="34">
        <v>0</v>
      </c>
      <c r="P171" s="36">
        <v>98.129000000000005</v>
      </c>
    </row>
    <row r="172" spans="1:16" x14ac:dyDescent="0.2">
      <c r="A172" s="68" t="s">
        <v>472</v>
      </c>
      <c r="B172" s="49" t="s">
        <v>482</v>
      </c>
      <c r="C172" s="37">
        <v>103</v>
      </c>
      <c r="D172" s="54" t="s">
        <v>76</v>
      </c>
      <c r="E172" s="34">
        <v>8.9999999999999993E-3</v>
      </c>
      <c r="F172" s="34">
        <v>0</v>
      </c>
      <c r="G172" s="34">
        <v>52.305999999999997</v>
      </c>
      <c r="H172" s="34">
        <v>3.9E-2</v>
      </c>
      <c r="I172" s="34">
        <v>5.8000000000000003E-2</v>
      </c>
      <c r="J172" s="34">
        <v>0</v>
      </c>
      <c r="K172" s="34">
        <v>1E-3</v>
      </c>
      <c r="L172" s="34">
        <v>46.485999999999997</v>
      </c>
      <c r="M172" s="34">
        <v>0</v>
      </c>
      <c r="N172" s="34">
        <v>4.2999999999999997E-2</v>
      </c>
      <c r="O172" s="34">
        <v>2.5000000000000001E-2</v>
      </c>
      <c r="P172" s="36">
        <v>98.966999999999999</v>
      </c>
    </row>
    <row r="173" spans="1:16" x14ac:dyDescent="0.2">
      <c r="A173" s="68" t="s">
        <v>472</v>
      </c>
      <c r="B173" s="49" t="s">
        <v>482</v>
      </c>
      <c r="C173" s="37">
        <v>104</v>
      </c>
      <c r="D173" s="54" t="s">
        <v>75</v>
      </c>
      <c r="E173" s="34">
        <v>1.2999999999999999E-2</v>
      </c>
      <c r="F173" s="34">
        <v>4.8000000000000001E-2</v>
      </c>
      <c r="G173" s="34">
        <v>52.069000000000003</v>
      </c>
      <c r="H173" s="34">
        <v>3.9E-2</v>
      </c>
      <c r="I173" s="34">
        <v>6.2E-2</v>
      </c>
      <c r="J173" s="34">
        <v>1.9E-2</v>
      </c>
      <c r="K173" s="34">
        <v>2E-3</v>
      </c>
      <c r="L173" s="34">
        <v>46.460999999999999</v>
      </c>
      <c r="M173" s="34">
        <v>0</v>
      </c>
      <c r="N173" s="34">
        <v>0</v>
      </c>
      <c r="O173" s="34">
        <v>0</v>
      </c>
      <c r="P173" s="36">
        <v>98.712999999999994</v>
      </c>
    </row>
    <row r="174" spans="1:16" x14ac:dyDescent="0.2">
      <c r="A174" s="68" t="s">
        <v>472</v>
      </c>
      <c r="B174" s="49" t="s">
        <v>482</v>
      </c>
      <c r="C174" s="37">
        <v>105</v>
      </c>
      <c r="D174" s="54" t="s">
        <v>74</v>
      </c>
      <c r="E174" s="34">
        <v>0</v>
      </c>
      <c r="F174" s="34">
        <v>1.0999999999999999E-2</v>
      </c>
      <c r="G174" s="34">
        <v>52.308999999999997</v>
      </c>
      <c r="H174" s="34">
        <v>1.4999999999999999E-2</v>
      </c>
      <c r="I174" s="34">
        <v>3.4000000000000002E-2</v>
      </c>
      <c r="J174" s="34">
        <v>7.3999999999999996E-2</v>
      </c>
      <c r="K174" s="34">
        <v>3.2000000000000001E-2</v>
      </c>
      <c r="L174" s="34">
        <v>46.542000000000002</v>
      </c>
      <c r="M174" s="34">
        <v>0</v>
      </c>
      <c r="N174" s="34">
        <v>0</v>
      </c>
      <c r="O174" s="34">
        <v>1.4999999999999999E-2</v>
      </c>
      <c r="P174" s="36">
        <v>99.031999999999996</v>
      </c>
    </row>
    <row r="175" spans="1:16" x14ac:dyDescent="0.2">
      <c r="A175" s="68" t="s">
        <v>472</v>
      </c>
      <c r="B175" s="49" t="s">
        <v>482</v>
      </c>
      <c r="C175" s="37">
        <v>106</v>
      </c>
      <c r="D175" s="54" t="s">
        <v>73</v>
      </c>
      <c r="E175" s="34">
        <v>8.0000000000000002E-3</v>
      </c>
      <c r="F175" s="34">
        <v>8.0000000000000002E-3</v>
      </c>
      <c r="G175" s="34">
        <v>52.432000000000002</v>
      </c>
      <c r="H175" s="34">
        <v>0</v>
      </c>
      <c r="I175" s="34">
        <v>5.8999999999999997E-2</v>
      </c>
      <c r="J175" s="34">
        <v>0</v>
      </c>
      <c r="K175" s="34">
        <v>0</v>
      </c>
      <c r="L175" s="34">
        <v>46.881</v>
      </c>
      <c r="M175" s="34">
        <v>6.8000000000000005E-2</v>
      </c>
      <c r="N175" s="34">
        <v>0</v>
      </c>
      <c r="O175" s="34">
        <v>6.0000000000000001E-3</v>
      </c>
      <c r="P175" s="36">
        <v>99.462000000000003</v>
      </c>
    </row>
    <row r="176" spans="1:16" x14ac:dyDescent="0.2">
      <c r="A176" s="68" t="s">
        <v>472</v>
      </c>
      <c r="B176" s="49" t="s">
        <v>482</v>
      </c>
      <c r="C176" s="37">
        <v>107</v>
      </c>
      <c r="D176" s="54" t="s">
        <v>72</v>
      </c>
      <c r="E176" s="34">
        <v>0</v>
      </c>
      <c r="F176" s="34">
        <v>4.7E-2</v>
      </c>
      <c r="G176" s="34">
        <v>52.097000000000001</v>
      </c>
      <c r="H176" s="34">
        <v>0</v>
      </c>
      <c r="I176" s="34">
        <v>0.06</v>
      </c>
      <c r="J176" s="34">
        <v>5.0999999999999997E-2</v>
      </c>
      <c r="K176" s="34">
        <v>7.0000000000000001E-3</v>
      </c>
      <c r="L176" s="34">
        <v>46.712000000000003</v>
      </c>
      <c r="M176" s="34">
        <v>8.6999999999999994E-2</v>
      </c>
      <c r="N176" s="34">
        <v>0</v>
      </c>
      <c r="O176" s="34">
        <v>5.0000000000000001E-3</v>
      </c>
      <c r="P176" s="36">
        <v>99.066000000000003</v>
      </c>
    </row>
    <row r="177" spans="1:16" x14ac:dyDescent="0.2">
      <c r="A177" s="68" t="s">
        <v>472</v>
      </c>
      <c r="B177" s="49" t="s">
        <v>482</v>
      </c>
      <c r="C177" s="37">
        <v>108</v>
      </c>
      <c r="D177" s="54" t="s">
        <v>71</v>
      </c>
      <c r="E177" s="34">
        <v>0</v>
      </c>
      <c r="F177" s="34">
        <v>6.0000000000000001E-3</v>
      </c>
      <c r="G177" s="34">
        <v>51.92</v>
      </c>
      <c r="H177" s="34">
        <v>0</v>
      </c>
      <c r="I177" s="34">
        <v>3.3000000000000002E-2</v>
      </c>
      <c r="J177" s="34">
        <v>0</v>
      </c>
      <c r="K177" s="34">
        <v>4.0000000000000001E-3</v>
      </c>
      <c r="L177" s="34">
        <v>46.837000000000003</v>
      </c>
      <c r="M177" s="34">
        <v>7.6999999999999999E-2</v>
      </c>
      <c r="N177" s="34">
        <v>0</v>
      </c>
      <c r="O177" s="34">
        <v>0</v>
      </c>
      <c r="P177" s="36">
        <v>98.876999999999995</v>
      </c>
    </row>
    <row r="178" spans="1:16" x14ac:dyDescent="0.2">
      <c r="A178" s="68" t="s">
        <v>472</v>
      </c>
      <c r="B178" s="49" t="s">
        <v>482</v>
      </c>
      <c r="C178" s="37">
        <v>109</v>
      </c>
      <c r="D178" s="54" t="s">
        <v>70</v>
      </c>
      <c r="E178" s="34">
        <v>0</v>
      </c>
      <c r="F178" s="34">
        <v>0.05</v>
      </c>
      <c r="G178" s="34">
        <v>52.494</v>
      </c>
      <c r="H178" s="34">
        <v>0</v>
      </c>
      <c r="I178" s="34">
        <v>4.9000000000000002E-2</v>
      </c>
      <c r="J178" s="34">
        <v>3.6999999999999998E-2</v>
      </c>
      <c r="K178" s="34">
        <v>0</v>
      </c>
      <c r="L178" s="34">
        <v>46.692</v>
      </c>
      <c r="M178" s="34">
        <v>0</v>
      </c>
      <c r="N178" s="34">
        <v>0</v>
      </c>
      <c r="O178" s="34">
        <v>6.0000000000000001E-3</v>
      </c>
      <c r="P178" s="36">
        <v>99.328000000000003</v>
      </c>
    </row>
    <row r="179" spans="1:16" x14ac:dyDescent="0.2">
      <c r="A179" s="68" t="s">
        <v>472</v>
      </c>
      <c r="B179" s="49" t="s">
        <v>482</v>
      </c>
      <c r="C179" s="37">
        <v>110</v>
      </c>
      <c r="D179" s="54" t="s">
        <v>69</v>
      </c>
      <c r="E179" s="34">
        <v>0</v>
      </c>
      <c r="F179" s="34">
        <v>1.7000000000000001E-2</v>
      </c>
      <c r="G179" s="34">
        <v>52.683</v>
      </c>
      <c r="H179" s="34">
        <v>3.6999999999999998E-2</v>
      </c>
      <c r="I179" s="34">
        <v>0.03</v>
      </c>
      <c r="J179" s="34">
        <v>3.6999999999999998E-2</v>
      </c>
      <c r="K179" s="34">
        <v>1.2E-2</v>
      </c>
      <c r="L179" s="34">
        <v>46.9</v>
      </c>
      <c r="M179" s="34">
        <v>4.4999999999999998E-2</v>
      </c>
      <c r="N179" s="34">
        <v>0</v>
      </c>
      <c r="O179" s="34">
        <v>0</v>
      </c>
      <c r="P179" s="36">
        <v>99.760999999999996</v>
      </c>
    </row>
    <row r="180" spans="1:16" x14ac:dyDescent="0.2">
      <c r="A180" s="68" t="s">
        <v>472</v>
      </c>
      <c r="B180" s="49" t="s">
        <v>482</v>
      </c>
      <c r="C180" s="37">
        <v>111</v>
      </c>
      <c r="D180" s="54" t="s">
        <v>68</v>
      </c>
      <c r="E180" s="34">
        <v>0</v>
      </c>
      <c r="F180" s="34">
        <v>1.0999999999999999E-2</v>
      </c>
      <c r="G180" s="34">
        <v>51.932000000000002</v>
      </c>
      <c r="H180" s="34">
        <v>0</v>
      </c>
      <c r="I180" s="34">
        <v>6.7000000000000004E-2</v>
      </c>
      <c r="J180" s="34">
        <v>1.9E-2</v>
      </c>
      <c r="K180" s="34">
        <v>4.2000000000000003E-2</v>
      </c>
      <c r="L180" s="34">
        <v>46.598999999999997</v>
      </c>
      <c r="M180" s="34">
        <v>1.7999999999999999E-2</v>
      </c>
      <c r="N180" s="34">
        <v>0</v>
      </c>
      <c r="O180" s="34">
        <v>0</v>
      </c>
      <c r="P180" s="36">
        <v>98.688000000000002</v>
      </c>
    </row>
    <row r="181" spans="1:16" x14ac:dyDescent="0.2">
      <c r="A181" s="68" t="s">
        <v>472</v>
      </c>
      <c r="B181" s="49" t="s">
        <v>482</v>
      </c>
      <c r="C181" s="37">
        <v>112</v>
      </c>
      <c r="D181" s="54" t="s">
        <v>67</v>
      </c>
      <c r="E181" s="34">
        <v>0</v>
      </c>
      <c r="F181" s="34">
        <v>2.7E-2</v>
      </c>
      <c r="G181" s="34">
        <v>52.442999999999998</v>
      </c>
      <c r="H181" s="34">
        <v>0</v>
      </c>
      <c r="I181" s="34">
        <v>0.04</v>
      </c>
      <c r="J181" s="34">
        <v>0</v>
      </c>
      <c r="K181" s="34">
        <v>0</v>
      </c>
      <c r="L181" s="34">
        <v>46.877000000000002</v>
      </c>
      <c r="M181" s="34">
        <v>0</v>
      </c>
      <c r="N181" s="34">
        <v>0</v>
      </c>
      <c r="O181" s="34">
        <v>0</v>
      </c>
      <c r="P181" s="36">
        <v>99.387</v>
      </c>
    </row>
    <row r="182" spans="1:16" x14ac:dyDescent="0.2">
      <c r="A182" s="68" t="s">
        <v>472</v>
      </c>
      <c r="B182" s="49" t="s">
        <v>482</v>
      </c>
      <c r="C182" s="37">
        <v>113</v>
      </c>
      <c r="D182" s="54" t="s">
        <v>66</v>
      </c>
      <c r="E182" s="34">
        <v>2E-3</v>
      </c>
      <c r="F182" s="34">
        <v>1.4E-2</v>
      </c>
      <c r="G182" s="34">
        <v>51.984999999999999</v>
      </c>
      <c r="H182" s="34">
        <v>1.4999999999999999E-2</v>
      </c>
      <c r="I182" s="34">
        <v>5.2999999999999999E-2</v>
      </c>
      <c r="J182" s="34">
        <v>1.9E-2</v>
      </c>
      <c r="K182" s="34">
        <v>0</v>
      </c>
      <c r="L182" s="34">
        <v>46.831000000000003</v>
      </c>
      <c r="M182" s="34">
        <v>1.7999999999999999E-2</v>
      </c>
      <c r="N182" s="34">
        <v>0</v>
      </c>
      <c r="O182" s="34">
        <v>6.0000000000000001E-3</v>
      </c>
      <c r="P182" s="36">
        <v>98.942999999999998</v>
      </c>
    </row>
    <row r="183" spans="1:16" x14ac:dyDescent="0.2">
      <c r="A183" s="68" t="s">
        <v>472</v>
      </c>
      <c r="B183" s="49" t="s">
        <v>482</v>
      </c>
      <c r="C183" s="37">
        <v>114</v>
      </c>
      <c r="D183" s="54" t="s">
        <v>65</v>
      </c>
      <c r="E183" s="34">
        <v>0</v>
      </c>
      <c r="F183" s="34">
        <v>1.7999999999999999E-2</v>
      </c>
      <c r="G183" s="34">
        <v>52.393000000000001</v>
      </c>
      <c r="H183" s="34">
        <v>5.0000000000000001E-3</v>
      </c>
      <c r="I183" s="34">
        <v>4.5999999999999999E-2</v>
      </c>
      <c r="J183" s="34">
        <v>0</v>
      </c>
      <c r="K183" s="34">
        <v>2.4E-2</v>
      </c>
      <c r="L183" s="34">
        <v>46.536000000000001</v>
      </c>
      <c r="M183" s="34">
        <v>0</v>
      </c>
      <c r="N183" s="34">
        <v>0</v>
      </c>
      <c r="O183" s="34">
        <v>2.3E-2</v>
      </c>
      <c r="P183" s="36">
        <v>99.045000000000002</v>
      </c>
    </row>
    <row r="184" spans="1:16" x14ac:dyDescent="0.2">
      <c r="A184" s="68" t="s">
        <v>472</v>
      </c>
      <c r="B184" s="49" t="s">
        <v>482</v>
      </c>
      <c r="C184" s="37">
        <v>115</v>
      </c>
      <c r="D184" s="54" t="s">
        <v>64</v>
      </c>
      <c r="E184" s="34">
        <v>1.7000000000000001E-2</v>
      </c>
      <c r="F184" s="34">
        <v>1.4E-2</v>
      </c>
      <c r="G184" s="34">
        <v>52.305999999999997</v>
      </c>
      <c r="H184" s="34">
        <v>3.9E-2</v>
      </c>
      <c r="I184" s="34">
        <v>3.6999999999999998E-2</v>
      </c>
      <c r="J184" s="34">
        <v>4.5999999999999999E-2</v>
      </c>
      <c r="K184" s="34">
        <v>0</v>
      </c>
      <c r="L184" s="34">
        <v>46.914999999999999</v>
      </c>
      <c r="M184" s="34">
        <v>0</v>
      </c>
      <c r="N184" s="34">
        <v>0</v>
      </c>
      <c r="O184" s="34">
        <v>1.0999999999999999E-2</v>
      </c>
      <c r="P184" s="36">
        <v>99.385000000000005</v>
      </c>
    </row>
    <row r="185" spans="1:16" x14ac:dyDescent="0.2">
      <c r="A185" s="68" t="s">
        <v>472</v>
      </c>
      <c r="B185" s="49" t="s">
        <v>482</v>
      </c>
      <c r="C185" s="37">
        <v>116</v>
      </c>
      <c r="D185" s="54" t="s">
        <v>63</v>
      </c>
      <c r="E185" s="34">
        <v>0</v>
      </c>
      <c r="F185" s="34">
        <v>3.2000000000000001E-2</v>
      </c>
      <c r="G185" s="34">
        <v>53.271000000000001</v>
      </c>
      <c r="H185" s="34">
        <v>6.0000000000000001E-3</v>
      </c>
      <c r="I185" s="34">
        <v>4.1000000000000002E-2</v>
      </c>
      <c r="J185" s="34">
        <v>5.0000000000000001E-3</v>
      </c>
      <c r="K185" s="34">
        <v>1.7999999999999999E-2</v>
      </c>
      <c r="L185" s="34">
        <v>46.600999999999999</v>
      </c>
      <c r="M185" s="34">
        <v>2.5999999999999999E-2</v>
      </c>
      <c r="N185" s="34">
        <v>0</v>
      </c>
      <c r="O185" s="34">
        <v>4.0000000000000001E-3</v>
      </c>
      <c r="P185" s="36">
        <v>100.004</v>
      </c>
    </row>
    <row r="186" spans="1:16" x14ac:dyDescent="0.2">
      <c r="A186" s="68" t="s">
        <v>472</v>
      </c>
      <c r="B186" s="19" t="s">
        <v>479</v>
      </c>
      <c r="C186" s="37">
        <v>133</v>
      </c>
      <c r="D186" s="54" t="s">
        <v>62</v>
      </c>
      <c r="E186" s="34">
        <v>1.0999999999999999E-2</v>
      </c>
      <c r="F186" s="34">
        <v>0.02</v>
      </c>
      <c r="G186" s="34">
        <v>52.058</v>
      </c>
      <c r="H186" s="34">
        <v>1.4999999999999999E-2</v>
      </c>
      <c r="I186" s="34">
        <v>5.8000000000000003E-2</v>
      </c>
      <c r="J186" s="34">
        <v>0</v>
      </c>
      <c r="K186" s="34">
        <v>0</v>
      </c>
      <c r="L186" s="34">
        <v>46.237000000000002</v>
      </c>
      <c r="M186" s="34">
        <v>0</v>
      </c>
      <c r="N186" s="34">
        <v>1.0999999999999999E-2</v>
      </c>
      <c r="O186" s="34">
        <v>0</v>
      </c>
      <c r="P186" s="36">
        <v>98.41</v>
      </c>
    </row>
    <row r="187" spans="1:16" x14ac:dyDescent="0.2">
      <c r="A187" s="68" t="s">
        <v>472</v>
      </c>
      <c r="B187" s="19" t="s">
        <v>479</v>
      </c>
      <c r="C187" s="37">
        <v>134</v>
      </c>
      <c r="D187" s="54" t="s">
        <v>61</v>
      </c>
      <c r="E187" s="34">
        <v>0</v>
      </c>
      <c r="F187" s="34">
        <v>0</v>
      </c>
      <c r="G187" s="34">
        <v>53.186999999999998</v>
      </c>
      <c r="H187" s="34">
        <v>4.4999999999999998E-2</v>
      </c>
      <c r="I187" s="34">
        <v>3.5000000000000003E-2</v>
      </c>
      <c r="J187" s="34">
        <v>2.8000000000000001E-2</v>
      </c>
      <c r="K187" s="34">
        <v>0</v>
      </c>
      <c r="L187" s="34">
        <v>46.094000000000001</v>
      </c>
      <c r="M187" s="34">
        <v>0</v>
      </c>
      <c r="N187" s="34">
        <v>4.9000000000000002E-2</v>
      </c>
      <c r="O187" s="34">
        <v>7.0000000000000001E-3</v>
      </c>
      <c r="P187" s="36">
        <v>99.444999999999993</v>
      </c>
    </row>
    <row r="188" spans="1:16" x14ac:dyDescent="0.2">
      <c r="A188" s="68" t="s">
        <v>472</v>
      </c>
      <c r="B188" s="19" t="s">
        <v>479</v>
      </c>
      <c r="C188" s="37">
        <v>135</v>
      </c>
      <c r="D188" s="54" t="s">
        <v>60</v>
      </c>
      <c r="E188" s="34">
        <v>2.8000000000000001E-2</v>
      </c>
      <c r="F188" s="34">
        <v>0.01</v>
      </c>
      <c r="G188" s="34">
        <v>51.988999999999997</v>
      </c>
      <c r="H188" s="34">
        <v>0.13100000000000001</v>
      </c>
      <c r="I188" s="34">
        <v>3.7999999999999999E-2</v>
      </c>
      <c r="J188" s="34">
        <v>2.3E-2</v>
      </c>
      <c r="K188" s="34">
        <v>0</v>
      </c>
      <c r="L188" s="34">
        <v>46.058</v>
      </c>
      <c r="M188" s="34">
        <v>0</v>
      </c>
      <c r="N188" s="34">
        <v>0</v>
      </c>
      <c r="O188" s="34">
        <v>5.0000000000000001E-3</v>
      </c>
      <c r="P188" s="36">
        <v>98.281999999999996</v>
      </c>
    </row>
    <row r="189" spans="1:16" x14ac:dyDescent="0.2">
      <c r="A189" s="68" t="s">
        <v>472</v>
      </c>
      <c r="B189" s="19" t="s">
        <v>479</v>
      </c>
      <c r="C189" s="37">
        <v>136</v>
      </c>
      <c r="D189" s="54" t="s">
        <v>59</v>
      </c>
      <c r="E189" s="34">
        <v>0</v>
      </c>
      <c r="F189" s="34">
        <v>0</v>
      </c>
      <c r="G189" s="34">
        <v>51.835999999999999</v>
      </c>
      <c r="H189" s="34">
        <v>5.8000000000000003E-2</v>
      </c>
      <c r="I189" s="34">
        <v>4.4999999999999998E-2</v>
      </c>
      <c r="J189" s="34">
        <v>0.12</v>
      </c>
      <c r="K189" s="34">
        <v>0</v>
      </c>
      <c r="L189" s="34">
        <v>46.093000000000004</v>
      </c>
      <c r="M189" s="34">
        <v>0</v>
      </c>
      <c r="N189" s="34">
        <v>0</v>
      </c>
      <c r="O189" s="34">
        <v>0</v>
      </c>
      <c r="P189" s="36">
        <v>98.152000000000001</v>
      </c>
    </row>
    <row r="190" spans="1:16" x14ac:dyDescent="0.2">
      <c r="A190" s="68" t="s">
        <v>472</v>
      </c>
      <c r="B190" s="19" t="s">
        <v>479</v>
      </c>
      <c r="C190" s="37">
        <v>137</v>
      </c>
      <c r="D190" s="54" t="s">
        <v>58</v>
      </c>
      <c r="E190" s="34">
        <v>0</v>
      </c>
      <c r="F190" s="34">
        <v>2E-3</v>
      </c>
      <c r="G190" s="34">
        <v>52.588000000000001</v>
      </c>
      <c r="H190" s="34">
        <v>0.05</v>
      </c>
      <c r="I190" s="34">
        <v>3.5000000000000003E-2</v>
      </c>
      <c r="J190" s="34">
        <v>0</v>
      </c>
      <c r="K190" s="34">
        <v>0</v>
      </c>
      <c r="L190" s="34">
        <v>46.936</v>
      </c>
      <c r="M190" s="34">
        <v>0</v>
      </c>
      <c r="N190" s="34">
        <v>0</v>
      </c>
      <c r="O190" s="34">
        <v>0</v>
      </c>
      <c r="P190" s="36">
        <v>99.611000000000004</v>
      </c>
    </row>
    <row r="191" spans="1:16" x14ac:dyDescent="0.2">
      <c r="A191" s="68" t="s">
        <v>472</v>
      </c>
      <c r="B191" s="19" t="s">
        <v>479</v>
      </c>
      <c r="C191" s="37">
        <v>140</v>
      </c>
      <c r="D191" s="54" t="s">
        <v>57</v>
      </c>
      <c r="E191" s="34">
        <v>0</v>
      </c>
      <c r="F191" s="34">
        <v>2.8000000000000001E-2</v>
      </c>
      <c r="G191" s="34">
        <v>52.680999999999997</v>
      </c>
      <c r="H191" s="34">
        <v>2.5000000000000001E-2</v>
      </c>
      <c r="I191" s="34">
        <v>0.05</v>
      </c>
      <c r="J191" s="34">
        <v>3.2000000000000001E-2</v>
      </c>
      <c r="K191" s="34">
        <v>1.4999999999999999E-2</v>
      </c>
      <c r="L191" s="34">
        <v>46.497</v>
      </c>
      <c r="M191" s="34">
        <v>0</v>
      </c>
      <c r="N191" s="34">
        <v>0</v>
      </c>
      <c r="O191" s="34">
        <v>5.0000000000000001E-3</v>
      </c>
      <c r="P191" s="36">
        <v>99.332999999999998</v>
      </c>
    </row>
    <row r="192" spans="1:16" x14ac:dyDescent="0.2">
      <c r="A192" s="68" t="s">
        <v>472</v>
      </c>
      <c r="B192" s="19" t="s">
        <v>479</v>
      </c>
      <c r="C192" s="37">
        <v>141</v>
      </c>
      <c r="D192" s="54" t="s">
        <v>56</v>
      </c>
      <c r="E192" s="34">
        <v>2E-3</v>
      </c>
      <c r="F192" s="34">
        <v>6.6000000000000003E-2</v>
      </c>
      <c r="G192" s="34">
        <v>53.290999999999997</v>
      </c>
      <c r="H192" s="34">
        <v>0.17799999999999999</v>
      </c>
      <c r="I192" s="34">
        <v>5.7000000000000002E-2</v>
      </c>
      <c r="J192" s="34">
        <v>0</v>
      </c>
      <c r="K192" s="34">
        <v>0</v>
      </c>
      <c r="L192" s="34">
        <v>46.113999999999997</v>
      </c>
      <c r="M192" s="34">
        <v>5.0000000000000001E-3</v>
      </c>
      <c r="N192" s="34">
        <v>0</v>
      </c>
      <c r="O192" s="34">
        <v>2.8000000000000001E-2</v>
      </c>
      <c r="P192" s="36">
        <v>99.741</v>
      </c>
    </row>
    <row r="193" spans="1:16" x14ac:dyDescent="0.2">
      <c r="A193" s="68" t="s">
        <v>472</v>
      </c>
      <c r="B193" s="19" t="s">
        <v>479</v>
      </c>
      <c r="C193" s="37">
        <v>143</v>
      </c>
      <c r="D193" s="54" t="s">
        <v>55</v>
      </c>
      <c r="E193" s="34">
        <v>1.2999999999999999E-2</v>
      </c>
      <c r="F193" s="34">
        <v>6.0000000000000001E-3</v>
      </c>
      <c r="G193" s="34">
        <v>53.366999999999997</v>
      </c>
      <c r="H193" s="34">
        <v>0.45400000000000001</v>
      </c>
      <c r="I193" s="34">
        <v>3.7999999999999999E-2</v>
      </c>
      <c r="J193" s="34">
        <v>3.2000000000000001E-2</v>
      </c>
      <c r="K193" s="34">
        <v>2.1999999999999999E-2</v>
      </c>
      <c r="L193" s="34">
        <v>46.383000000000003</v>
      </c>
      <c r="M193" s="34">
        <v>3.2000000000000001E-2</v>
      </c>
      <c r="N193" s="34">
        <v>0</v>
      </c>
      <c r="O193" s="34">
        <v>1.9E-2</v>
      </c>
      <c r="P193" s="36">
        <v>100.366</v>
      </c>
    </row>
    <row r="194" spans="1:16" x14ac:dyDescent="0.2">
      <c r="A194" s="68" t="s">
        <v>472</v>
      </c>
      <c r="B194" s="19" t="s">
        <v>479</v>
      </c>
      <c r="C194" s="37">
        <v>144</v>
      </c>
      <c r="D194" s="54" t="s">
        <v>54</v>
      </c>
      <c r="E194" s="34">
        <v>0</v>
      </c>
      <c r="F194" s="34">
        <v>1.6E-2</v>
      </c>
      <c r="G194" s="34">
        <v>53.631999999999998</v>
      </c>
      <c r="H194" s="34">
        <v>4.5999999999999999E-2</v>
      </c>
      <c r="I194" s="34">
        <v>4.7E-2</v>
      </c>
      <c r="J194" s="34">
        <v>6.5000000000000002E-2</v>
      </c>
      <c r="K194" s="34">
        <v>0</v>
      </c>
      <c r="L194" s="34">
        <v>46.966000000000001</v>
      </c>
      <c r="M194" s="34">
        <v>0</v>
      </c>
      <c r="N194" s="34">
        <v>0</v>
      </c>
      <c r="O194" s="34">
        <v>1E-3</v>
      </c>
      <c r="P194" s="36">
        <v>100.773</v>
      </c>
    </row>
    <row r="195" spans="1:16" x14ac:dyDescent="0.2">
      <c r="A195" s="68" t="s">
        <v>472</v>
      </c>
      <c r="B195" s="19" t="s">
        <v>479</v>
      </c>
      <c r="C195" s="37">
        <v>145</v>
      </c>
      <c r="D195" s="54" t="s">
        <v>53</v>
      </c>
      <c r="E195" s="34">
        <v>8.0000000000000002E-3</v>
      </c>
      <c r="F195" s="34">
        <v>3.4000000000000002E-2</v>
      </c>
      <c r="G195" s="34">
        <v>53.463999999999999</v>
      </c>
      <c r="H195" s="34">
        <v>0.14000000000000001</v>
      </c>
      <c r="I195" s="34">
        <v>4.9000000000000002E-2</v>
      </c>
      <c r="J195" s="34">
        <v>5.0999999999999997E-2</v>
      </c>
      <c r="K195" s="34">
        <v>0</v>
      </c>
      <c r="L195" s="34">
        <v>46.886000000000003</v>
      </c>
      <c r="M195" s="34">
        <v>0</v>
      </c>
      <c r="N195" s="34">
        <v>0</v>
      </c>
      <c r="O195" s="34">
        <v>2.8000000000000001E-2</v>
      </c>
      <c r="P195" s="36">
        <v>100.66</v>
      </c>
    </row>
    <row r="196" spans="1:16" x14ac:dyDescent="0.2">
      <c r="A196" s="68" t="s">
        <v>472</v>
      </c>
      <c r="B196" s="19" t="s">
        <v>479</v>
      </c>
      <c r="C196" s="37">
        <v>146</v>
      </c>
      <c r="D196" s="54" t="s">
        <v>52</v>
      </c>
      <c r="E196" s="34">
        <v>0</v>
      </c>
      <c r="F196" s="34">
        <v>1.4E-2</v>
      </c>
      <c r="G196" s="34">
        <v>53.472999999999999</v>
      </c>
      <c r="H196" s="34">
        <v>0.104</v>
      </c>
      <c r="I196" s="34">
        <v>3.9E-2</v>
      </c>
      <c r="J196" s="34">
        <v>0</v>
      </c>
      <c r="K196" s="34">
        <v>4.0000000000000001E-3</v>
      </c>
      <c r="L196" s="34">
        <v>46.802999999999997</v>
      </c>
      <c r="M196" s="34">
        <v>1.4999999999999999E-2</v>
      </c>
      <c r="N196" s="34">
        <v>3.0000000000000001E-3</v>
      </c>
      <c r="O196" s="34">
        <v>1.6E-2</v>
      </c>
      <c r="P196" s="36">
        <v>100.471</v>
      </c>
    </row>
    <row r="197" spans="1:16" x14ac:dyDescent="0.2">
      <c r="A197" s="68" t="s">
        <v>472</v>
      </c>
      <c r="B197" s="19" t="s">
        <v>479</v>
      </c>
      <c r="C197" s="37">
        <v>147</v>
      </c>
      <c r="D197" s="54" t="s">
        <v>51</v>
      </c>
      <c r="E197" s="34">
        <v>0</v>
      </c>
      <c r="F197" s="34">
        <v>0</v>
      </c>
      <c r="G197" s="34">
        <v>53.746000000000002</v>
      </c>
      <c r="H197" s="34">
        <v>0.23</v>
      </c>
      <c r="I197" s="34">
        <v>2.8000000000000001E-2</v>
      </c>
      <c r="J197" s="34">
        <v>4.2000000000000003E-2</v>
      </c>
      <c r="K197" s="34">
        <v>0</v>
      </c>
      <c r="L197" s="34">
        <v>46.658000000000001</v>
      </c>
      <c r="M197" s="34">
        <v>3.5000000000000003E-2</v>
      </c>
      <c r="N197" s="34">
        <v>3.7999999999999999E-2</v>
      </c>
      <c r="O197" s="34">
        <v>0</v>
      </c>
      <c r="P197" s="36">
        <v>100.777</v>
      </c>
    </row>
    <row r="198" spans="1:16" x14ac:dyDescent="0.2">
      <c r="A198" s="68" t="s">
        <v>472</v>
      </c>
      <c r="B198" s="19" t="s">
        <v>479</v>
      </c>
      <c r="C198" s="37">
        <v>152</v>
      </c>
      <c r="D198" s="54" t="s">
        <v>50</v>
      </c>
      <c r="E198" s="34">
        <v>0</v>
      </c>
      <c r="F198" s="34">
        <v>0</v>
      </c>
      <c r="G198" s="34">
        <v>53.402000000000001</v>
      </c>
      <c r="H198" s="34">
        <v>0.152</v>
      </c>
      <c r="I198" s="34">
        <v>5.6000000000000001E-2</v>
      </c>
      <c r="J198" s="34">
        <v>7.3999999999999996E-2</v>
      </c>
      <c r="K198" s="34">
        <v>1.0999999999999999E-2</v>
      </c>
      <c r="L198" s="34">
        <v>46.298000000000002</v>
      </c>
      <c r="M198" s="34">
        <v>5.0000000000000001E-3</v>
      </c>
      <c r="N198" s="34">
        <v>0</v>
      </c>
      <c r="O198" s="34">
        <v>0</v>
      </c>
      <c r="P198" s="36">
        <v>99.998000000000005</v>
      </c>
    </row>
    <row r="199" spans="1:16" x14ac:dyDescent="0.2">
      <c r="A199" s="68" t="s">
        <v>472</v>
      </c>
      <c r="B199" s="19" t="s">
        <v>479</v>
      </c>
      <c r="C199" s="37">
        <v>153</v>
      </c>
      <c r="D199" s="54" t="s">
        <v>49</v>
      </c>
      <c r="E199" s="34">
        <v>0</v>
      </c>
      <c r="F199" s="34">
        <v>5.0999999999999997E-2</v>
      </c>
      <c r="G199" s="34">
        <v>53.991999999999997</v>
      </c>
      <c r="H199" s="34">
        <v>3.1E-2</v>
      </c>
      <c r="I199" s="34">
        <v>3.1E-2</v>
      </c>
      <c r="J199" s="34">
        <v>8.9999999999999993E-3</v>
      </c>
      <c r="K199" s="34">
        <v>7.0000000000000001E-3</v>
      </c>
      <c r="L199" s="34">
        <v>46.49</v>
      </c>
      <c r="M199" s="34">
        <v>8.1000000000000003E-2</v>
      </c>
      <c r="N199" s="34">
        <v>0</v>
      </c>
      <c r="O199" s="34">
        <v>2E-3</v>
      </c>
      <c r="P199" s="36">
        <v>100.694</v>
      </c>
    </row>
    <row r="200" spans="1:16" x14ac:dyDescent="0.2">
      <c r="A200" s="68" t="s">
        <v>472</v>
      </c>
      <c r="B200" s="19" t="s">
        <v>479</v>
      </c>
      <c r="C200" s="37">
        <v>154</v>
      </c>
      <c r="D200" s="54" t="s">
        <v>48</v>
      </c>
      <c r="E200" s="34">
        <v>2.8000000000000001E-2</v>
      </c>
      <c r="F200" s="34">
        <v>2.7E-2</v>
      </c>
      <c r="G200" s="34">
        <v>53.686</v>
      </c>
      <c r="H200" s="34">
        <v>2.8000000000000001E-2</v>
      </c>
      <c r="I200" s="34">
        <v>5.3999999999999999E-2</v>
      </c>
      <c r="J200" s="34">
        <v>7.8E-2</v>
      </c>
      <c r="K200" s="34">
        <v>0</v>
      </c>
      <c r="L200" s="34">
        <v>46.859000000000002</v>
      </c>
      <c r="M200" s="34">
        <v>5.1999999999999998E-2</v>
      </c>
      <c r="N200" s="34">
        <v>4.2999999999999997E-2</v>
      </c>
      <c r="O200" s="34">
        <v>2E-3</v>
      </c>
      <c r="P200" s="36">
        <v>100.857</v>
      </c>
    </row>
    <row r="201" spans="1:16" x14ac:dyDescent="0.2">
      <c r="A201" s="68" t="s">
        <v>472</v>
      </c>
      <c r="B201" s="19" t="s">
        <v>479</v>
      </c>
      <c r="C201" s="37">
        <v>155</v>
      </c>
      <c r="D201" s="54" t="s">
        <v>47</v>
      </c>
      <c r="E201" s="34">
        <v>4.0000000000000001E-3</v>
      </c>
      <c r="F201" s="34">
        <v>3.1E-2</v>
      </c>
      <c r="G201" s="34">
        <v>53.548999999999999</v>
      </c>
      <c r="H201" s="34">
        <v>0.21099999999999999</v>
      </c>
      <c r="I201" s="34">
        <v>2.5999999999999999E-2</v>
      </c>
      <c r="J201" s="34">
        <v>0</v>
      </c>
      <c r="K201" s="34">
        <v>0</v>
      </c>
      <c r="L201" s="34">
        <v>46.594000000000001</v>
      </c>
      <c r="M201" s="34">
        <v>2.5999999999999999E-2</v>
      </c>
      <c r="N201" s="34">
        <v>0</v>
      </c>
      <c r="O201" s="34">
        <v>5.0000000000000001E-3</v>
      </c>
      <c r="P201" s="36">
        <v>100.446</v>
      </c>
    </row>
    <row r="202" spans="1:16" x14ac:dyDescent="0.2">
      <c r="A202" s="68" t="s">
        <v>472</v>
      </c>
      <c r="B202" s="19" t="s">
        <v>479</v>
      </c>
      <c r="C202" s="37">
        <v>157</v>
      </c>
      <c r="D202" s="54" t="s">
        <v>46</v>
      </c>
      <c r="E202" s="34">
        <v>0</v>
      </c>
      <c r="F202" s="34">
        <v>4.8000000000000001E-2</v>
      </c>
      <c r="G202" s="34">
        <v>53.536000000000001</v>
      </c>
      <c r="H202" s="34">
        <v>6.5000000000000002E-2</v>
      </c>
      <c r="I202" s="34">
        <v>3.2000000000000001E-2</v>
      </c>
      <c r="J202" s="34">
        <v>1.7999999999999999E-2</v>
      </c>
      <c r="K202" s="34">
        <v>4.0000000000000001E-3</v>
      </c>
      <c r="L202" s="34">
        <v>46.805999999999997</v>
      </c>
      <c r="M202" s="34">
        <v>2.4E-2</v>
      </c>
      <c r="N202" s="34">
        <v>6.2E-2</v>
      </c>
      <c r="O202" s="34">
        <v>3.1E-2</v>
      </c>
      <c r="P202" s="36">
        <v>100.626</v>
      </c>
    </row>
    <row r="203" spans="1:16" x14ac:dyDescent="0.2">
      <c r="A203" s="68" t="s">
        <v>472</v>
      </c>
      <c r="B203" s="19" t="s">
        <v>479</v>
      </c>
      <c r="C203" s="37">
        <v>158</v>
      </c>
      <c r="D203" s="54" t="s">
        <v>45</v>
      </c>
      <c r="E203" s="34">
        <v>0.01</v>
      </c>
      <c r="F203" s="34">
        <v>5.0000000000000001E-3</v>
      </c>
      <c r="G203" s="34">
        <v>53.758000000000003</v>
      </c>
      <c r="H203" s="34">
        <v>0.59499999999999997</v>
      </c>
      <c r="I203" s="34">
        <v>3.6999999999999998E-2</v>
      </c>
      <c r="J203" s="34">
        <v>2.8000000000000001E-2</v>
      </c>
      <c r="K203" s="34">
        <v>2.5000000000000001E-2</v>
      </c>
      <c r="L203" s="34">
        <v>46.142000000000003</v>
      </c>
      <c r="M203" s="34">
        <v>6.0999999999999999E-2</v>
      </c>
      <c r="N203" s="34">
        <v>0</v>
      </c>
      <c r="O203" s="34">
        <v>0</v>
      </c>
      <c r="P203" s="36">
        <v>100.661</v>
      </c>
    </row>
    <row r="204" spans="1:16" x14ac:dyDescent="0.2">
      <c r="A204" s="68" t="s">
        <v>472</v>
      </c>
      <c r="B204" s="19" t="s">
        <v>479</v>
      </c>
      <c r="C204" s="37">
        <v>159</v>
      </c>
      <c r="D204" s="54" t="s">
        <v>44</v>
      </c>
      <c r="E204" s="34">
        <v>0</v>
      </c>
      <c r="F204" s="34">
        <v>2.1999999999999999E-2</v>
      </c>
      <c r="G204" s="34">
        <v>53.197000000000003</v>
      </c>
      <c r="H204" s="34">
        <v>0.11799999999999999</v>
      </c>
      <c r="I204" s="34">
        <v>0.04</v>
      </c>
      <c r="J204" s="34">
        <v>0</v>
      </c>
      <c r="K204" s="34">
        <v>3.0000000000000001E-3</v>
      </c>
      <c r="L204" s="34">
        <v>46.970999999999997</v>
      </c>
      <c r="M204" s="34">
        <v>0</v>
      </c>
      <c r="N204" s="34">
        <v>0</v>
      </c>
      <c r="O204" s="34">
        <v>3.6999999999999998E-2</v>
      </c>
      <c r="P204" s="36">
        <v>100.38800000000001</v>
      </c>
    </row>
    <row r="205" spans="1:16" x14ac:dyDescent="0.2">
      <c r="A205" s="68" t="s">
        <v>472</v>
      </c>
      <c r="B205" s="19" t="s">
        <v>479</v>
      </c>
      <c r="C205" s="37">
        <v>160</v>
      </c>
      <c r="D205" s="54" t="s">
        <v>43</v>
      </c>
      <c r="E205" s="34">
        <v>4.0000000000000001E-3</v>
      </c>
      <c r="F205" s="34">
        <v>1.4E-2</v>
      </c>
      <c r="G205" s="34">
        <v>53.564</v>
      </c>
      <c r="H205" s="34">
        <v>4.4999999999999998E-2</v>
      </c>
      <c r="I205" s="34">
        <v>7.0000000000000007E-2</v>
      </c>
      <c r="J205" s="34">
        <v>7.3999999999999996E-2</v>
      </c>
      <c r="K205" s="34">
        <v>1.0999999999999999E-2</v>
      </c>
      <c r="L205" s="34">
        <v>46.134</v>
      </c>
      <c r="M205" s="34">
        <v>0</v>
      </c>
      <c r="N205" s="34">
        <v>3.0000000000000001E-3</v>
      </c>
      <c r="O205" s="34">
        <v>1.4999999999999999E-2</v>
      </c>
      <c r="P205" s="36">
        <v>99.933999999999997</v>
      </c>
    </row>
    <row r="206" spans="1:16" x14ac:dyDescent="0.2">
      <c r="A206" s="68" t="s">
        <v>472</v>
      </c>
      <c r="B206" s="19" t="s">
        <v>479</v>
      </c>
      <c r="C206" s="37">
        <v>161</v>
      </c>
      <c r="D206" s="54" t="s">
        <v>42</v>
      </c>
      <c r="E206" s="34">
        <v>1.4999999999999999E-2</v>
      </c>
      <c r="F206" s="34">
        <v>3.7999999999999999E-2</v>
      </c>
      <c r="G206" s="34">
        <v>53.414000000000001</v>
      </c>
      <c r="H206" s="34">
        <v>8.7999999999999995E-2</v>
      </c>
      <c r="I206" s="34">
        <v>3.4000000000000002E-2</v>
      </c>
      <c r="J206" s="34">
        <v>4.2000000000000003E-2</v>
      </c>
      <c r="K206" s="34">
        <v>2.1000000000000001E-2</v>
      </c>
      <c r="L206" s="34">
        <v>46.459000000000003</v>
      </c>
      <c r="M206" s="34">
        <v>1.4999999999999999E-2</v>
      </c>
      <c r="N206" s="34">
        <v>0</v>
      </c>
      <c r="O206" s="34">
        <v>0</v>
      </c>
      <c r="P206" s="36">
        <v>100.126</v>
      </c>
    </row>
    <row r="207" spans="1:16" x14ac:dyDescent="0.2">
      <c r="A207" s="68" t="s">
        <v>472</v>
      </c>
      <c r="B207" s="19" t="s">
        <v>479</v>
      </c>
      <c r="C207" s="37">
        <v>162</v>
      </c>
      <c r="D207" s="54" t="s">
        <v>41</v>
      </c>
      <c r="E207" s="34">
        <v>1.7000000000000001E-2</v>
      </c>
      <c r="F207" s="34">
        <v>2.8000000000000001E-2</v>
      </c>
      <c r="G207" s="34">
        <v>53.255000000000003</v>
      </c>
      <c r="H207" s="34">
        <v>0.02</v>
      </c>
      <c r="I207" s="34">
        <v>3.3000000000000002E-2</v>
      </c>
      <c r="J207" s="34">
        <v>0</v>
      </c>
      <c r="K207" s="34">
        <v>0</v>
      </c>
      <c r="L207" s="34">
        <v>46.703000000000003</v>
      </c>
      <c r="M207" s="34">
        <v>0</v>
      </c>
      <c r="N207" s="34">
        <v>0</v>
      </c>
      <c r="O207" s="34">
        <v>0</v>
      </c>
      <c r="P207" s="36">
        <v>100.056</v>
      </c>
    </row>
    <row r="208" spans="1:16" x14ac:dyDescent="0.2">
      <c r="A208" s="68" t="s">
        <v>472</v>
      </c>
      <c r="B208" s="19" t="s">
        <v>479</v>
      </c>
      <c r="C208" s="37">
        <v>163</v>
      </c>
      <c r="D208" s="54" t="s">
        <v>40</v>
      </c>
      <c r="E208" s="34">
        <v>8.9999999999999993E-3</v>
      </c>
      <c r="F208" s="34">
        <v>0</v>
      </c>
      <c r="G208" s="34">
        <v>53.152000000000001</v>
      </c>
      <c r="H208" s="34">
        <v>1.9E-2</v>
      </c>
      <c r="I208" s="34">
        <v>4.8000000000000001E-2</v>
      </c>
      <c r="J208" s="34">
        <v>4.2000000000000003E-2</v>
      </c>
      <c r="K208" s="34">
        <v>0</v>
      </c>
      <c r="L208" s="34">
        <v>45.954999999999998</v>
      </c>
      <c r="M208" s="34">
        <v>6.0000000000000001E-3</v>
      </c>
      <c r="N208" s="34">
        <v>0.03</v>
      </c>
      <c r="O208" s="34">
        <v>2.1000000000000001E-2</v>
      </c>
      <c r="P208" s="36">
        <v>99.281999999999996</v>
      </c>
    </row>
    <row r="209" spans="1:16" x14ac:dyDescent="0.2">
      <c r="A209" s="68" t="s">
        <v>472</v>
      </c>
      <c r="B209" s="19" t="s">
        <v>479</v>
      </c>
      <c r="C209" s="37">
        <v>164</v>
      </c>
      <c r="D209" s="54" t="s">
        <v>39</v>
      </c>
      <c r="E209" s="34">
        <v>0</v>
      </c>
      <c r="F209" s="34">
        <v>4.1000000000000002E-2</v>
      </c>
      <c r="G209" s="34">
        <v>53.795000000000002</v>
      </c>
      <c r="H209" s="34">
        <v>7.3999999999999996E-2</v>
      </c>
      <c r="I209" s="34">
        <v>2.5000000000000001E-2</v>
      </c>
      <c r="J209" s="34">
        <v>3.6999999999999998E-2</v>
      </c>
      <c r="K209" s="34">
        <v>0</v>
      </c>
      <c r="L209" s="34">
        <v>46.661000000000001</v>
      </c>
      <c r="M209" s="34">
        <v>1.4999999999999999E-2</v>
      </c>
      <c r="N209" s="34">
        <v>2.1999999999999999E-2</v>
      </c>
      <c r="O209" s="34">
        <v>0</v>
      </c>
      <c r="P209" s="36">
        <v>100.67</v>
      </c>
    </row>
    <row r="210" spans="1:16" x14ac:dyDescent="0.2">
      <c r="A210" s="68" t="s">
        <v>472</v>
      </c>
      <c r="B210" s="19" t="s">
        <v>479</v>
      </c>
      <c r="C210" s="37">
        <v>165</v>
      </c>
      <c r="D210" s="54" t="s">
        <v>38</v>
      </c>
      <c r="E210" s="34">
        <v>1.4E-2</v>
      </c>
      <c r="F210" s="34">
        <v>6.0000000000000001E-3</v>
      </c>
      <c r="G210" s="34">
        <v>53.6</v>
      </c>
      <c r="H210" s="34">
        <v>0.16800000000000001</v>
      </c>
      <c r="I210" s="34">
        <v>5.8000000000000003E-2</v>
      </c>
      <c r="J210" s="34">
        <v>5.0000000000000001E-3</v>
      </c>
      <c r="K210" s="34">
        <v>0</v>
      </c>
      <c r="L210" s="34">
        <v>46.393999999999998</v>
      </c>
      <c r="M210" s="34">
        <v>7.0000000000000001E-3</v>
      </c>
      <c r="N210" s="34">
        <v>7.2999999999999995E-2</v>
      </c>
      <c r="O210" s="34">
        <v>0</v>
      </c>
      <c r="P210" s="36">
        <v>100.325</v>
      </c>
    </row>
    <row r="211" spans="1:16" x14ac:dyDescent="0.2">
      <c r="A211" s="68" t="s">
        <v>472</v>
      </c>
      <c r="B211" s="19" t="s">
        <v>479</v>
      </c>
      <c r="C211" s="37">
        <v>168</v>
      </c>
      <c r="D211" s="54" t="s">
        <v>37</v>
      </c>
      <c r="E211" s="34">
        <v>0</v>
      </c>
      <c r="F211" s="34">
        <v>3.4000000000000002E-2</v>
      </c>
      <c r="G211" s="34">
        <v>53.328000000000003</v>
      </c>
      <c r="H211" s="34">
        <v>5.8000000000000003E-2</v>
      </c>
      <c r="I211" s="34">
        <v>0.05</v>
      </c>
      <c r="J211" s="34">
        <v>2.3E-2</v>
      </c>
      <c r="K211" s="34">
        <v>1E-3</v>
      </c>
      <c r="L211" s="34">
        <v>46.905000000000001</v>
      </c>
      <c r="M211" s="34">
        <v>0</v>
      </c>
      <c r="N211" s="34">
        <v>0</v>
      </c>
      <c r="O211" s="34">
        <v>1.0999999999999999E-2</v>
      </c>
      <c r="P211" s="36">
        <v>100.41</v>
      </c>
    </row>
    <row r="212" spans="1:16" x14ac:dyDescent="0.2">
      <c r="A212" s="68" t="s">
        <v>472</v>
      </c>
      <c r="B212" s="19" t="s">
        <v>479</v>
      </c>
      <c r="C212" s="37">
        <v>169</v>
      </c>
      <c r="D212" s="54" t="s">
        <v>36</v>
      </c>
      <c r="E212" s="34">
        <v>3.0000000000000001E-3</v>
      </c>
      <c r="F212" s="34">
        <v>4.7E-2</v>
      </c>
      <c r="G212" s="34">
        <v>53.372</v>
      </c>
      <c r="H212" s="34">
        <v>8.3000000000000004E-2</v>
      </c>
      <c r="I212" s="34">
        <v>3.9E-2</v>
      </c>
      <c r="J212" s="34">
        <v>0</v>
      </c>
      <c r="K212" s="34">
        <v>0</v>
      </c>
      <c r="L212" s="34">
        <v>46.807000000000002</v>
      </c>
      <c r="M212" s="34">
        <v>0</v>
      </c>
      <c r="N212" s="34">
        <v>0</v>
      </c>
      <c r="O212" s="34">
        <v>0</v>
      </c>
      <c r="P212" s="36">
        <v>100.351</v>
      </c>
    </row>
    <row r="213" spans="1:16" x14ac:dyDescent="0.2">
      <c r="A213" s="68" t="s">
        <v>472</v>
      </c>
      <c r="B213" s="19" t="s">
        <v>479</v>
      </c>
      <c r="C213" s="37">
        <v>170</v>
      </c>
      <c r="D213" s="54" t="s">
        <v>35</v>
      </c>
      <c r="E213" s="34">
        <v>2.1000000000000001E-2</v>
      </c>
      <c r="F213" s="34">
        <v>3.9E-2</v>
      </c>
      <c r="G213" s="34">
        <v>53.878</v>
      </c>
      <c r="H213" s="34">
        <v>0.36499999999999999</v>
      </c>
      <c r="I213" s="34">
        <v>5.8000000000000003E-2</v>
      </c>
      <c r="J213" s="34">
        <v>0.06</v>
      </c>
      <c r="K213" s="34">
        <v>0</v>
      </c>
      <c r="L213" s="34">
        <v>46.402999999999999</v>
      </c>
      <c r="M213" s="34">
        <v>3.2000000000000001E-2</v>
      </c>
      <c r="N213" s="34">
        <v>0.124</v>
      </c>
      <c r="O213" s="34">
        <v>2.4E-2</v>
      </c>
      <c r="P213" s="36">
        <v>101.004</v>
      </c>
    </row>
    <row r="214" spans="1:16" x14ac:dyDescent="0.2">
      <c r="A214" s="68" t="s">
        <v>472</v>
      </c>
      <c r="B214" s="19" t="s">
        <v>479</v>
      </c>
      <c r="C214" s="37">
        <v>171</v>
      </c>
      <c r="D214" s="54" t="s">
        <v>34</v>
      </c>
      <c r="E214" s="34">
        <v>1.7999999999999999E-2</v>
      </c>
      <c r="F214" s="34">
        <v>3.4000000000000002E-2</v>
      </c>
      <c r="G214" s="34">
        <v>53.505000000000003</v>
      </c>
      <c r="H214" s="34">
        <v>4.4999999999999998E-2</v>
      </c>
      <c r="I214" s="34">
        <v>4.2000000000000003E-2</v>
      </c>
      <c r="J214" s="34">
        <v>0</v>
      </c>
      <c r="K214" s="34">
        <v>3.0000000000000001E-3</v>
      </c>
      <c r="L214" s="34">
        <v>46.654000000000003</v>
      </c>
      <c r="M214" s="34">
        <v>4.2999999999999997E-2</v>
      </c>
      <c r="N214" s="34">
        <v>0</v>
      </c>
      <c r="O214" s="34">
        <v>4.9000000000000002E-2</v>
      </c>
      <c r="P214" s="36">
        <v>100.393</v>
      </c>
    </row>
    <row r="215" spans="1:16" x14ac:dyDescent="0.2">
      <c r="A215" s="68" t="s">
        <v>472</v>
      </c>
      <c r="B215" s="19" t="s">
        <v>479</v>
      </c>
      <c r="C215" s="37">
        <v>172</v>
      </c>
      <c r="D215" s="54" t="s">
        <v>33</v>
      </c>
      <c r="E215" s="34">
        <v>0</v>
      </c>
      <c r="F215" s="34">
        <v>3.2000000000000001E-2</v>
      </c>
      <c r="G215" s="34">
        <v>53.813000000000002</v>
      </c>
      <c r="H215" s="34">
        <v>3.7999999999999999E-2</v>
      </c>
      <c r="I215" s="34">
        <v>3.5999999999999997E-2</v>
      </c>
      <c r="J215" s="34">
        <v>0</v>
      </c>
      <c r="K215" s="34">
        <v>0</v>
      </c>
      <c r="L215" s="34">
        <v>46.737000000000002</v>
      </c>
      <c r="M215" s="34">
        <v>7.5999999999999998E-2</v>
      </c>
      <c r="N215" s="34">
        <v>0</v>
      </c>
      <c r="O215" s="34">
        <v>0</v>
      </c>
      <c r="P215" s="36">
        <v>100.732</v>
      </c>
    </row>
    <row r="216" spans="1:16" x14ac:dyDescent="0.2">
      <c r="A216" s="68" t="s">
        <v>472</v>
      </c>
      <c r="B216" s="19" t="s">
        <v>479</v>
      </c>
      <c r="C216" s="37">
        <v>173</v>
      </c>
      <c r="D216" s="54" t="s">
        <v>32</v>
      </c>
      <c r="E216" s="34">
        <v>8.9999999999999993E-3</v>
      </c>
      <c r="F216" s="34">
        <v>1.2E-2</v>
      </c>
      <c r="G216" s="34">
        <v>53.012</v>
      </c>
      <c r="H216" s="34">
        <v>2.5999999999999999E-2</v>
      </c>
      <c r="I216" s="34">
        <v>3.2000000000000001E-2</v>
      </c>
      <c r="J216" s="34">
        <v>0.10199999999999999</v>
      </c>
      <c r="K216" s="34">
        <v>1.2E-2</v>
      </c>
      <c r="L216" s="34">
        <v>47.045999999999999</v>
      </c>
      <c r="M216" s="34">
        <v>7.3999999999999996E-2</v>
      </c>
      <c r="N216" s="34">
        <v>0</v>
      </c>
      <c r="O216" s="34">
        <v>0</v>
      </c>
      <c r="P216" s="36">
        <v>100.325</v>
      </c>
    </row>
    <row r="217" spans="1:16" x14ac:dyDescent="0.2">
      <c r="A217" s="68" t="s">
        <v>472</v>
      </c>
      <c r="B217" s="19" t="s">
        <v>479</v>
      </c>
      <c r="C217" s="37">
        <v>174</v>
      </c>
      <c r="D217" s="54" t="s">
        <v>31</v>
      </c>
      <c r="E217" s="34">
        <v>0</v>
      </c>
      <c r="F217" s="34">
        <v>6.0000000000000001E-3</v>
      </c>
      <c r="G217" s="34">
        <v>53.469000000000001</v>
      </c>
      <c r="H217" s="34">
        <v>0.12</v>
      </c>
      <c r="I217" s="34">
        <v>4.2000000000000003E-2</v>
      </c>
      <c r="J217" s="34">
        <v>3.6999999999999998E-2</v>
      </c>
      <c r="K217" s="34">
        <v>0.01</v>
      </c>
      <c r="L217" s="34">
        <v>46.774000000000001</v>
      </c>
      <c r="M217" s="34">
        <v>0</v>
      </c>
      <c r="N217" s="34">
        <v>0</v>
      </c>
      <c r="O217" s="34">
        <v>1.4E-2</v>
      </c>
      <c r="P217" s="36">
        <v>100.47199999999999</v>
      </c>
    </row>
    <row r="218" spans="1:16" x14ac:dyDescent="0.2">
      <c r="A218" s="68" t="s">
        <v>472</v>
      </c>
      <c r="B218" s="19" t="s">
        <v>479</v>
      </c>
      <c r="C218" s="37">
        <v>175</v>
      </c>
      <c r="D218" s="54" t="s">
        <v>30</v>
      </c>
      <c r="E218" s="34">
        <v>1.0999999999999999E-2</v>
      </c>
      <c r="F218" s="34">
        <v>0.05</v>
      </c>
      <c r="G218" s="34">
        <v>53.488999999999997</v>
      </c>
      <c r="H218" s="34">
        <v>1.177</v>
      </c>
      <c r="I218" s="34">
        <v>4.4999999999999998E-2</v>
      </c>
      <c r="J218" s="34">
        <v>0</v>
      </c>
      <c r="K218" s="34">
        <v>1.9E-2</v>
      </c>
      <c r="L218" s="34">
        <v>45.595999999999997</v>
      </c>
      <c r="M218" s="34">
        <v>1.2999999999999999E-2</v>
      </c>
      <c r="N218" s="34">
        <v>6.5000000000000002E-2</v>
      </c>
      <c r="O218" s="34">
        <v>2.1999999999999999E-2</v>
      </c>
      <c r="P218" s="36">
        <v>100.48699999999999</v>
      </c>
    </row>
    <row r="219" spans="1:16" x14ac:dyDescent="0.2">
      <c r="A219" s="68" t="s">
        <v>472</v>
      </c>
      <c r="B219" s="19" t="s">
        <v>479</v>
      </c>
      <c r="C219" s="37">
        <v>176</v>
      </c>
      <c r="D219" s="54" t="s">
        <v>29</v>
      </c>
      <c r="E219" s="34">
        <v>1.7000000000000001E-2</v>
      </c>
      <c r="F219" s="34">
        <v>2.5999999999999999E-2</v>
      </c>
      <c r="G219" s="34">
        <v>53.338999999999999</v>
      </c>
      <c r="H219" s="34">
        <v>1.4E-2</v>
      </c>
      <c r="I219" s="34">
        <v>5.1999999999999998E-2</v>
      </c>
      <c r="J219" s="34">
        <v>4.5999999999999999E-2</v>
      </c>
      <c r="K219" s="34">
        <v>1.7999999999999999E-2</v>
      </c>
      <c r="L219" s="34">
        <v>46.750999999999998</v>
      </c>
      <c r="M219" s="34">
        <v>1.4E-2</v>
      </c>
      <c r="N219" s="34">
        <v>0</v>
      </c>
      <c r="O219" s="34">
        <v>0</v>
      </c>
      <c r="P219" s="36">
        <v>100.277</v>
      </c>
    </row>
    <row r="220" spans="1:16" x14ac:dyDescent="0.2">
      <c r="A220" s="68" t="s">
        <v>472</v>
      </c>
      <c r="B220" s="19" t="s">
        <v>479</v>
      </c>
      <c r="C220" s="37">
        <v>178</v>
      </c>
      <c r="D220" s="54" t="s">
        <v>28</v>
      </c>
      <c r="E220" s="34">
        <v>8.9999999999999993E-3</v>
      </c>
      <c r="F220" s="34">
        <v>0</v>
      </c>
      <c r="G220" s="34">
        <v>53.521999999999998</v>
      </c>
      <c r="H220" s="34">
        <v>5.6000000000000001E-2</v>
      </c>
      <c r="I220" s="34">
        <v>3.7999999999999999E-2</v>
      </c>
      <c r="J220" s="34">
        <v>2.8000000000000001E-2</v>
      </c>
      <c r="K220" s="34">
        <v>7.0000000000000001E-3</v>
      </c>
      <c r="L220" s="34">
        <v>46.527000000000001</v>
      </c>
      <c r="M220" s="34">
        <v>7.0000000000000001E-3</v>
      </c>
      <c r="N220" s="34">
        <v>2.1999999999999999E-2</v>
      </c>
      <c r="O220" s="34">
        <v>7.0000000000000001E-3</v>
      </c>
      <c r="P220" s="36">
        <v>100.223</v>
      </c>
    </row>
    <row r="221" spans="1:16" x14ac:dyDescent="0.2">
      <c r="A221" s="68" t="s">
        <v>472</v>
      </c>
      <c r="B221" s="19" t="s">
        <v>479</v>
      </c>
      <c r="C221" s="37">
        <v>179</v>
      </c>
      <c r="D221" s="54" t="s">
        <v>27</v>
      </c>
      <c r="E221" s="34">
        <v>2.1999999999999999E-2</v>
      </c>
      <c r="F221" s="34">
        <v>6.0000000000000001E-3</v>
      </c>
      <c r="G221" s="34">
        <v>53.207999999999998</v>
      </c>
      <c r="H221" s="34">
        <v>0.04</v>
      </c>
      <c r="I221" s="34">
        <v>3.6999999999999998E-2</v>
      </c>
      <c r="J221" s="34">
        <v>2.8000000000000001E-2</v>
      </c>
      <c r="K221" s="34">
        <v>0.02</v>
      </c>
      <c r="L221" s="34">
        <v>46.652999999999999</v>
      </c>
      <c r="M221" s="34">
        <v>0</v>
      </c>
      <c r="N221" s="34">
        <v>5.7000000000000002E-2</v>
      </c>
      <c r="O221" s="34">
        <v>2E-3</v>
      </c>
      <c r="P221" s="36">
        <v>100.07299999999999</v>
      </c>
    </row>
    <row r="222" spans="1:16" x14ac:dyDescent="0.2">
      <c r="A222" s="68" t="s">
        <v>472</v>
      </c>
      <c r="B222" s="19" t="s">
        <v>479</v>
      </c>
      <c r="C222" s="37">
        <v>180</v>
      </c>
      <c r="D222" s="54" t="s">
        <v>26</v>
      </c>
      <c r="E222" s="34">
        <v>0.01</v>
      </c>
      <c r="F222" s="34">
        <v>2.9000000000000001E-2</v>
      </c>
      <c r="G222" s="34">
        <v>53.122</v>
      </c>
      <c r="H222" s="34">
        <v>5.5E-2</v>
      </c>
      <c r="I222" s="34">
        <v>3.6999999999999998E-2</v>
      </c>
      <c r="J222" s="34">
        <v>5.5E-2</v>
      </c>
      <c r="K222" s="34">
        <v>0</v>
      </c>
      <c r="L222" s="34">
        <v>46.884</v>
      </c>
      <c r="M222" s="34">
        <v>9.0999999999999998E-2</v>
      </c>
      <c r="N222" s="34">
        <v>0</v>
      </c>
      <c r="O222" s="34">
        <v>0</v>
      </c>
      <c r="P222" s="36">
        <v>100.283</v>
      </c>
    </row>
    <row r="223" spans="1:16" x14ac:dyDescent="0.2">
      <c r="A223" s="68" t="s">
        <v>472</v>
      </c>
      <c r="B223" s="19" t="s">
        <v>479</v>
      </c>
      <c r="C223" s="37">
        <v>181</v>
      </c>
      <c r="D223" s="54" t="s">
        <v>25</v>
      </c>
      <c r="E223" s="34">
        <v>4.0000000000000001E-3</v>
      </c>
      <c r="F223" s="34">
        <v>1.7000000000000001E-2</v>
      </c>
      <c r="G223" s="34">
        <v>52.908000000000001</v>
      </c>
      <c r="H223" s="34">
        <v>0.34200000000000003</v>
      </c>
      <c r="I223" s="34">
        <v>2.8000000000000001E-2</v>
      </c>
      <c r="J223" s="34">
        <v>0</v>
      </c>
      <c r="K223" s="34">
        <v>1.0999999999999999E-2</v>
      </c>
      <c r="L223" s="34">
        <v>46.540999999999997</v>
      </c>
      <c r="M223" s="34">
        <v>0.11</v>
      </c>
      <c r="N223" s="34">
        <v>0</v>
      </c>
      <c r="O223" s="34">
        <v>1.2E-2</v>
      </c>
      <c r="P223" s="36">
        <v>99.972999999999999</v>
      </c>
    </row>
    <row r="224" spans="1:16" x14ac:dyDescent="0.2">
      <c r="A224" s="68" t="s">
        <v>472</v>
      </c>
      <c r="B224" s="19" t="s">
        <v>479</v>
      </c>
      <c r="C224" s="37">
        <v>184</v>
      </c>
      <c r="D224" s="54" t="s">
        <v>24</v>
      </c>
      <c r="E224" s="34">
        <v>0</v>
      </c>
      <c r="F224" s="34">
        <v>3.6999999999999998E-2</v>
      </c>
      <c r="G224" s="34">
        <v>53.356999999999999</v>
      </c>
      <c r="H224" s="34">
        <v>0.127</v>
      </c>
      <c r="I224" s="34">
        <v>2.3E-2</v>
      </c>
      <c r="J224" s="34">
        <v>8.3000000000000004E-2</v>
      </c>
      <c r="K224" s="34">
        <v>0</v>
      </c>
      <c r="L224" s="34">
        <v>46.679000000000002</v>
      </c>
      <c r="M224" s="34">
        <v>0</v>
      </c>
      <c r="N224" s="34">
        <v>0</v>
      </c>
      <c r="O224" s="34">
        <v>0</v>
      </c>
      <c r="P224" s="36">
        <v>100.306</v>
      </c>
    </row>
    <row r="225" spans="1:16" x14ac:dyDescent="0.2">
      <c r="A225" s="68" t="s">
        <v>472</v>
      </c>
      <c r="B225" s="19" t="s">
        <v>479</v>
      </c>
      <c r="C225" s="37">
        <v>185</v>
      </c>
      <c r="D225" s="54" t="s">
        <v>23</v>
      </c>
      <c r="E225" s="34">
        <v>6.0000000000000001E-3</v>
      </c>
      <c r="F225" s="34">
        <v>5.0000000000000001E-3</v>
      </c>
      <c r="G225" s="34">
        <v>53.201000000000001</v>
      </c>
      <c r="H225" s="34">
        <v>0.13200000000000001</v>
      </c>
      <c r="I225" s="34">
        <v>1.9E-2</v>
      </c>
      <c r="J225" s="34">
        <v>5.0000000000000001E-3</v>
      </c>
      <c r="K225" s="34">
        <v>0</v>
      </c>
      <c r="L225" s="34">
        <v>46.96</v>
      </c>
      <c r="M225" s="34">
        <v>0</v>
      </c>
      <c r="N225" s="34">
        <v>0</v>
      </c>
      <c r="O225" s="34">
        <v>1.0999999999999999E-2</v>
      </c>
      <c r="P225" s="36">
        <v>100.339</v>
      </c>
    </row>
    <row r="226" spans="1:16" x14ac:dyDescent="0.2">
      <c r="A226" s="68" t="s">
        <v>472</v>
      </c>
      <c r="B226" s="19" t="s">
        <v>479</v>
      </c>
      <c r="C226" s="37">
        <v>186</v>
      </c>
      <c r="D226" s="54" t="s">
        <v>22</v>
      </c>
      <c r="E226" s="34">
        <v>0</v>
      </c>
      <c r="F226" s="34">
        <v>2.3E-2</v>
      </c>
      <c r="G226" s="34">
        <v>53.582999999999998</v>
      </c>
      <c r="H226" s="34">
        <v>3.4000000000000002E-2</v>
      </c>
      <c r="I226" s="34">
        <v>3.4000000000000002E-2</v>
      </c>
      <c r="J226" s="34">
        <v>0</v>
      </c>
      <c r="K226" s="34">
        <v>0</v>
      </c>
      <c r="L226" s="34">
        <v>46.847999999999999</v>
      </c>
      <c r="M226" s="34">
        <v>0.03</v>
      </c>
      <c r="N226" s="34">
        <v>0</v>
      </c>
      <c r="O226" s="34">
        <v>0</v>
      </c>
      <c r="P226" s="36">
        <v>100.55200000000001</v>
      </c>
    </row>
    <row r="227" spans="1:16" x14ac:dyDescent="0.2">
      <c r="A227" s="68" t="s">
        <v>472</v>
      </c>
      <c r="B227" s="19" t="s">
        <v>479</v>
      </c>
      <c r="C227" s="37">
        <v>187</v>
      </c>
      <c r="D227" s="54" t="s">
        <v>21</v>
      </c>
      <c r="E227" s="34">
        <v>0</v>
      </c>
      <c r="F227" s="34">
        <v>0</v>
      </c>
      <c r="G227" s="34">
        <v>53.421999999999997</v>
      </c>
      <c r="H227" s="34">
        <v>1.4E-2</v>
      </c>
      <c r="I227" s="34">
        <v>6.6000000000000003E-2</v>
      </c>
      <c r="J227" s="34">
        <v>4.2000000000000003E-2</v>
      </c>
      <c r="K227" s="34">
        <v>0</v>
      </c>
      <c r="L227" s="34">
        <v>47.058</v>
      </c>
      <c r="M227" s="34">
        <v>0</v>
      </c>
      <c r="N227" s="34">
        <v>0</v>
      </c>
      <c r="O227" s="34">
        <v>0</v>
      </c>
      <c r="P227" s="36">
        <v>100.602</v>
      </c>
    </row>
    <row r="228" spans="1:16" x14ac:dyDescent="0.2">
      <c r="A228" s="68" t="s">
        <v>472</v>
      </c>
      <c r="B228" s="19" t="s">
        <v>479</v>
      </c>
      <c r="C228" s="37">
        <v>188</v>
      </c>
      <c r="D228" s="54" t="s">
        <v>20</v>
      </c>
      <c r="E228" s="34">
        <v>5.0000000000000001E-3</v>
      </c>
      <c r="F228" s="34">
        <v>6.0000000000000001E-3</v>
      </c>
      <c r="G228" s="34">
        <v>53.149000000000001</v>
      </c>
      <c r="H228" s="34">
        <v>7.4999999999999997E-2</v>
      </c>
      <c r="I228" s="34">
        <v>5.0999999999999997E-2</v>
      </c>
      <c r="J228" s="34">
        <v>3.2000000000000001E-2</v>
      </c>
      <c r="K228" s="34">
        <v>0</v>
      </c>
      <c r="L228" s="34">
        <v>46.813000000000002</v>
      </c>
      <c r="M228" s="34">
        <v>0</v>
      </c>
      <c r="N228" s="34">
        <v>0</v>
      </c>
      <c r="O228" s="34">
        <v>3.5000000000000003E-2</v>
      </c>
      <c r="P228" s="36">
        <v>100.166</v>
      </c>
    </row>
    <row r="229" spans="1:16" x14ac:dyDescent="0.2">
      <c r="A229" s="68" t="s">
        <v>472</v>
      </c>
      <c r="B229" s="19" t="s">
        <v>479</v>
      </c>
      <c r="C229" s="37">
        <v>189</v>
      </c>
      <c r="D229" s="54" t="s">
        <v>19</v>
      </c>
      <c r="E229" s="34">
        <v>0</v>
      </c>
      <c r="F229" s="34">
        <v>6.0000000000000001E-3</v>
      </c>
      <c r="G229" s="34">
        <v>53.453000000000003</v>
      </c>
      <c r="H229" s="34">
        <v>1.4999999999999999E-2</v>
      </c>
      <c r="I229" s="34">
        <v>5.3999999999999999E-2</v>
      </c>
      <c r="J229" s="34">
        <v>5.5E-2</v>
      </c>
      <c r="K229" s="34">
        <v>0</v>
      </c>
      <c r="L229" s="34">
        <v>47.444000000000003</v>
      </c>
      <c r="M229" s="34">
        <v>0</v>
      </c>
      <c r="N229" s="34">
        <v>0</v>
      </c>
      <c r="O229" s="34">
        <v>3.4000000000000002E-2</v>
      </c>
      <c r="P229" s="36">
        <v>101.06100000000001</v>
      </c>
    </row>
    <row r="230" spans="1:16" x14ac:dyDescent="0.2">
      <c r="A230" s="68" t="s">
        <v>472</v>
      </c>
      <c r="B230" s="19" t="s">
        <v>479</v>
      </c>
      <c r="C230" s="37">
        <v>190</v>
      </c>
      <c r="D230" s="54" t="s">
        <v>18</v>
      </c>
      <c r="E230" s="34">
        <v>7.0000000000000001E-3</v>
      </c>
      <c r="F230" s="34">
        <v>1.4E-2</v>
      </c>
      <c r="G230" s="34">
        <v>52.976999999999997</v>
      </c>
      <c r="H230" s="34">
        <v>0.27200000000000002</v>
      </c>
      <c r="I230" s="34">
        <v>3.1E-2</v>
      </c>
      <c r="J230" s="34">
        <v>0.06</v>
      </c>
      <c r="K230" s="34">
        <v>1.0999999999999999E-2</v>
      </c>
      <c r="L230" s="34">
        <v>46.442999999999998</v>
      </c>
      <c r="M230" s="34">
        <v>0</v>
      </c>
      <c r="N230" s="34">
        <v>0</v>
      </c>
      <c r="O230" s="34">
        <v>5.0000000000000001E-3</v>
      </c>
      <c r="P230" s="36">
        <v>99.82</v>
      </c>
    </row>
    <row r="231" spans="1:16" x14ac:dyDescent="0.2">
      <c r="A231" s="68" t="s">
        <v>472</v>
      </c>
      <c r="B231" s="19" t="s">
        <v>479</v>
      </c>
      <c r="C231" s="37">
        <v>191</v>
      </c>
      <c r="D231" s="54" t="s">
        <v>17</v>
      </c>
      <c r="E231" s="34">
        <v>2E-3</v>
      </c>
      <c r="F231" s="34">
        <v>0</v>
      </c>
      <c r="G231" s="34">
        <v>52.493000000000002</v>
      </c>
      <c r="H231" s="34">
        <v>0.127</v>
      </c>
      <c r="I231" s="34">
        <v>4.5999999999999999E-2</v>
      </c>
      <c r="J231" s="34">
        <v>0</v>
      </c>
      <c r="K231" s="34">
        <v>0</v>
      </c>
      <c r="L231" s="34">
        <v>46.738</v>
      </c>
      <c r="M231" s="34">
        <v>0</v>
      </c>
      <c r="N231" s="34">
        <v>1.6E-2</v>
      </c>
      <c r="O231" s="34">
        <v>0</v>
      </c>
      <c r="P231" s="36">
        <v>99.421999999999997</v>
      </c>
    </row>
    <row r="232" spans="1:16" x14ac:dyDescent="0.2">
      <c r="A232" s="68" t="s">
        <v>472</v>
      </c>
      <c r="B232" s="19" t="s">
        <v>479</v>
      </c>
      <c r="C232" s="37">
        <v>192</v>
      </c>
      <c r="D232" s="54" t="s">
        <v>16</v>
      </c>
      <c r="E232" s="34">
        <v>0</v>
      </c>
      <c r="F232" s="34">
        <v>0.05</v>
      </c>
      <c r="G232" s="34">
        <v>52.390999999999998</v>
      </c>
      <c r="H232" s="34">
        <v>0.33900000000000002</v>
      </c>
      <c r="I232" s="34">
        <v>4.9000000000000002E-2</v>
      </c>
      <c r="J232" s="34">
        <v>0</v>
      </c>
      <c r="K232" s="34">
        <v>0</v>
      </c>
      <c r="L232" s="34">
        <v>46.511000000000003</v>
      </c>
      <c r="M232" s="34">
        <v>1.0999999999999999E-2</v>
      </c>
      <c r="N232" s="34">
        <v>0</v>
      </c>
      <c r="O232" s="34">
        <v>0</v>
      </c>
      <c r="P232" s="36">
        <v>99.350999999999999</v>
      </c>
    </row>
    <row r="233" spans="1:16" x14ac:dyDescent="0.2">
      <c r="A233" s="68" t="s">
        <v>472</v>
      </c>
      <c r="B233" s="19" t="s">
        <v>479</v>
      </c>
      <c r="C233" s="37">
        <v>193</v>
      </c>
      <c r="D233" s="54" t="s">
        <v>15</v>
      </c>
      <c r="E233" s="34">
        <v>2.5999999999999999E-2</v>
      </c>
      <c r="F233" s="34">
        <v>2.1999999999999999E-2</v>
      </c>
      <c r="G233" s="34">
        <v>53.238999999999997</v>
      </c>
      <c r="H233" s="34">
        <v>3.3000000000000002E-2</v>
      </c>
      <c r="I233" s="34">
        <v>2.3E-2</v>
      </c>
      <c r="J233" s="34">
        <v>0</v>
      </c>
      <c r="K233" s="34">
        <v>0.01</v>
      </c>
      <c r="L233" s="34">
        <v>46.796999999999997</v>
      </c>
      <c r="M233" s="34">
        <v>1.4E-2</v>
      </c>
      <c r="N233" s="34">
        <v>0</v>
      </c>
      <c r="O233" s="34">
        <v>0</v>
      </c>
      <c r="P233" s="36">
        <v>100.164</v>
      </c>
    </row>
    <row r="234" spans="1:16" x14ac:dyDescent="0.2">
      <c r="A234" s="68" t="s">
        <v>472</v>
      </c>
      <c r="B234" s="19" t="s">
        <v>479</v>
      </c>
      <c r="C234" s="37">
        <v>194</v>
      </c>
      <c r="D234" s="54" t="s">
        <v>14</v>
      </c>
      <c r="E234" s="34">
        <v>0.01</v>
      </c>
      <c r="F234" s="34">
        <v>2.5000000000000001E-2</v>
      </c>
      <c r="G234" s="34">
        <v>53.798999999999999</v>
      </c>
      <c r="H234" s="34">
        <v>0.245</v>
      </c>
      <c r="I234" s="34">
        <v>4.2000000000000003E-2</v>
      </c>
      <c r="J234" s="34">
        <v>3.2000000000000001E-2</v>
      </c>
      <c r="K234" s="34">
        <v>0</v>
      </c>
      <c r="L234" s="34">
        <v>46.670999999999999</v>
      </c>
      <c r="M234" s="34">
        <v>0</v>
      </c>
      <c r="N234" s="34">
        <v>0</v>
      </c>
      <c r="O234" s="34">
        <v>0</v>
      </c>
      <c r="P234" s="36">
        <v>100.824</v>
      </c>
    </row>
    <row r="235" spans="1:16" x14ac:dyDescent="0.2">
      <c r="A235" s="68" t="s">
        <v>472</v>
      </c>
      <c r="B235" s="19" t="s">
        <v>479</v>
      </c>
      <c r="C235" s="37">
        <v>195</v>
      </c>
      <c r="D235" s="54" t="s">
        <v>13</v>
      </c>
      <c r="E235" s="34">
        <v>7.0000000000000001E-3</v>
      </c>
      <c r="F235" s="34">
        <v>2E-3</v>
      </c>
      <c r="G235" s="34">
        <v>53.49</v>
      </c>
      <c r="H235" s="34">
        <v>0.66600000000000004</v>
      </c>
      <c r="I235" s="34">
        <v>5.5E-2</v>
      </c>
      <c r="J235" s="34">
        <v>0</v>
      </c>
      <c r="K235" s="34">
        <v>0</v>
      </c>
      <c r="L235" s="34">
        <v>46.347999999999999</v>
      </c>
      <c r="M235" s="34">
        <v>0</v>
      </c>
      <c r="N235" s="34">
        <v>0</v>
      </c>
      <c r="O235" s="34">
        <v>2E-3</v>
      </c>
      <c r="P235" s="36">
        <v>100.57</v>
      </c>
    </row>
    <row r="236" spans="1:16" x14ac:dyDescent="0.2">
      <c r="A236" s="68" t="s">
        <v>472</v>
      </c>
      <c r="B236" s="19" t="s">
        <v>479</v>
      </c>
      <c r="C236" s="37">
        <v>196</v>
      </c>
      <c r="D236" s="54" t="s">
        <v>12</v>
      </c>
      <c r="E236" s="34">
        <v>1.2E-2</v>
      </c>
      <c r="F236" s="34">
        <v>0</v>
      </c>
      <c r="G236" s="34">
        <v>52.843000000000004</v>
      </c>
      <c r="H236" s="34">
        <v>0.434</v>
      </c>
      <c r="I236" s="34">
        <v>3.3000000000000002E-2</v>
      </c>
      <c r="J236" s="34">
        <v>4.5999999999999999E-2</v>
      </c>
      <c r="K236" s="34">
        <v>0</v>
      </c>
      <c r="L236" s="34">
        <v>46.679000000000002</v>
      </c>
      <c r="M236" s="34">
        <v>7.0000000000000001E-3</v>
      </c>
      <c r="N236" s="34">
        <v>0</v>
      </c>
      <c r="O236" s="34">
        <v>2.3E-2</v>
      </c>
      <c r="P236" s="36">
        <v>100.077</v>
      </c>
    </row>
    <row r="237" spans="1:16" x14ac:dyDescent="0.2">
      <c r="A237" s="68" t="s">
        <v>472</v>
      </c>
      <c r="B237" s="19" t="s">
        <v>479</v>
      </c>
      <c r="C237" s="37">
        <v>197</v>
      </c>
      <c r="D237" s="54" t="s">
        <v>11</v>
      </c>
      <c r="E237" s="34">
        <v>0</v>
      </c>
      <c r="F237" s="34">
        <v>8.9999999999999993E-3</v>
      </c>
      <c r="G237" s="34">
        <v>53.097000000000001</v>
      </c>
      <c r="H237" s="34">
        <v>2.8000000000000001E-2</v>
      </c>
      <c r="I237" s="34">
        <v>5.7000000000000002E-2</v>
      </c>
      <c r="J237" s="34">
        <v>0</v>
      </c>
      <c r="K237" s="34">
        <v>1.7000000000000001E-2</v>
      </c>
      <c r="L237" s="34">
        <v>47.192</v>
      </c>
      <c r="M237" s="34">
        <v>2.3E-2</v>
      </c>
      <c r="N237" s="34">
        <v>0</v>
      </c>
      <c r="O237" s="34">
        <v>5.0000000000000001E-3</v>
      </c>
      <c r="P237" s="36">
        <v>100.428</v>
      </c>
    </row>
    <row r="238" spans="1:16" x14ac:dyDescent="0.2">
      <c r="A238" s="68" t="s">
        <v>472</v>
      </c>
      <c r="B238" s="19" t="s">
        <v>479</v>
      </c>
      <c r="C238" s="37">
        <v>198</v>
      </c>
      <c r="D238" s="54" t="s">
        <v>10</v>
      </c>
      <c r="E238" s="34"/>
      <c r="F238" s="34">
        <v>3.7999999999999999E-2</v>
      </c>
      <c r="G238" s="34">
        <v>52.698999999999998</v>
      </c>
      <c r="H238" s="34">
        <v>0.113</v>
      </c>
      <c r="I238" s="34">
        <v>6.7000000000000004E-2</v>
      </c>
      <c r="J238" s="34">
        <v>8.9999999999999993E-3</v>
      </c>
      <c r="K238" s="34">
        <v>0</v>
      </c>
      <c r="L238" s="34">
        <v>46.777999999999999</v>
      </c>
      <c r="M238" s="34">
        <v>0</v>
      </c>
      <c r="N238" s="34">
        <v>0.13</v>
      </c>
      <c r="O238" s="34">
        <v>0</v>
      </c>
      <c r="P238" s="36">
        <f>SUM(E238:O238)</f>
        <v>99.833999999999989</v>
      </c>
    </row>
    <row r="239" spans="1:16" x14ac:dyDescent="0.2">
      <c r="A239" s="68" t="s">
        <v>472</v>
      </c>
      <c r="B239" s="19" t="s">
        <v>479</v>
      </c>
      <c r="C239" s="37">
        <v>199</v>
      </c>
      <c r="D239" s="54" t="s">
        <v>9</v>
      </c>
      <c r="E239" s="34">
        <v>0</v>
      </c>
      <c r="F239" s="34">
        <v>0</v>
      </c>
      <c r="G239" s="34">
        <v>53.412999999999997</v>
      </c>
      <c r="H239" s="34">
        <v>9.7000000000000003E-2</v>
      </c>
      <c r="I239" s="34">
        <v>0.05</v>
      </c>
      <c r="J239" s="34">
        <v>0</v>
      </c>
      <c r="K239" s="34">
        <v>0</v>
      </c>
      <c r="L239" s="34">
        <v>46.639000000000003</v>
      </c>
      <c r="M239" s="34">
        <v>0</v>
      </c>
      <c r="N239" s="34">
        <v>0</v>
      </c>
      <c r="O239" s="34">
        <v>1E-3</v>
      </c>
      <c r="P239" s="36">
        <v>100.2</v>
      </c>
    </row>
    <row r="240" spans="1:16" x14ac:dyDescent="0.2">
      <c r="A240" s="68" t="s">
        <v>472</v>
      </c>
      <c r="B240" s="19" t="s">
        <v>479</v>
      </c>
      <c r="C240" s="37">
        <v>200</v>
      </c>
      <c r="D240" s="54" t="s">
        <v>8</v>
      </c>
      <c r="E240" s="34">
        <v>0</v>
      </c>
      <c r="F240" s="34">
        <v>0.01</v>
      </c>
      <c r="G240" s="34">
        <v>53.62</v>
      </c>
      <c r="H240" s="34">
        <v>2.1999999999999999E-2</v>
      </c>
      <c r="I240" s="34">
        <v>0.03</v>
      </c>
      <c r="J240" s="34">
        <v>0</v>
      </c>
      <c r="K240" s="34">
        <v>2.1000000000000001E-2</v>
      </c>
      <c r="L240" s="34">
        <v>47.024000000000001</v>
      </c>
      <c r="M240" s="34">
        <v>0</v>
      </c>
      <c r="N240" s="34">
        <v>0</v>
      </c>
      <c r="O240" s="34">
        <v>0</v>
      </c>
      <c r="P240" s="36">
        <v>100.727</v>
      </c>
    </row>
    <row r="241" spans="1:16" x14ac:dyDescent="0.2">
      <c r="A241" s="68" t="s">
        <v>472</v>
      </c>
      <c r="B241" s="19" t="s">
        <v>479</v>
      </c>
      <c r="C241" s="37">
        <v>201</v>
      </c>
      <c r="D241" s="54" t="s">
        <v>7</v>
      </c>
      <c r="E241" s="34">
        <v>3.0000000000000001E-3</v>
      </c>
      <c r="F241" s="34">
        <v>2.4E-2</v>
      </c>
      <c r="G241" s="34">
        <v>53.22</v>
      </c>
      <c r="H241" s="34">
        <v>4.9000000000000002E-2</v>
      </c>
      <c r="I241" s="34">
        <v>0.04</v>
      </c>
      <c r="J241" s="34">
        <v>0</v>
      </c>
      <c r="K241" s="34">
        <v>3.2000000000000001E-2</v>
      </c>
      <c r="L241" s="34">
        <v>47.146000000000001</v>
      </c>
      <c r="M241" s="34">
        <v>0</v>
      </c>
      <c r="N241" s="34">
        <v>0</v>
      </c>
      <c r="O241" s="34">
        <v>0</v>
      </c>
      <c r="P241" s="36">
        <v>100.514</v>
      </c>
    </row>
    <row r="242" spans="1:16" x14ac:dyDescent="0.2">
      <c r="A242" s="68" t="s">
        <v>472</v>
      </c>
      <c r="B242" s="19" t="s">
        <v>479</v>
      </c>
      <c r="C242" s="37">
        <v>202</v>
      </c>
      <c r="D242" s="54" t="s">
        <v>6</v>
      </c>
      <c r="E242" s="34">
        <v>0</v>
      </c>
      <c r="F242" s="34">
        <v>2.5999999999999999E-2</v>
      </c>
      <c r="G242" s="34">
        <v>53.012</v>
      </c>
      <c r="H242" s="34">
        <v>3.3000000000000002E-2</v>
      </c>
      <c r="I242" s="34">
        <v>2.5999999999999999E-2</v>
      </c>
      <c r="J242" s="34">
        <v>0.06</v>
      </c>
      <c r="K242" s="34">
        <v>0</v>
      </c>
      <c r="L242" s="34">
        <v>46.801000000000002</v>
      </c>
      <c r="M242" s="34">
        <v>0.03</v>
      </c>
      <c r="N242" s="34">
        <v>0</v>
      </c>
      <c r="O242" s="34">
        <v>0</v>
      </c>
      <c r="P242" s="36">
        <v>99.988</v>
      </c>
    </row>
    <row r="243" spans="1:16" x14ac:dyDescent="0.2">
      <c r="A243" s="68" t="s">
        <v>472</v>
      </c>
      <c r="B243" s="19" t="s">
        <v>479</v>
      </c>
      <c r="C243" s="37">
        <v>203</v>
      </c>
      <c r="D243" s="54" t="s">
        <v>5</v>
      </c>
      <c r="E243" s="34">
        <v>0.02</v>
      </c>
      <c r="F243" s="34">
        <v>1E-3</v>
      </c>
      <c r="G243" s="34">
        <v>52.945999999999998</v>
      </c>
      <c r="H243" s="34">
        <v>3.6999999999999998E-2</v>
      </c>
      <c r="I243" s="34">
        <v>5.3999999999999999E-2</v>
      </c>
      <c r="J243" s="34">
        <v>0</v>
      </c>
      <c r="K243" s="34">
        <v>0</v>
      </c>
      <c r="L243" s="34">
        <v>46.395000000000003</v>
      </c>
      <c r="M243" s="34">
        <v>0</v>
      </c>
      <c r="N243" s="34">
        <v>0</v>
      </c>
      <c r="O243" s="34">
        <v>0</v>
      </c>
      <c r="P243" s="36">
        <v>99.453000000000003</v>
      </c>
    </row>
    <row r="244" spans="1:16" x14ac:dyDescent="0.2">
      <c r="A244" s="68" t="s">
        <v>472</v>
      </c>
      <c r="B244" s="19" t="s">
        <v>479</v>
      </c>
      <c r="C244" s="37">
        <v>204</v>
      </c>
      <c r="D244" s="54" t="s">
        <v>4</v>
      </c>
      <c r="E244" s="34">
        <v>1.7000000000000001E-2</v>
      </c>
      <c r="F244" s="34">
        <v>0.02</v>
      </c>
      <c r="G244" s="34">
        <v>53.334000000000003</v>
      </c>
      <c r="H244" s="34">
        <v>0</v>
      </c>
      <c r="I244" s="34">
        <v>5.0999999999999997E-2</v>
      </c>
      <c r="J244" s="34">
        <v>1.7999999999999999E-2</v>
      </c>
      <c r="K244" s="34">
        <v>2.1999999999999999E-2</v>
      </c>
      <c r="L244" s="34">
        <v>47.02</v>
      </c>
      <c r="M244" s="34">
        <v>0</v>
      </c>
      <c r="N244" s="34">
        <v>0</v>
      </c>
      <c r="O244" s="34">
        <v>3.0000000000000001E-3</v>
      </c>
      <c r="P244" s="36">
        <v>100.485</v>
      </c>
    </row>
    <row r="245" spans="1:16" x14ac:dyDescent="0.2">
      <c r="A245" s="68" t="s">
        <v>472</v>
      </c>
      <c r="B245" s="19" t="s">
        <v>479</v>
      </c>
      <c r="C245" s="37">
        <v>205</v>
      </c>
      <c r="D245" s="54" t="s">
        <v>3</v>
      </c>
      <c r="E245" s="34">
        <v>0</v>
      </c>
      <c r="F245" s="34">
        <v>1.7999999999999999E-2</v>
      </c>
      <c r="G245" s="34">
        <v>53.44</v>
      </c>
      <c r="H245" s="34">
        <v>3.5000000000000003E-2</v>
      </c>
      <c r="I245" s="34">
        <v>4.9000000000000002E-2</v>
      </c>
      <c r="J245" s="34">
        <v>0</v>
      </c>
      <c r="K245" s="34">
        <v>3.0000000000000001E-3</v>
      </c>
      <c r="L245" s="34">
        <v>46.832000000000001</v>
      </c>
      <c r="M245" s="34">
        <v>0.03</v>
      </c>
      <c r="N245" s="34">
        <v>0</v>
      </c>
      <c r="O245" s="34">
        <v>3.9E-2</v>
      </c>
      <c r="P245" s="36">
        <v>100.446</v>
      </c>
    </row>
    <row r="246" spans="1:16" x14ac:dyDescent="0.2">
      <c r="A246" s="68" t="s">
        <v>472</v>
      </c>
      <c r="B246" s="19" t="s">
        <v>479</v>
      </c>
      <c r="C246" s="37">
        <v>206</v>
      </c>
      <c r="D246" s="54" t="s">
        <v>2</v>
      </c>
      <c r="E246" s="34">
        <v>0</v>
      </c>
      <c r="F246" s="34">
        <v>1.2999999999999999E-2</v>
      </c>
      <c r="G246" s="34">
        <v>54.051000000000002</v>
      </c>
      <c r="H246" s="34">
        <v>0.29599999999999999</v>
      </c>
      <c r="I246" s="34">
        <v>3.1E-2</v>
      </c>
      <c r="J246" s="34">
        <v>1.4E-2</v>
      </c>
      <c r="K246" s="34">
        <v>0</v>
      </c>
      <c r="L246" s="34">
        <v>46.741</v>
      </c>
      <c r="M246" s="34">
        <v>1.7999999999999999E-2</v>
      </c>
      <c r="N246" s="34">
        <v>6.5000000000000002E-2</v>
      </c>
      <c r="O246" s="34">
        <v>0</v>
      </c>
      <c r="P246" s="36">
        <v>101.229</v>
      </c>
    </row>
    <row r="247" spans="1:16" x14ac:dyDescent="0.2">
      <c r="A247" s="68" t="s">
        <v>472</v>
      </c>
      <c r="B247" s="19" t="s">
        <v>479</v>
      </c>
      <c r="C247" s="37">
        <v>207</v>
      </c>
      <c r="D247" s="54" t="s">
        <v>1</v>
      </c>
      <c r="E247" s="34">
        <v>1.0999999999999999E-2</v>
      </c>
      <c r="F247" s="34">
        <v>2.9000000000000001E-2</v>
      </c>
      <c r="G247" s="34">
        <v>53.569000000000003</v>
      </c>
      <c r="H247" s="34">
        <v>0.77400000000000002</v>
      </c>
      <c r="I247" s="34">
        <v>4.2000000000000003E-2</v>
      </c>
      <c r="J247" s="34">
        <v>2.3E-2</v>
      </c>
      <c r="K247" s="34">
        <v>0</v>
      </c>
      <c r="L247" s="34">
        <v>46.741</v>
      </c>
      <c r="M247" s="34">
        <v>0</v>
      </c>
      <c r="N247" s="34">
        <v>0</v>
      </c>
      <c r="O247" s="34">
        <v>3.5999999999999997E-2</v>
      </c>
      <c r="P247" s="36">
        <v>101.22499999999999</v>
      </c>
    </row>
    <row r="248" spans="1:16" s="40" customFormat="1" ht="17" thickBot="1" x14ac:dyDescent="0.25">
      <c r="A248" s="69" t="s">
        <v>472</v>
      </c>
      <c r="B248" s="11" t="s">
        <v>479</v>
      </c>
      <c r="C248" s="52">
        <v>208</v>
      </c>
      <c r="D248" s="53" t="s">
        <v>0</v>
      </c>
      <c r="E248" s="30">
        <v>0</v>
      </c>
      <c r="F248" s="30">
        <v>0</v>
      </c>
      <c r="G248" s="30">
        <v>53.319000000000003</v>
      </c>
      <c r="H248" s="30">
        <v>2.1000000000000001E-2</v>
      </c>
      <c r="I248" s="30">
        <v>4.2999999999999997E-2</v>
      </c>
      <c r="J248" s="30">
        <v>8.9999999999999993E-3</v>
      </c>
      <c r="K248" s="30">
        <v>2.5000000000000001E-2</v>
      </c>
      <c r="L248" s="30">
        <v>46.735999999999997</v>
      </c>
      <c r="M248" s="30">
        <v>4.3999999999999997E-2</v>
      </c>
      <c r="N248" s="30">
        <v>0</v>
      </c>
      <c r="O248" s="30">
        <v>0</v>
      </c>
      <c r="P248" s="43">
        <v>100.197</v>
      </c>
    </row>
    <row r="249" spans="1:16" ht="17" thickTop="1" x14ac:dyDescent="0.2">
      <c r="A249" s="70" t="s">
        <v>468</v>
      </c>
      <c r="D249" s="13"/>
      <c r="E249" s="34">
        <f t="shared" ref="E249:O249" si="0">MIN(E3:E248)</f>
        <v>0</v>
      </c>
      <c r="F249" s="34">
        <f>MIN(F3:F248)</f>
        <v>0</v>
      </c>
      <c r="G249" s="34">
        <f t="shared" si="0"/>
        <v>51.057000000000002</v>
      </c>
      <c r="H249" s="34">
        <f t="shared" si="0"/>
        <v>0</v>
      </c>
      <c r="I249" s="34">
        <f t="shared" si="0"/>
        <v>4.0000000000000001E-3</v>
      </c>
      <c r="J249" s="34">
        <f t="shared" si="0"/>
        <v>0</v>
      </c>
      <c r="K249" s="34">
        <f t="shared" si="0"/>
        <v>0</v>
      </c>
      <c r="L249" s="34">
        <f t="shared" si="0"/>
        <v>44.619</v>
      </c>
      <c r="M249" s="34">
        <f t="shared" si="0"/>
        <v>0</v>
      </c>
      <c r="N249" s="34">
        <f t="shared" si="0"/>
        <v>0</v>
      </c>
      <c r="O249" s="34">
        <f t="shared" si="0"/>
        <v>0</v>
      </c>
    </row>
    <row r="250" spans="1:16" x14ac:dyDescent="0.2">
      <c r="A250" s="70" t="s">
        <v>469</v>
      </c>
      <c r="D250" s="13"/>
      <c r="E250" s="34">
        <f t="shared" ref="E250" si="1">MAX(E3:E248)</f>
        <v>6.9000000000000006E-2</v>
      </c>
      <c r="F250" s="34">
        <f>MAX(F3:F248)</f>
        <v>1.581</v>
      </c>
      <c r="G250" s="34">
        <f t="shared" ref="G250:O250" si="2">MAX(G3:G248)</f>
        <v>54.051000000000002</v>
      </c>
      <c r="H250" s="34">
        <f t="shared" si="2"/>
        <v>1.177</v>
      </c>
      <c r="I250" s="34">
        <f t="shared" si="2"/>
        <v>7.1999999999999995E-2</v>
      </c>
      <c r="J250" s="34">
        <f t="shared" si="2"/>
        <v>0.129</v>
      </c>
      <c r="K250" s="34">
        <f t="shared" si="2"/>
        <v>0.14199999999999999</v>
      </c>
      <c r="L250" s="34">
        <f t="shared" si="2"/>
        <v>47.444000000000003</v>
      </c>
      <c r="M250" s="34">
        <f t="shared" si="2"/>
        <v>0.17100000000000001</v>
      </c>
      <c r="N250" s="34">
        <f t="shared" si="2"/>
        <v>0.15</v>
      </c>
      <c r="O250" s="34">
        <f t="shared" si="2"/>
        <v>1.3129999999999999</v>
      </c>
    </row>
    <row r="251" spans="1:16" x14ac:dyDescent="0.2">
      <c r="A251" s="70" t="s">
        <v>470</v>
      </c>
      <c r="D251" s="13"/>
      <c r="E251" s="34">
        <f t="shared" ref="E251" si="3">STDEV(E3:E248)</f>
        <v>1.0005931663317875E-2</v>
      </c>
      <c r="F251" s="34">
        <f>STDEV(F3:F248)</f>
        <v>0.15292209009153157</v>
      </c>
      <c r="G251" s="34">
        <f t="shared" ref="G251:O251" si="4">STDEV(G3:G248)</f>
        <v>0.5126020424339105</v>
      </c>
      <c r="H251" s="34">
        <f t="shared" si="4"/>
        <v>0.13332510269933898</v>
      </c>
      <c r="I251" s="34">
        <f t="shared" si="4"/>
        <v>1.207551662973038E-2</v>
      </c>
      <c r="J251" s="34">
        <f t="shared" si="4"/>
        <v>2.8207299007034961E-2</v>
      </c>
      <c r="K251" s="34">
        <f t="shared" si="4"/>
        <v>1.4102375809923686E-2</v>
      </c>
      <c r="L251" s="34">
        <f t="shared" si="4"/>
        <v>0.54920665378779943</v>
      </c>
      <c r="M251" s="34">
        <f t="shared" si="4"/>
        <v>2.6647631230700426E-2</v>
      </c>
      <c r="N251" s="34">
        <f t="shared" si="4"/>
        <v>2.6882151600346505E-2</v>
      </c>
      <c r="O251" s="34">
        <f t="shared" si="4"/>
        <v>9.8256785778649144E-2</v>
      </c>
      <c r="P251" s="36"/>
    </row>
    <row r="252" spans="1:16" x14ac:dyDescent="0.2">
      <c r="A252" s="70" t="s">
        <v>471</v>
      </c>
      <c r="D252" s="13"/>
      <c r="E252" s="39" t="s">
        <v>424</v>
      </c>
      <c r="F252" s="39" t="s">
        <v>424</v>
      </c>
      <c r="G252" s="34">
        <f t="shared" ref="G252:L252" si="5">GEOMEAN(G3:G248)</f>
        <v>52.94160358510706</v>
      </c>
      <c r="H252" s="39" t="s">
        <v>424</v>
      </c>
      <c r="I252" s="34">
        <f t="shared" si="5"/>
        <v>4.0167644902137888E-2</v>
      </c>
      <c r="J252" s="39" t="s">
        <v>424</v>
      </c>
      <c r="K252" s="39" t="s">
        <v>424</v>
      </c>
      <c r="L252" s="34">
        <f t="shared" si="5"/>
        <v>46.278263798446808</v>
      </c>
      <c r="M252" s="39" t="s">
        <v>424</v>
      </c>
      <c r="N252" s="39" t="s">
        <v>424</v>
      </c>
      <c r="O252" s="39" t="s">
        <v>424</v>
      </c>
      <c r="P252" s="36"/>
    </row>
    <row r="253" spans="1:16" x14ac:dyDescent="0.2">
      <c r="A253" s="84" t="s">
        <v>496</v>
      </c>
      <c r="B253" s="84"/>
      <c r="C253" s="84"/>
      <c r="D253" s="84"/>
      <c r="E253" s="84"/>
      <c r="F253" s="84"/>
      <c r="G253" s="84"/>
      <c r="H253" s="84"/>
      <c r="I253" s="84"/>
      <c r="J253" s="84"/>
      <c r="K253" s="84"/>
      <c r="L253" s="84"/>
      <c r="M253" s="84"/>
      <c r="N253" s="84"/>
      <c r="O253" s="84"/>
      <c r="P253" s="84"/>
    </row>
    <row r="254" spans="1:16" x14ac:dyDescent="0.2">
      <c r="A254" s="63" t="s">
        <v>472</v>
      </c>
      <c r="B254" s="19" t="s">
        <v>480</v>
      </c>
      <c r="C254" s="13">
        <v>34</v>
      </c>
      <c r="D254" s="13" t="s">
        <v>453</v>
      </c>
      <c r="F254" s="34">
        <v>3.4000000000000002E-2</v>
      </c>
      <c r="G254" s="34">
        <v>53.441000000000003</v>
      </c>
      <c r="H254" s="34">
        <v>2.1000000000000001E-2</v>
      </c>
      <c r="I254" s="34">
        <v>3.5000000000000003E-2</v>
      </c>
      <c r="J254" s="34"/>
      <c r="L254" s="34">
        <v>46.557000000000002</v>
      </c>
      <c r="M254" s="34">
        <v>3.6999999999999998E-2</v>
      </c>
      <c r="N254" s="34">
        <v>0</v>
      </c>
      <c r="O254" s="34">
        <v>1.6E-2</v>
      </c>
      <c r="P254" s="36">
        <v>100.14100000000001</v>
      </c>
    </row>
    <row r="255" spans="1:16" x14ac:dyDescent="0.2">
      <c r="A255" s="63" t="s">
        <v>472</v>
      </c>
      <c r="B255" s="19" t="s">
        <v>480</v>
      </c>
      <c r="C255" s="13">
        <v>35</v>
      </c>
      <c r="D255" s="13" t="s">
        <v>453</v>
      </c>
      <c r="F255" s="34">
        <v>9.6000000000000002E-2</v>
      </c>
      <c r="G255" s="34">
        <v>53.356999999999999</v>
      </c>
      <c r="H255" s="34">
        <v>5.7000000000000002E-2</v>
      </c>
      <c r="I255" s="34">
        <v>0.05</v>
      </c>
      <c r="J255" s="34"/>
      <c r="L255" s="34">
        <v>46.539000000000001</v>
      </c>
      <c r="M255" s="34">
        <v>0</v>
      </c>
      <c r="N255" s="34">
        <v>8.5000000000000006E-2</v>
      </c>
      <c r="O255" s="34">
        <v>0</v>
      </c>
      <c r="P255" s="36">
        <v>100.184</v>
      </c>
    </row>
    <row r="256" spans="1:16" x14ac:dyDescent="0.2">
      <c r="A256" s="63" t="s">
        <v>472</v>
      </c>
      <c r="B256" s="19" t="s">
        <v>480</v>
      </c>
      <c r="C256" s="13">
        <v>38</v>
      </c>
      <c r="D256" s="13" t="s">
        <v>445</v>
      </c>
      <c r="F256" s="34">
        <v>3.5999999999999997E-2</v>
      </c>
      <c r="G256" s="34">
        <v>53.7</v>
      </c>
      <c r="H256" s="34">
        <v>0</v>
      </c>
      <c r="I256" s="34">
        <v>0.04</v>
      </c>
      <c r="J256" s="34"/>
      <c r="L256" s="34">
        <v>46.558</v>
      </c>
      <c r="M256" s="34">
        <v>0</v>
      </c>
      <c r="N256" s="34">
        <v>0</v>
      </c>
      <c r="O256" s="34">
        <v>5.0000000000000001E-3</v>
      </c>
      <c r="P256" s="36">
        <v>100.339</v>
      </c>
    </row>
    <row r="257" spans="1:16" x14ac:dyDescent="0.2">
      <c r="A257" s="63" t="s">
        <v>472</v>
      </c>
      <c r="B257" s="19" t="s">
        <v>480</v>
      </c>
      <c r="C257" s="13">
        <v>39</v>
      </c>
      <c r="D257" s="13" t="s">
        <v>445</v>
      </c>
      <c r="F257" s="34">
        <v>7.3999999999999996E-2</v>
      </c>
      <c r="G257" s="34">
        <v>53.421999999999997</v>
      </c>
      <c r="H257" s="34">
        <v>2.1000000000000001E-2</v>
      </c>
      <c r="I257" s="34">
        <v>4.7E-2</v>
      </c>
      <c r="J257" s="34"/>
      <c r="L257" s="34">
        <v>46.438000000000002</v>
      </c>
      <c r="M257" s="34">
        <v>0</v>
      </c>
      <c r="N257" s="34">
        <v>1.7999999999999999E-2</v>
      </c>
      <c r="O257" s="34">
        <v>0</v>
      </c>
      <c r="P257" s="36">
        <v>100.02</v>
      </c>
    </row>
    <row r="258" spans="1:16" x14ac:dyDescent="0.2">
      <c r="A258" s="63" t="s">
        <v>472</v>
      </c>
      <c r="B258" s="19" t="s">
        <v>480</v>
      </c>
      <c r="C258" s="13">
        <v>41</v>
      </c>
      <c r="D258" s="13" t="s">
        <v>445</v>
      </c>
      <c r="F258" s="34">
        <v>0.67200000000000004</v>
      </c>
      <c r="G258" s="34">
        <v>52.863</v>
      </c>
      <c r="H258" s="34">
        <v>1.2999999999999999E-2</v>
      </c>
      <c r="I258" s="34">
        <v>0.05</v>
      </c>
      <c r="J258" s="34"/>
      <c r="L258" s="34">
        <v>46.1</v>
      </c>
      <c r="M258" s="34">
        <v>3.9E-2</v>
      </c>
      <c r="N258" s="34">
        <v>8.5999999999999993E-2</v>
      </c>
      <c r="O258" s="34">
        <v>3.4000000000000002E-2</v>
      </c>
      <c r="P258" s="36">
        <v>99.856999999999999</v>
      </c>
    </row>
    <row r="259" spans="1:16" x14ac:dyDescent="0.2">
      <c r="A259" s="63" t="s">
        <v>472</v>
      </c>
      <c r="B259" s="19" t="s">
        <v>480</v>
      </c>
      <c r="C259" s="13">
        <v>42</v>
      </c>
      <c r="D259" s="13" t="s">
        <v>454</v>
      </c>
      <c r="F259" s="34">
        <v>0.35299999999999998</v>
      </c>
      <c r="G259" s="34">
        <v>53.442</v>
      </c>
      <c r="H259" s="34">
        <v>0</v>
      </c>
      <c r="I259" s="34">
        <v>4.5999999999999999E-2</v>
      </c>
      <c r="J259" s="34"/>
      <c r="L259" s="34">
        <v>46.390999999999998</v>
      </c>
      <c r="M259" s="34">
        <v>0</v>
      </c>
      <c r="N259" s="34">
        <v>0.184</v>
      </c>
      <c r="O259" s="34">
        <v>2E-3</v>
      </c>
      <c r="P259" s="36">
        <v>100.41800000000001</v>
      </c>
    </row>
    <row r="260" spans="1:16" x14ac:dyDescent="0.2">
      <c r="A260" s="63" t="s">
        <v>472</v>
      </c>
      <c r="B260" s="19" t="s">
        <v>480</v>
      </c>
      <c r="C260" s="13">
        <v>43</v>
      </c>
      <c r="D260" s="13" t="s">
        <v>454</v>
      </c>
      <c r="F260" s="34">
        <v>5.0000000000000001E-3</v>
      </c>
      <c r="G260" s="34">
        <v>53.491999999999997</v>
      </c>
      <c r="H260" s="34">
        <v>0.02</v>
      </c>
      <c r="I260" s="34">
        <v>6.2E-2</v>
      </c>
      <c r="J260" s="34"/>
      <c r="L260" s="34">
        <v>46.546999999999997</v>
      </c>
      <c r="M260" s="34">
        <v>0.05</v>
      </c>
      <c r="N260" s="34">
        <v>0</v>
      </c>
      <c r="O260" s="34">
        <v>0</v>
      </c>
      <c r="P260" s="36">
        <v>100.176</v>
      </c>
    </row>
    <row r="261" spans="1:16" x14ac:dyDescent="0.2">
      <c r="A261" s="63" t="s">
        <v>472</v>
      </c>
      <c r="B261" s="19" t="s">
        <v>480</v>
      </c>
      <c r="C261" s="13">
        <v>48</v>
      </c>
      <c r="D261" s="13" t="s">
        <v>446</v>
      </c>
      <c r="F261" s="34">
        <v>2.4E-2</v>
      </c>
      <c r="G261" s="34">
        <v>53.710999999999999</v>
      </c>
      <c r="H261" s="34">
        <v>0</v>
      </c>
      <c r="I261" s="34">
        <v>4.4999999999999998E-2</v>
      </c>
      <c r="J261" s="34"/>
      <c r="L261" s="34">
        <v>46.768000000000001</v>
      </c>
      <c r="M261" s="34">
        <v>0.04</v>
      </c>
      <c r="N261" s="34">
        <v>7.1999999999999995E-2</v>
      </c>
      <c r="O261" s="34">
        <v>0</v>
      </c>
      <c r="P261" s="36">
        <v>100.66</v>
      </c>
    </row>
    <row r="262" spans="1:16" x14ac:dyDescent="0.2">
      <c r="A262" s="63" t="s">
        <v>472</v>
      </c>
      <c r="B262" s="19" t="s">
        <v>480</v>
      </c>
      <c r="C262" s="13">
        <v>49</v>
      </c>
      <c r="D262" s="13" t="s">
        <v>446</v>
      </c>
      <c r="F262" s="34">
        <v>1.4E-2</v>
      </c>
      <c r="G262" s="34">
        <v>53.756999999999998</v>
      </c>
      <c r="H262" s="34">
        <v>0</v>
      </c>
      <c r="I262" s="34">
        <v>4.1000000000000002E-2</v>
      </c>
      <c r="J262" s="34"/>
      <c r="L262" s="34">
        <v>46.695</v>
      </c>
      <c r="M262" s="34">
        <v>1E-3</v>
      </c>
      <c r="N262" s="34">
        <v>5.7000000000000002E-2</v>
      </c>
      <c r="O262" s="34">
        <v>0</v>
      </c>
      <c r="P262" s="36">
        <v>100.565</v>
      </c>
    </row>
    <row r="263" spans="1:16" x14ac:dyDescent="0.2">
      <c r="A263" s="63" t="s">
        <v>472</v>
      </c>
      <c r="B263" s="19" t="s">
        <v>480</v>
      </c>
      <c r="C263" s="13">
        <v>50</v>
      </c>
      <c r="D263" s="13" t="s">
        <v>446</v>
      </c>
      <c r="F263" s="34">
        <v>0</v>
      </c>
      <c r="G263" s="34">
        <v>53.725000000000001</v>
      </c>
      <c r="H263" s="34">
        <v>0</v>
      </c>
      <c r="I263" s="34">
        <v>3.9E-2</v>
      </c>
      <c r="J263" s="34"/>
      <c r="L263" s="34">
        <v>46.578000000000003</v>
      </c>
      <c r="M263" s="34">
        <v>2E-3</v>
      </c>
      <c r="N263" s="34">
        <v>7.4999999999999997E-2</v>
      </c>
      <c r="O263" s="34">
        <v>4.4999999999999998E-2</v>
      </c>
      <c r="P263" s="36">
        <v>100.464</v>
      </c>
    </row>
    <row r="264" spans="1:16" x14ac:dyDescent="0.2">
      <c r="A264" s="63" t="s">
        <v>472</v>
      </c>
      <c r="B264" s="19" t="s">
        <v>480</v>
      </c>
      <c r="C264" s="13">
        <v>52</v>
      </c>
      <c r="D264" s="13" t="s">
        <v>446</v>
      </c>
      <c r="F264" s="34">
        <v>1.7000000000000001E-2</v>
      </c>
      <c r="G264" s="34">
        <v>53.557000000000002</v>
      </c>
      <c r="H264" s="34">
        <v>0</v>
      </c>
      <c r="I264" s="34">
        <v>4.9000000000000002E-2</v>
      </c>
      <c r="J264" s="34"/>
      <c r="L264" s="34">
        <v>46.438000000000002</v>
      </c>
      <c r="M264" s="34">
        <v>0</v>
      </c>
      <c r="N264" s="34">
        <v>0</v>
      </c>
      <c r="O264" s="34">
        <v>0.187</v>
      </c>
      <c r="P264" s="36">
        <v>100.248</v>
      </c>
    </row>
    <row r="265" spans="1:16" x14ac:dyDescent="0.2">
      <c r="A265" s="63" t="s">
        <v>472</v>
      </c>
      <c r="B265" s="19" t="s">
        <v>480</v>
      </c>
      <c r="C265" s="13">
        <v>53</v>
      </c>
      <c r="D265" s="13" t="s">
        <v>447</v>
      </c>
      <c r="F265" s="34">
        <v>2E-3</v>
      </c>
      <c r="G265" s="34">
        <v>53.607999999999997</v>
      </c>
      <c r="H265" s="34">
        <v>2.5000000000000001E-2</v>
      </c>
      <c r="I265" s="34">
        <v>3.9E-2</v>
      </c>
      <c r="J265" s="34"/>
      <c r="L265" s="34">
        <v>46.531999999999996</v>
      </c>
      <c r="M265" s="34">
        <v>4.3999999999999997E-2</v>
      </c>
      <c r="N265" s="34">
        <v>3.4000000000000002E-2</v>
      </c>
      <c r="O265" s="34">
        <v>3.1E-2</v>
      </c>
      <c r="P265" s="36">
        <v>100.315</v>
      </c>
    </row>
    <row r="266" spans="1:16" x14ac:dyDescent="0.2">
      <c r="A266" s="63" t="s">
        <v>472</v>
      </c>
      <c r="B266" s="19" t="s">
        <v>480</v>
      </c>
      <c r="C266" s="13">
        <v>54</v>
      </c>
      <c r="D266" s="13" t="s">
        <v>447</v>
      </c>
      <c r="F266" s="34">
        <v>2.7E-2</v>
      </c>
      <c r="G266" s="34">
        <v>53.357999999999997</v>
      </c>
      <c r="H266" s="34">
        <v>0</v>
      </c>
      <c r="I266" s="34">
        <v>4.4999999999999998E-2</v>
      </c>
      <c r="J266" s="34"/>
      <c r="L266" s="34">
        <v>46.639000000000003</v>
      </c>
      <c r="M266" s="34">
        <v>0.01</v>
      </c>
      <c r="N266" s="34">
        <v>8.3000000000000004E-2</v>
      </c>
      <c r="O266" s="34">
        <v>0</v>
      </c>
      <c r="P266" s="36">
        <v>100.16200000000001</v>
      </c>
    </row>
    <row r="267" spans="1:16" x14ac:dyDescent="0.2">
      <c r="A267" s="63" t="s">
        <v>472</v>
      </c>
      <c r="B267" s="19" t="s">
        <v>480</v>
      </c>
      <c r="C267" s="13">
        <v>57</v>
      </c>
      <c r="D267" s="13" t="s">
        <v>447</v>
      </c>
      <c r="F267" s="34">
        <v>7.0000000000000007E-2</v>
      </c>
      <c r="G267" s="34">
        <v>53.305999999999997</v>
      </c>
      <c r="H267" s="34">
        <v>6.0000000000000001E-3</v>
      </c>
      <c r="I267" s="34">
        <v>0.04</v>
      </c>
      <c r="J267" s="34"/>
      <c r="L267" s="34">
        <v>46.802999999999997</v>
      </c>
      <c r="M267" s="34">
        <v>0.03</v>
      </c>
      <c r="N267" s="34">
        <v>0</v>
      </c>
      <c r="O267" s="34">
        <v>7.0000000000000001E-3</v>
      </c>
      <c r="P267" s="36">
        <v>100.262</v>
      </c>
    </row>
    <row r="268" spans="1:16" x14ac:dyDescent="0.2">
      <c r="A268" s="63" t="s">
        <v>472</v>
      </c>
      <c r="B268" s="19" t="s">
        <v>480</v>
      </c>
      <c r="C268" s="13">
        <v>58</v>
      </c>
      <c r="D268" s="13" t="s">
        <v>455</v>
      </c>
      <c r="F268" s="34">
        <v>1.7000000000000001E-2</v>
      </c>
      <c r="G268" s="34">
        <v>53.701999999999998</v>
      </c>
      <c r="H268" s="34">
        <v>0</v>
      </c>
      <c r="I268" s="34">
        <v>3.7999999999999999E-2</v>
      </c>
      <c r="J268" s="34"/>
      <c r="L268" s="34">
        <v>46.796999999999997</v>
      </c>
      <c r="M268" s="34">
        <v>2.8000000000000001E-2</v>
      </c>
      <c r="N268" s="34">
        <v>0</v>
      </c>
      <c r="O268" s="34">
        <v>3.2000000000000001E-2</v>
      </c>
      <c r="P268" s="36">
        <v>100.614</v>
      </c>
    </row>
    <row r="269" spans="1:16" x14ac:dyDescent="0.2">
      <c r="A269" s="63" t="s">
        <v>472</v>
      </c>
      <c r="B269" s="19" t="s">
        <v>480</v>
      </c>
      <c r="C269" s="13">
        <v>60</v>
      </c>
      <c r="D269" s="13" t="s">
        <v>455</v>
      </c>
      <c r="F269" s="34">
        <v>0</v>
      </c>
      <c r="G269" s="34">
        <v>53.365000000000002</v>
      </c>
      <c r="H269" s="34">
        <v>0</v>
      </c>
      <c r="I269" s="34">
        <v>3.3000000000000002E-2</v>
      </c>
      <c r="J269" s="34"/>
      <c r="L269" s="34">
        <v>46.752000000000002</v>
      </c>
      <c r="M269" s="34">
        <v>0</v>
      </c>
      <c r="N269" s="34">
        <v>4.9000000000000002E-2</v>
      </c>
      <c r="O269" s="34">
        <v>0</v>
      </c>
      <c r="P269" s="36">
        <v>100.199</v>
      </c>
    </row>
    <row r="270" spans="1:16" x14ac:dyDescent="0.2">
      <c r="A270" s="63" t="s">
        <v>472</v>
      </c>
      <c r="B270" s="19" t="s">
        <v>480</v>
      </c>
      <c r="C270" s="13">
        <v>63</v>
      </c>
      <c r="D270" s="13" t="s">
        <v>455</v>
      </c>
      <c r="F270" s="34">
        <v>6.0000000000000001E-3</v>
      </c>
      <c r="G270" s="34">
        <v>53.570999999999998</v>
      </c>
      <c r="H270" s="34">
        <v>2E-3</v>
      </c>
      <c r="I270" s="34">
        <v>6.8000000000000005E-2</v>
      </c>
      <c r="J270" s="34"/>
      <c r="L270" s="34">
        <v>46.712000000000003</v>
      </c>
      <c r="M270" s="34">
        <v>2.1000000000000001E-2</v>
      </c>
      <c r="N270" s="34">
        <v>2.3E-2</v>
      </c>
      <c r="O270" s="34">
        <v>0</v>
      </c>
      <c r="P270" s="36">
        <v>100.40300000000001</v>
      </c>
    </row>
    <row r="271" spans="1:16" x14ac:dyDescent="0.2">
      <c r="A271" s="63" t="s">
        <v>472</v>
      </c>
      <c r="B271" s="19" t="s">
        <v>480</v>
      </c>
      <c r="C271" s="13">
        <v>64</v>
      </c>
      <c r="D271" s="13" t="s">
        <v>456</v>
      </c>
      <c r="F271" s="34">
        <v>0</v>
      </c>
      <c r="G271" s="34">
        <v>53.66</v>
      </c>
      <c r="H271" s="34">
        <v>0</v>
      </c>
      <c r="I271" s="34">
        <v>4.3999999999999997E-2</v>
      </c>
      <c r="J271" s="34"/>
      <c r="L271" s="34">
        <v>46.716000000000001</v>
      </c>
      <c r="M271" s="34">
        <v>0</v>
      </c>
      <c r="N271" s="34">
        <v>4.7E-2</v>
      </c>
      <c r="O271" s="34">
        <v>8.0000000000000002E-3</v>
      </c>
      <c r="P271" s="36">
        <v>100.47499999999999</v>
      </c>
    </row>
    <row r="272" spans="1:16" x14ac:dyDescent="0.2">
      <c r="A272" s="63" t="s">
        <v>472</v>
      </c>
      <c r="B272" s="19" t="s">
        <v>480</v>
      </c>
      <c r="C272" s="13">
        <v>66</v>
      </c>
      <c r="D272" s="13" t="s">
        <v>456</v>
      </c>
      <c r="F272" s="34">
        <v>0</v>
      </c>
      <c r="G272" s="34">
        <v>53.4</v>
      </c>
      <c r="H272" s="34">
        <v>4.0000000000000001E-3</v>
      </c>
      <c r="I272" s="34">
        <v>5.0999999999999997E-2</v>
      </c>
      <c r="J272" s="34"/>
      <c r="L272" s="34">
        <v>46.283999999999999</v>
      </c>
      <c r="M272" s="34">
        <v>0</v>
      </c>
      <c r="N272" s="34">
        <v>2.5999999999999999E-2</v>
      </c>
      <c r="O272" s="34">
        <v>1E-3</v>
      </c>
      <c r="P272" s="36">
        <v>99.766000000000005</v>
      </c>
    </row>
    <row r="273" spans="1:16" x14ac:dyDescent="0.2">
      <c r="A273" s="63" t="s">
        <v>472</v>
      </c>
      <c r="B273" s="19" t="s">
        <v>480</v>
      </c>
      <c r="C273" s="13">
        <v>67</v>
      </c>
      <c r="D273" s="13" t="s">
        <v>457</v>
      </c>
      <c r="F273" s="34">
        <v>1.6E-2</v>
      </c>
      <c r="G273" s="34">
        <v>53.402000000000001</v>
      </c>
      <c r="H273" s="34">
        <v>0</v>
      </c>
      <c r="I273" s="34">
        <v>3.3000000000000002E-2</v>
      </c>
      <c r="J273" s="34"/>
      <c r="L273" s="34">
        <v>46.956000000000003</v>
      </c>
      <c r="M273" s="34">
        <v>0</v>
      </c>
      <c r="N273" s="34">
        <v>0.01</v>
      </c>
      <c r="O273" s="34">
        <v>0</v>
      </c>
      <c r="P273" s="36">
        <v>100.417</v>
      </c>
    </row>
    <row r="274" spans="1:16" x14ac:dyDescent="0.2">
      <c r="A274" s="63" t="s">
        <v>472</v>
      </c>
      <c r="B274" s="19" t="s">
        <v>480</v>
      </c>
      <c r="C274" s="13">
        <v>25</v>
      </c>
      <c r="D274" s="13" t="s">
        <v>486</v>
      </c>
      <c r="F274" s="34">
        <v>3.6999999999999998E-2</v>
      </c>
      <c r="G274" s="34">
        <v>48.747999999999998</v>
      </c>
      <c r="H274" s="34">
        <v>1.2E-2</v>
      </c>
      <c r="I274" s="34">
        <v>3.2000000000000001E-2</v>
      </c>
      <c r="J274" s="34"/>
      <c r="L274" s="34">
        <v>48.167999999999999</v>
      </c>
      <c r="M274" s="34">
        <v>0</v>
      </c>
      <c r="N274" s="34">
        <v>9.4E-2</v>
      </c>
      <c r="O274" s="34">
        <v>0</v>
      </c>
      <c r="P274" s="36">
        <v>97.090999999999994</v>
      </c>
    </row>
    <row r="275" spans="1:16" x14ac:dyDescent="0.2">
      <c r="A275" s="63" t="s">
        <v>472</v>
      </c>
      <c r="B275" s="19" t="s">
        <v>480</v>
      </c>
      <c r="C275" s="13">
        <v>26</v>
      </c>
      <c r="D275" s="13" t="s">
        <v>487</v>
      </c>
      <c r="F275" s="34">
        <v>0</v>
      </c>
      <c r="G275" s="34">
        <v>52.643000000000001</v>
      </c>
      <c r="H275" s="34">
        <v>8.9999999999999993E-3</v>
      </c>
      <c r="I275" s="34">
        <v>4.7E-2</v>
      </c>
      <c r="J275" s="34"/>
      <c r="L275" s="34">
        <v>46.856999999999999</v>
      </c>
      <c r="M275" s="34">
        <v>0</v>
      </c>
      <c r="N275" s="34">
        <v>5.1999999999999998E-2</v>
      </c>
      <c r="O275" s="34">
        <v>7.0000000000000001E-3</v>
      </c>
      <c r="P275" s="36">
        <v>99.614999999999995</v>
      </c>
    </row>
    <row r="276" spans="1:16" x14ac:dyDescent="0.2">
      <c r="A276" s="63" t="s">
        <v>472</v>
      </c>
      <c r="B276" s="19" t="s">
        <v>480</v>
      </c>
      <c r="C276" s="13">
        <v>28</v>
      </c>
      <c r="D276" s="13" t="s">
        <v>488</v>
      </c>
      <c r="F276" s="34">
        <v>2.5000000000000001E-2</v>
      </c>
      <c r="G276" s="34">
        <v>53.526000000000003</v>
      </c>
      <c r="H276" s="34">
        <v>0</v>
      </c>
      <c r="I276" s="34">
        <v>5.3999999999999999E-2</v>
      </c>
      <c r="J276" s="34"/>
      <c r="L276" s="34">
        <v>46.872</v>
      </c>
      <c r="M276" s="34">
        <v>8.9999999999999993E-3</v>
      </c>
      <c r="N276" s="34">
        <v>0</v>
      </c>
      <c r="O276" s="34">
        <v>0.02</v>
      </c>
      <c r="P276" s="36">
        <v>100.506</v>
      </c>
    </row>
    <row r="277" spans="1:16" x14ac:dyDescent="0.2">
      <c r="A277" s="63" t="s">
        <v>472</v>
      </c>
      <c r="B277" s="19" t="s">
        <v>480</v>
      </c>
      <c r="C277" s="13">
        <v>29</v>
      </c>
      <c r="D277" s="13" t="s">
        <v>489</v>
      </c>
      <c r="F277" s="34">
        <v>3.4000000000000002E-2</v>
      </c>
      <c r="G277" s="34">
        <v>53.564999999999998</v>
      </c>
      <c r="H277" s="34">
        <v>0</v>
      </c>
      <c r="I277" s="34">
        <v>3.5999999999999997E-2</v>
      </c>
      <c r="J277" s="34"/>
      <c r="L277" s="34">
        <v>46.597000000000001</v>
      </c>
      <c r="M277" s="34">
        <v>1.4999999999999999E-2</v>
      </c>
      <c r="N277" s="34">
        <v>2.8000000000000001E-2</v>
      </c>
      <c r="O277" s="34">
        <v>3.5000000000000003E-2</v>
      </c>
      <c r="P277" s="36">
        <v>100.31</v>
      </c>
    </row>
    <row r="278" spans="1:16" x14ac:dyDescent="0.2">
      <c r="A278" s="63" t="s">
        <v>472</v>
      </c>
      <c r="B278" s="19" t="s">
        <v>480</v>
      </c>
      <c r="C278" s="13">
        <v>30</v>
      </c>
      <c r="D278" s="13" t="s">
        <v>490</v>
      </c>
      <c r="F278" s="34">
        <v>1.0999999999999999E-2</v>
      </c>
      <c r="G278" s="34">
        <v>53.662999999999997</v>
      </c>
      <c r="H278" s="34">
        <v>7.0000000000000001E-3</v>
      </c>
      <c r="I278" s="34">
        <v>4.4999999999999998E-2</v>
      </c>
      <c r="J278" s="34"/>
      <c r="L278" s="34">
        <v>46.566000000000003</v>
      </c>
      <c r="M278" s="34">
        <v>3.6999999999999998E-2</v>
      </c>
      <c r="N278" s="34">
        <v>0</v>
      </c>
      <c r="O278" s="34">
        <v>1.7000000000000001E-2</v>
      </c>
      <c r="P278" s="36">
        <v>100.346</v>
      </c>
    </row>
    <row r="279" spans="1:16" x14ac:dyDescent="0.2">
      <c r="A279" s="63" t="s">
        <v>472</v>
      </c>
      <c r="B279" s="19" t="s">
        <v>480</v>
      </c>
      <c r="C279" s="13">
        <v>31</v>
      </c>
      <c r="D279" s="13" t="s">
        <v>491</v>
      </c>
      <c r="F279" s="34">
        <v>1.2999999999999999E-2</v>
      </c>
      <c r="G279" s="34">
        <v>53.735999999999997</v>
      </c>
      <c r="H279" s="34">
        <v>0.02</v>
      </c>
      <c r="I279" s="34">
        <v>0.03</v>
      </c>
      <c r="J279" s="34"/>
      <c r="L279" s="34">
        <v>46.828000000000003</v>
      </c>
      <c r="M279" s="34">
        <v>0</v>
      </c>
      <c r="N279" s="34">
        <v>0</v>
      </c>
      <c r="O279" s="34">
        <v>2.5000000000000001E-2</v>
      </c>
      <c r="P279" s="36">
        <v>100.652</v>
      </c>
    </row>
    <row r="280" spans="1:16" x14ac:dyDescent="0.2">
      <c r="A280" s="63" t="s">
        <v>472</v>
      </c>
      <c r="B280" s="19" t="s">
        <v>480</v>
      </c>
      <c r="C280" s="13">
        <v>33</v>
      </c>
      <c r="D280" s="13" t="s">
        <v>492</v>
      </c>
      <c r="F280" s="34">
        <v>3.5000000000000003E-2</v>
      </c>
      <c r="G280" s="34">
        <v>52.792999999999999</v>
      </c>
      <c r="H280" s="34">
        <v>2.1000000000000001E-2</v>
      </c>
      <c r="I280" s="34">
        <v>5.5E-2</v>
      </c>
      <c r="J280" s="34"/>
      <c r="L280" s="34">
        <v>46.624000000000002</v>
      </c>
      <c r="M280" s="34">
        <v>0.06</v>
      </c>
      <c r="N280" s="34">
        <v>2.1000000000000001E-2</v>
      </c>
      <c r="O280" s="34">
        <v>0</v>
      </c>
      <c r="P280" s="36">
        <v>99.608999999999995</v>
      </c>
    </row>
    <row r="281" spans="1:16" x14ac:dyDescent="0.2">
      <c r="A281" s="63" t="s">
        <v>472</v>
      </c>
      <c r="B281" s="19" t="s">
        <v>480</v>
      </c>
      <c r="C281" s="13">
        <v>37</v>
      </c>
      <c r="D281" s="13" t="s">
        <v>448</v>
      </c>
      <c r="F281" s="34">
        <v>1.0999999999999999E-2</v>
      </c>
      <c r="G281" s="34">
        <v>53.652999999999999</v>
      </c>
      <c r="H281" s="34">
        <v>0</v>
      </c>
      <c r="I281" s="34">
        <v>0.05</v>
      </c>
      <c r="J281" s="34"/>
      <c r="L281" s="34">
        <v>46.600999999999999</v>
      </c>
      <c r="M281" s="34">
        <v>6.0000000000000001E-3</v>
      </c>
      <c r="N281" s="34">
        <v>0</v>
      </c>
      <c r="O281" s="34">
        <v>4.0000000000000001E-3</v>
      </c>
      <c r="P281" s="36">
        <v>100.325</v>
      </c>
    </row>
    <row r="282" spans="1:16" x14ac:dyDescent="0.2">
      <c r="A282" s="63" t="s">
        <v>472</v>
      </c>
      <c r="B282" s="19" t="s">
        <v>480</v>
      </c>
      <c r="C282" s="13">
        <v>38</v>
      </c>
      <c r="D282" s="13" t="s">
        <v>493</v>
      </c>
      <c r="F282" s="34">
        <v>3.1E-2</v>
      </c>
      <c r="G282" s="34">
        <v>53.460999999999999</v>
      </c>
      <c r="H282" s="34">
        <v>4.5999999999999999E-2</v>
      </c>
      <c r="I282" s="34">
        <v>0.06</v>
      </c>
      <c r="J282" s="34"/>
      <c r="L282" s="34">
        <v>46.179000000000002</v>
      </c>
      <c r="M282" s="34">
        <v>1.7999999999999999E-2</v>
      </c>
      <c r="N282" s="34">
        <v>0</v>
      </c>
      <c r="O282" s="34">
        <v>1.4999999999999999E-2</v>
      </c>
      <c r="P282" s="36">
        <v>99.81</v>
      </c>
    </row>
    <row r="283" spans="1:16" x14ac:dyDescent="0.2">
      <c r="A283" s="63" t="s">
        <v>472</v>
      </c>
      <c r="B283" s="19" t="s">
        <v>480</v>
      </c>
      <c r="C283" s="13">
        <v>39</v>
      </c>
      <c r="D283" s="13" t="s">
        <v>493</v>
      </c>
      <c r="F283" s="34">
        <v>2.1000000000000001E-2</v>
      </c>
      <c r="G283" s="34">
        <v>53.994</v>
      </c>
      <c r="H283" s="34">
        <v>8.9999999999999993E-3</v>
      </c>
      <c r="I283" s="34">
        <v>5.2999999999999999E-2</v>
      </c>
      <c r="J283" s="34"/>
      <c r="L283" s="34">
        <v>46.027000000000001</v>
      </c>
      <c r="M283" s="34">
        <v>0</v>
      </c>
      <c r="N283" s="34">
        <v>1.4999999999999999E-2</v>
      </c>
      <c r="O283" s="34">
        <v>0</v>
      </c>
      <c r="P283" s="36">
        <v>100.119</v>
      </c>
    </row>
    <row r="284" spans="1:16" x14ac:dyDescent="0.2">
      <c r="A284" s="63" t="s">
        <v>472</v>
      </c>
      <c r="B284" s="19" t="s">
        <v>480</v>
      </c>
      <c r="C284" s="13">
        <v>40</v>
      </c>
      <c r="D284" s="13" t="s">
        <v>493</v>
      </c>
      <c r="F284" s="34">
        <v>3.3000000000000002E-2</v>
      </c>
      <c r="G284" s="34">
        <v>53.128999999999998</v>
      </c>
      <c r="H284" s="34">
        <v>0</v>
      </c>
      <c r="I284" s="34">
        <v>4.2000000000000003E-2</v>
      </c>
      <c r="J284" s="34"/>
      <c r="L284" s="34">
        <v>46.31</v>
      </c>
      <c r="M284" s="34">
        <v>0</v>
      </c>
      <c r="N284" s="34">
        <v>0.14699999999999999</v>
      </c>
      <c r="O284" s="34">
        <v>5.6000000000000001E-2</v>
      </c>
      <c r="P284" s="36">
        <v>99.716999999999999</v>
      </c>
    </row>
    <row r="285" spans="1:16" x14ac:dyDescent="0.2">
      <c r="A285" s="63" t="s">
        <v>472</v>
      </c>
      <c r="B285" s="19" t="s">
        <v>480</v>
      </c>
      <c r="C285" s="13">
        <v>41</v>
      </c>
      <c r="D285" s="13" t="s">
        <v>493</v>
      </c>
      <c r="F285" s="34">
        <v>0.02</v>
      </c>
      <c r="G285" s="34">
        <v>53.926000000000002</v>
      </c>
      <c r="H285" s="34">
        <v>2.7E-2</v>
      </c>
      <c r="I285" s="34">
        <v>4.2999999999999997E-2</v>
      </c>
      <c r="J285" s="34"/>
      <c r="L285" s="34">
        <v>46.774999999999999</v>
      </c>
      <c r="M285" s="34">
        <v>0</v>
      </c>
      <c r="N285" s="34">
        <v>0</v>
      </c>
      <c r="O285" s="34">
        <v>3.9E-2</v>
      </c>
      <c r="P285" s="36">
        <v>100.83</v>
      </c>
    </row>
    <row r="286" spans="1:16" x14ac:dyDescent="0.2">
      <c r="A286" s="63" t="s">
        <v>472</v>
      </c>
      <c r="B286" s="19" t="s">
        <v>480</v>
      </c>
      <c r="C286" s="13">
        <v>50</v>
      </c>
      <c r="D286" s="13" t="s">
        <v>458</v>
      </c>
      <c r="F286" s="34">
        <v>6.7000000000000004E-2</v>
      </c>
      <c r="G286" s="34">
        <v>53.710999999999999</v>
      </c>
      <c r="H286" s="34">
        <v>0</v>
      </c>
      <c r="I286" s="34">
        <v>6.5000000000000002E-2</v>
      </c>
      <c r="J286" s="34"/>
      <c r="L286" s="34">
        <v>46.613999999999997</v>
      </c>
      <c r="M286" s="34">
        <v>5.0000000000000001E-3</v>
      </c>
      <c r="N286" s="34">
        <v>5.0000000000000001E-3</v>
      </c>
      <c r="O286" s="34">
        <v>3.2000000000000001E-2</v>
      </c>
      <c r="P286" s="36">
        <v>100.499</v>
      </c>
    </row>
    <row r="287" spans="1:16" x14ac:dyDescent="0.2">
      <c r="A287" s="63" t="s">
        <v>472</v>
      </c>
      <c r="B287" s="19" t="s">
        <v>480</v>
      </c>
      <c r="C287" s="13">
        <v>51</v>
      </c>
      <c r="D287" s="13" t="s">
        <v>458</v>
      </c>
      <c r="F287" s="34">
        <v>7.0000000000000001E-3</v>
      </c>
      <c r="G287" s="34">
        <v>53.853000000000002</v>
      </c>
      <c r="H287" s="34">
        <v>0</v>
      </c>
      <c r="I287" s="34">
        <v>4.5999999999999999E-2</v>
      </c>
      <c r="J287" s="34"/>
      <c r="L287" s="34">
        <v>46.83</v>
      </c>
      <c r="M287" s="34">
        <v>1.7999999999999999E-2</v>
      </c>
      <c r="N287" s="34">
        <v>1.2999999999999999E-2</v>
      </c>
      <c r="O287" s="34">
        <v>0</v>
      </c>
      <c r="P287" s="36">
        <v>100.767</v>
      </c>
    </row>
    <row r="288" spans="1:16" x14ac:dyDescent="0.2">
      <c r="A288" s="63" t="s">
        <v>472</v>
      </c>
      <c r="B288" s="19" t="s">
        <v>480</v>
      </c>
      <c r="C288" s="13">
        <v>52</v>
      </c>
      <c r="D288" s="13" t="s">
        <v>458</v>
      </c>
      <c r="F288" s="34">
        <v>6.3E-2</v>
      </c>
      <c r="G288" s="34">
        <v>53.938000000000002</v>
      </c>
      <c r="H288" s="34">
        <v>0</v>
      </c>
      <c r="I288" s="34">
        <v>4.1000000000000002E-2</v>
      </c>
      <c r="J288" s="34"/>
      <c r="L288" s="34">
        <v>46.845999999999997</v>
      </c>
      <c r="M288" s="34">
        <v>2.8000000000000001E-2</v>
      </c>
      <c r="N288" s="34">
        <v>0</v>
      </c>
      <c r="O288" s="34">
        <v>2.1000000000000001E-2</v>
      </c>
      <c r="P288" s="36">
        <v>100.937</v>
      </c>
    </row>
    <row r="289" spans="1:16" x14ac:dyDescent="0.2">
      <c r="A289" s="63" t="s">
        <v>472</v>
      </c>
      <c r="B289" s="19" t="s">
        <v>480</v>
      </c>
      <c r="C289" s="13">
        <v>53</v>
      </c>
      <c r="D289" s="13" t="s">
        <v>458</v>
      </c>
      <c r="F289" s="34">
        <v>0</v>
      </c>
      <c r="G289" s="34">
        <v>53.719000000000001</v>
      </c>
      <c r="H289" s="34">
        <v>3.5000000000000003E-2</v>
      </c>
      <c r="I289" s="34">
        <v>5.8000000000000003E-2</v>
      </c>
      <c r="J289" s="34"/>
      <c r="L289" s="34">
        <v>46.921999999999997</v>
      </c>
      <c r="M289" s="34">
        <v>2E-3</v>
      </c>
      <c r="N289" s="34">
        <v>0</v>
      </c>
      <c r="O289" s="34">
        <v>0</v>
      </c>
      <c r="P289" s="36">
        <v>100.736</v>
      </c>
    </row>
    <row r="290" spans="1:16" x14ac:dyDescent="0.2">
      <c r="A290" s="63" t="s">
        <v>472</v>
      </c>
      <c r="B290" s="19" t="s">
        <v>480</v>
      </c>
      <c r="C290" s="13">
        <v>54</v>
      </c>
      <c r="D290" s="13" t="s">
        <v>458</v>
      </c>
      <c r="F290" s="34">
        <v>2.8000000000000001E-2</v>
      </c>
      <c r="G290" s="34">
        <v>53.692</v>
      </c>
      <c r="H290" s="34">
        <v>0.02</v>
      </c>
      <c r="I290" s="34">
        <v>3.3000000000000002E-2</v>
      </c>
      <c r="J290" s="34"/>
      <c r="L290" s="34">
        <v>46.71</v>
      </c>
      <c r="M290" s="34">
        <v>0</v>
      </c>
      <c r="N290" s="34">
        <v>0</v>
      </c>
      <c r="O290" s="34">
        <v>8.9999999999999993E-3</v>
      </c>
      <c r="P290" s="36">
        <v>100.492</v>
      </c>
    </row>
    <row r="291" spans="1:16" x14ac:dyDescent="0.2">
      <c r="A291" s="63" t="s">
        <v>472</v>
      </c>
      <c r="B291" s="19" t="s">
        <v>480</v>
      </c>
      <c r="C291" s="13">
        <v>55</v>
      </c>
      <c r="D291" s="13" t="s">
        <v>458</v>
      </c>
      <c r="F291" s="34">
        <v>1.2E-2</v>
      </c>
      <c r="G291" s="34">
        <v>53.890999999999998</v>
      </c>
      <c r="H291" s="34">
        <v>0</v>
      </c>
      <c r="I291" s="34">
        <v>4.2000000000000003E-2</v>
      </c>
      <c r="J291" s="34"/>
      <c r="L291" s="34">
        <v>46.664000000000001</v>
      </c>
      <c r="M291" s="34">
        <v>2.1000000000000001E-2</v>
      </c>
      <c r="N291" s="34">
        <v>0</v>
      </c>
      <c r="O291" s="34">
        <v>4.7E-2</v>
      </c>
      <c r="P291" s="36">
        <v>100.67700000000001</v>
      </c>
    </row>
    <row r="292" spans="1:16" x14ac:dyDescent="0.2">
      <c r="A292" s="63" t="s">
        <v>472</v>
      </c>
      <c r="B292" s="19" t="s">
        <v>480</v>
      </c>
      <c r="C292" s="13">
        <v>56</v>
      </c>
      <c r="D292" s="13" t="s">
        <v>458</v>
      </c>
      <c r="F292" s="34">
        <v>2.5000000000000001E-2</v>
      </c>
      <c r="G292" s="34">
        <v>53.713999999999999</v>
      </c>
      <c r="H292" s="34">
        <v>8.0000000000000002E-3</v>
      </c>
      <c r="I292" s="34">
        <v>5.5E-2</v>
      </c>
      <c r="J292" s="34"/>
      <c r="L292" s="34">
        <v>46.268999999999998</v>
      </c>
      <c r="M292" s="34">
        <v>2.5000000000000001E-2</v>
      </c>
      <c r="N292" s="34">
        <v>1.4999999999999999E-2</v>
      </c>
      <c r="O292" s="34">
        <v>0</v>
      </c>
      <c r="P292" s="36">
        <v>100.111</v>
      </c>
    </row>
    <row r="293" spans="1:16" x14ac:dyDescent="0.2">
      <c r="A293" s="63" t="s">
        <v>472</v>
      </c>
      <c r="B293" s="19" t="s">
        <v>480</v>
      </c>
      <c r="C293" s="13">
        <v>65</v>
      </c>
      <c r="D293" s="13" t="s">
        <v>459</v>
      </c>
      <c r="F293" s="34">
        <v>2.7E-2</v>
      </c>
      <c r="G293" s="34">
        <v>53.472000000000001</v>
      </c>
      <c r="H293" s="34">
        <v>0</v>
      </c>
      <c r="I293" s="34">
        <v>4.9000000000000002E-2</v>
      </c>
      <c r="J293" s="34"/>
      <c r="L293" s="34">
        <v>46.472999999999999</v>
      </c>
      <c r="M293" s="34">
        <v>0</v>
      </c>
      <c r="N293" s="34">
        <v>8.5000000000000006E-2</v>
      </c>
      <c r="O293" s="34">
        <v>8.0000000000000002E-3</v>
      </c>
      <c r="P293" s="36">
        <v>100.114</v>
      </c>
    </row>
    <row r="294" spans="1:16" x14ac:dyDescent="0.2">
      <c r="A294" s="63" t="s">
        <v>472</v>
      </c>
      <c r="B294" s="19" t="s">
        <v>480</v>
      </c>
      <c r="C294" s="13">
        <v>66</v>
      </c>
      <c r="D294" s="13" t="s">
        <v>459</v>
      </c>
      <c r="F294" s="34">
        <v>1.4E-2</v>
      </c>
      <c r="G294" s="34">
        <v>53.779000000000003</v>
      </c>
      <c r="H294" s="34">
        <v>7.0000000000000001E-3</v>
      </c>
      <c r="I294" s="34">
        <v>2.1000000000000001E-2</v>
      </c>
      <c r="J294" s="34"/>
      <c r="L294" s="34">
        <v>46.256</v>
      </c>
      <c r="M294" s="34">
        <v>3.7999999999999999E-2</v>
      </c>
      <c r="N294" s="34">
        <v>0</v>
      </c>
      <c r="O294" s="34">
        <v>6.0000000000000001E-3</v>
      </c>
      <c r="P294" s="36">
        <v>100.121</v>
      </c>
    </row>
    <row r="295" spans="1:16" x14ac:dyDescent="0.2">
      <c r="A295" s="63" t="s">
        <v>472</v>
      </c>
      <c r="B295" s="19" t="s">
        <v>480</v>
      </c>
      <c r="C295" s="13">
        <v>67</v>
      </c>
      <c r="D295" s="13" t="s">
        <v>459</v>
      </c>
      <c r="F295" s="34">
        <v>1.4999999999999999E-2</v>
      </c>
      <c r="G295" s="34">
        <v>53.567999999999998</v>
      </c>
      <c r="H295" s="34">
        <v>0</v>
      </c>
      <c r="I295" s="34">
        <v>3.9E-2</v>
      </c>
      <c r="J295" s="34"/>
      <c r="L295" s="34">
        <v>46.658000000000001</v>
      </c>
      <c r="M295" s="34">
        <v>0</v>
      </c>
      <c r="N295" s="34">
        <v>8.3000000000000004E-2</v>
      </c>
      <c r="O295" s="34">
        <v>0</v>
      </c>
      <c r="P295" s="36">
        <v>100.363</v>
      </c>
    </row>
    <row r="296" spans="1:16" x14ac:dyDescent="0.2">
      <c r="A296" s="63" t="s">
        <v>472</v>
      </c>
      <c r="B296" s="19" t="s">
        <v>480</v>
      </c>
      <c r="C296" s="13">
        <v>69</v>
      </c>
      <c r="D296" s="13" t="s">
        <v>459</v>
      </c>
      <c r="F296" s="34">
        <v>0.01</v>
      </c>
      <c r="G296" s="34">
        <v>53.65</v>
      </c>
      <c r="H296" s="34">
        <v>1.6E-2</v>
      </c>
      <c r="I296" s="34">
        <v>0.03</v>
      </c>
      <c r="J296" s="34"/>
      <c r="L296" s="34">
        <v>46.395000000000003</v>
      </c>
      <c r="M296" s="34">
        <v>2.5000000000000001E-2</v>
      </c>
      <c r="N296" s="34">
        <v>0</v>
      </c>
      <c r="O296" s="34">
        <v>0</v>
      </c>
      <c r="P296" s="36">
        <v>100.126</v>
      </c>
    </row>
    <row r="297" spans="1:16" x14ac:dyDescent="0.2">
      <c r="A297" s="63" t="s">
        <v>472</v>
      </c>
      <c r="B297" s="19" t="s">
        <v>480</v>
      </c>
      <c r="C297" s="13">
        <v>70</v>
      </c>
      <c r="D297" s="13" t="s">
        <v>459</v>
      </c>
      <c r="F297" s="34">
        <v>0.14899999999999999</v>
      </c>
      <c r="G297" s="34">
        <v>53.823999999999998</v>
      </c>
      <c r="H297" s="34">
        <v>8.0000000000000002E-3</v>
      </c>
      <c r="I297" s="34">
        <v>5.5E-2</v>
      </c>
      <c r="J297" s="34"/>
      <c r="L297" s="34">
        <v>46.670999999999999</v>
      </c>
      <c r="M297" s="34">
        <v>0</v>
      </c>
      <c r="N297" s="34">
        <v>0</v>
      </c>
      <c r="O297" s="34">
        <v>0</v>
      </c>
      <c r="P297" s="36">
        <v>100.70699999999999</v>
      </c>
    </row>
    <row r="298" spans="1:16" x14ac:dyDescent="0.2">
      <c r="A298" s="63" t="s">
        <v>472</v>
      </c>
      <c r="B298" s="19" t="s">
        <v>480</v>
      </c>
      <c r="C298" s="13">
        <v>72</v>
      </c>
      <c r="D298" s="13" t="s">
        <v>459</v>
      </c>
      <c r="F298" s="34">
        <v>1.4E-2</v>
      </c>
      <c r="G298" s="34">
        <v>53.93</v>
      </c>
      <c r="H298" s="34">
        <v>3.7999999999999999E-2</v>
      </c>
      <c r="I298" s="34">
        <v>6.0999999999999999E-2</v>
      </c>
      <c r="J298" s="34"/>
      <c r="L298" s="34">
        <v>46.524000000000001</v>
      </c>
      <c r="M298" s="34">
        <v>1.2E-2</v>
      </c>
      <c r="N298" s="34">
        <v>0</v>
      </c>
      <c r="O298" s="34">
        <v>0</v>
      </c>
      <c r="P298" s="36">
        <v>100.57899999999999</v>
      </c>
    </row>
    <row r="299" spans="1:16" x14ac:dyDescent="0.2">
      <c r="A299" s="63" t="s">
        <v>472</v>
      </c>
      <c r="B299" s="19" t="s">
        <v>480</v>
      </c>
      <c r="C299" s="13">
        <v>73</v>
      </c>
      <c r="D299" s="13" t="s">
        <v>459</v>
      </c>
      <c r="F299" s="34">
        <v>4.0000000000000001E-3</v>
      </c>
      <c r="G299" s="34">
        <v>53.527000000000001</v>
      </c>
      <c r="H299" s="34">
        <v>4.2000000000000003E-2</v>
      </c>
      <c r="I299" s="34">
        <v>2.5000000000000001E-2</v>
      </c>
      <c r="J299" s="34"/>
      <c r="L299" s="34">
        <v>46.640999999999998</v>
      </c>
      <c r="M299" s="34">
        <v>3.7999999999999999E-2</v>
      </c>
      <c r="N299" s="34">
        <v>0.01</v>
      </c>
      <c r="O299" s="34">
        <v>0</v>
      </c>
      <c r="P299" s="36">
        <v>100.28700000000001</v>
      </c>
    </row>
    <row r="300" spans="1:16" x14ac:dyDescent="0.2">
      <c r="A300" s="63" t="s">
        <v>472</v>
      </c>
      <c r="B300" s="19" t="s">
        <v>480</v>
      </c>
      <c r="C300" s="13">
        <v>74</v>
      </c>
      <c r="D300" s="13" t="s">
        <v>459</v>
      </c>
      <c r="F300" s="34">
        <v>2.1999999999999999E-2</v>
      </c>
      <c r="G300" s="34">
        <v>53.8</v>
      </c>
      <c r="H300" s="34">
        <v>1.0999999999999999E-2</v>
      </c>
      <c r="I300" s="34">
        <v>0.04</v>
      </c>
      <c r="J300" s="34"/>
      <c r="L300" s="34">
        <v>46.472999999999999</v>
      </c>
      <c r="M300" s="34">
        <v>0</v>
      </c>
      <c r="N300" s="34">
        <v>0</v>
      </c>
      <c r="O300" s="34">
        <v>0</v>
      </c>
      <c r="P300" s="36">
        <v>100.346</v>
      </c>
    </row>
    <row r="301" spans="1:16" x14ac:dyDescent="0.2">
      <c r="A301" s="63" t="s">
        <v>472</v>
      </c>
      <c r="B301" s="19" t="s">
        <v>480</v>
      </c>
      <c r="C301" s="13">
        <v>75</v>
      </c>
      <c r="D301" s="13" t="s">
        <v>459</v>
      </c>
      <c r="F301" s="34">
        <v>1.4999999999999999E-2</v>
      </c>
      <c r="G301" s="34">
        <v>53.54</v>
      </c>
      <c r="H301" s="34">
        <v>2.5000000000000001E-2</v>
      </c>
      <c r="I301" s="34">
        <v>3.7999999999999999E-2</v>
      </c>
      <c r="J301" s="34"/>
      <c r="L301" s="34">
        <v>46.328000000000003</v>
      </c>
      <c r="M301" s="34">
        <v>0</v>
      </c>
      <c r="N301" s="34">
        <v>4.9000000000000002E-2</v>
      </c>
      <c r="O301" s="34">
        <v>0</v>
      </c>
      <c r="P301" s="36">
        <v>99.995000000000005</v>
      </c>
    </row>
    <row r="302" spans="1:16" x14ac:dyDescent="0.2">
      <c r="A302" s="63" t="s">
        <v>472</v>
      </c>
      <c r="B302" s="19" t="s">
        <v>480</v>
      </c>
      <c r="C302" s="13">
        <v>76</v>
      </c>
      <c r="D302" s="13" t="s">
        <v>459</v>
      </c>
      <c r="F302" s="34">
        <v>0</v>
      </c>
      <c r="G302" s="34">
        <v>53.756</v>
      </c>
      <c r="H302" s="34">
        <v>0</v>
      </c>
      <c r="I302" s="34">
        <v>5.8999999999999997E-2</v>
      </c>
      <c r="J302" s="34"/>
      <c r="L302" s="34">
        <v>46.634</v>
      </c>
      <c r="M302" s="34">
        <v>0</v>
      </c>
      <c r="N302" s="34">
        <v>2.1000000000000001E-2</v>
      </c>
      <c r="O302" s="34">
        <v>0</v>
      </c>
      <c r="P302" s="36">
        <v>100.47</v>
      </c>
    </row>
    <row r="303" spans="1:16" x14ac:dyDescent="0.2">
      <c r="A303" s="63" t="s">
        <v>472</v>
      </c>
      <c r="B303" s="19" t="s">
        <v>480</v>
      </c>
      <c r="C303" s="13">
        <v>110</v>
      </c>
      <c r="D303" s="13" t="s">
        <v>449</v>
      </c>
      <c r="F303" s="34">
        <v>0.35399999999999998</v>
      </c>
      <c r="G303" s="34">
        <v>53.054000000000002</v>
      </c>
      <c r="H303" s="34">
        <v>1.0999999999999999E-2</v>
      </c>
      <c r="I303" s="34">
        <v>4.8000000000000001E-2</v>
      </c>
      <c r="J303" s="34"/>
      <c r="L303" s="34">
        <v>46.442999999999998</v>
      </c>
      <c r="M303" s="34">
        <v>4.7E-2</v>
      </c>
      <c r="N303" s="34">
        <v>0</v>
      </c>
      <c r="O303" s="34">
        <v>0</v>
      </c>
      <c r="P303" s="36">
        <v>99.956999999999994</v>
      </c>
    </row>
    <row r="304" spans="1:16" x14ac:dyDescent="0.2">
      <c r="A304" s="63" t="s">
        <v>472</v>
      </c>
      <c r="B304" s="19" t="s">
        <v>480</v>
      </c>
      <c r="C304" s="13">
        <v>111</v>
      </c>
      <c r="D304" s="13" t="s">
        <v>449</v>
      </c>
      <c r="F304" s="34">
        <v>0.53</v>
      </c>
      <c r="G304" s="34">
        <v>52.642000000000003</v>
      </c>
      <c r="H304" s="34">
        <v>8.9999999999999993E-3</v>
      </c>
      <c r="I304" s="34">
        <v>3.4000000000000002E-2</v>
      </c>
      <c r="J304" s="34"/>
      <c r="L304" s="34">
        <v>46.505000000000003</v>
      </c>
      <c r="M304" s="34">
        <v>0</v>
      </c>
      <c r="N304" s="34">
        <v>0.22800000000000001</v>
      </c>
      <c r="O304" s="34">
        <v>6.6000000000000003E-2</v>
      </c>
      <c r="P304" s="36">
        <v>100.014</v>
      </c>
    </row>
    <row r="305" spans="1:16" x14ac:dyDescent="0.2">
      <c r="A305" s="63" t="s">
        <v>472</v>
      </c>
      <c r="B305" s="19" t="s">
        <v>480</v>
      </c>
      <c r="C305" s="13">
        <v>115</v>
      </c>
      <c r="D305" s="13" t="s">
        <v>450</v>
      </c>
      <c r="F305" s="34">
        <v>1.6E-2</v>
      </c>
      <c r="G305" s="34">
        <v>53.853000000000002</v>
      </c>
      <c r="H305" s="34">
        <v>3.0000000000000001E-3</v>
      </c>
      <c r="I305" s="34">
        <v>0.03</v>
      </c>
      <c r="J305" s="34"/>
      <c r="L305" s="34">
        <v>46.595999999999997</v>
      </c>
      <c r="M305" s="34">
        <v>1.2E-2</v>
      </c>
      <c r="N305" s="34">
        <v>0.01</v>
      </c>
      <c r="O305" s="34">
        <v>0.60299999999999998</v>
      </c>
      <c r="P305" s="36">
        <v>101.123</v>
      </c>
    </row>
    <row r="306" spans="1:16" x14ac:dyDescent="0.2">
      <c r="A306" s="63" t="s">
        <v>472</v>
      </c>
      <c r="B306" s="19" t="s">
        <v>480</v>
      </c>
      <c r="C306" s="13">
        <v>116</v>
      </c>
      <c r="D306" s="13" t="s">
        <v>450</v>
      </c>
      <c r="F306" s="34">
        <v>2.9000000000000001E-2</v>
      </c>
      <c r="G306" s="34">
        <v>53.457000000000001</v>
      </c>
      <c r="H306" s="34">
        <v>2.4E-2</v>
      </c>
      <c r="I306" s="34">
        <v>4.2000000000000003E-2</v>
      </c>
      <c r="J306" s="34"/>
      <c r="L306" s="34">
        <v>45.76</v>
      </c>
      <c r="M306" s="34">
        <v>0</v>
      </c>
      <c r="N306" s="34">
        <v>0.14699999999999999</v>
      </c>
      <c r="O306" s="34">
        <v>4.0000000000000001E-3</v>
      </c>
      <c r="P306" s="36">
        <v>99.462999999999994</v>
      </c>
    </row>
    <row r="307" spans="1:16" x14ac:dyDescent="0.2">
      <c r="A307" s="63" t="s">
        <v>472</v>
      </c>
      <c r="B307" s="19" t="s">
        <v>480</v>
      </c>
      <c r="C307" s="13">
        <v>68</v>
      </c>
      <c r="D307" s="13" t="s">
        <v>459</v>
      </c>
      <c r="F307" s="34">
        <v>0</v>
      </c>
      <c r="G307" s="34">
        <v>54.048000000000002</v>
      </c>
      <c r="H307" s="34">
        <v>2.3E-2</v>
      </c>
      <c r="I307" s="34">
        <v>6.6000000000000003E-2</v>
      </c>
      <c r="J307" s="34"/>
      <c r="L307" s="34">
        <v>46.584000000000003</v>
      </c>
      <c r="M307" s="34">
        <v>1.4E-2</v>
      </c>
      <c r="N307" s="34">
        <v>2.1000000000000001E-2</v>
      </c>
      <c r="O307" s="34">
        <v>1E-3</v>
      </c>
      <c r="P307" s="36">
        <v>100.75700000000001</v>
      </c>
    </row>
    <row r="308" spans="1:16" s="40" customFormat="1" ht="17" thickBot="1" x14ac:dyDescent="0.25">
      <c r="A308" s="64" t="s">
        <v>472</v>
      </c>
      <c r="B308" s="11" t="s">
        <v>480</v>
      </c>
      <c r="C308" s="40">
        <v>71</v>
      </c>
      <c r="D308" s="40" t="s">
        <v>459</v>
      </c>
      <c r="F308" s="30">
        <v>2.7E-2</v>
      </c>
      <c r="G308" s="30">
        <v>54.072000000000003</v>
      </c>
      <c r="H308" s="30">
        <v>1.2E-2</v>
      </c>
      <c r="I308" s="30">
        <v>0.03</v>
      </c>
      <c r="J308" s="30"/>
      <c r="L308" s="30">
        <v>46.665999999999997</v>
      </c>
      <c r="M308" s="30">
        <v>1.7999999999999999E-2</v>
      </c>
      <c r="N308" s="30">
        <v>2.1000000000000001E-2</v>
      </c>
      <c r="O308" s="30">
        <v>1E-3</v>
      </c>
      <c r="P308" s="43">
        <v>100.84699999999999</v>
      </c>
    </row>
    <row r="309" spans="1:16" ht="17" thickTop="1" x14ac:dyDescent="0.2">
      <c r="A309" s="70" t="s">
        <v>468</v>
      </c>
      <c r="D309" s="13"/>
      <c r="E309" s="34">
        <f t="shared" ref="E309:O309" si="6">MIN(E254:E308)</f>
        <v>0</v>
      </c>
      <c r="F309" s="34">
        <f t="shared" si="6"/>
        <v>0</v>
      </c>
      <c r="G309" s="34">
        <f t="shared" si="6"/>
        <v>48.747999999999998</v>
      </c>
      <c r="H309" s="34">
        <f t="shared" si="6"/>
        <v>0</v>
      </c>
      <c r="I309" s="34">
        <f t="shared" si="6"/>
        <v>2.1000000000000001E-2</v>
      </c>
      <c r="J309" s="34">
        <f t="shared" si="6"/>
        <v>0</v>
      </c>
      <c r="K309" s="34">
        <f t="shared" si="6"/>
        <v>0</v>
      </c>
      <c r="L309" s="34">
        <f t="shared" si="6"/>
        <v>45.76</v>
      </c>
      <c r="M309" s="34">
        <f t="shared" si="6"/>
        <v>0</v>
      </c>
      <c r="N309" s="34">
        <f t="shared" si="6"/>
        <v>0</v>
      </c>
      <c r="O309" s="34">
        <f t="shared" si="6"/>
        <v>0</v>
      </c>
    </row>
    <row r="310" spans="1:16" x14ac:dyDescent="0.2">
      <c r="A310" s="70" t="s">
        <v>469</v>
      </c>
      <c r="D310" s="13"/>
      <c r="E310" s="34">
        <f t="shared" ref="E310:O310" si="7">MAX(E254:E308)</f>
        <v>0</v>
      </c>
      <c r="F310" s="34">
        <f t="shared" si="7"/>
        <v>0.67200000000000004</v>
      </c>
      <c r="G310" s="34">
        <f t="shared" si="7"/>
        <v>54.072000000000003</v>
      </c>
      <c r="H310" s="34">
        <f t="shared" si="7"/>
        <v>5.7000000000000002E-2</v>
      </c>
      <c r="I310" s="34">
        <f t="shared" si="7"/>
        <v>6.8000000000000005E-2</v>
      </c>
      <c r="J310" s="34">
        <f t="shared" si="7"/>
        <v>0</v>
      </c>
      <c r="K310" s="34">
        <f t="shared" si="7"/>
        <v>0</v>
      </c>
      <c r="L310" s="34">
        <f t="shared" si="7"/>
        <v>48.167999999999999</v>
      </c>
      <c r="M310" s="34">
        <f t="shared" si="7"/>
        <v>0.06</v>
      </c>
      <c r="N310" s="34">
        <f t="shared" si="7"/>
        <v>0.22800000000000001</v>
      </c>
      <c r="O310" s="34">
        <f t="shared" si="7"/>
        <v>0.60299999999999998</v>
      </c>
    </row>
    <row r="311" spans="1:16" x14ac:dyDescent="0.2">
      <c r="A311" s="70" t="s">
        <v>470</v>
      </c>
      <c r="D311" s="13"/>
      <c r="E311" s="39" t="s">
        <v>424</v>
      </c>
      <c r="F311" s="34">
        <f>STDEV(F254:F308)</f>
        <v>0.12685671017263897</v>
      </c>
      <c r="G311" s="34">
        <f>STDEV(G254:G308)</f>
        <v>0.72224034724731323</v>
      </c>
      <c r="H311" s="34">
        <f>STDEV(H254:H308)</f>
        <v>1.3665385502896026E-2</v>
      </c>
      <c r="I311" s="34">
        <f>STDEV(I254:I308)</f>
        <v>1.0735635614805216E-2</v>
      </c>
      <c r="J311" s="39" t="s">
        <v>424</v>
      </c>
      <c r="K311" s="39" t="s">
        <v>424</v>
      </c>
      <c r="L311" s="34">
        <f>STDEV(L254:L308)</f>
        <v>0.31614371172719274</v>
      </c>
      <c r="M311" s="34">
        <f>STDEV(M254:M308)</f>
        <v>1.6830707866062177E-2</v>
      </c>
      <c r="N311" s="34">
        <f>STDEV(N254:N308)</f>
        <v>5.0343413265880765E-2</v>
      </c>
      <c r="O311" s="34">
        <f>STDEV(O254:O308)</f>
        <v>8.4440591352817188E-2</v>
      </c>
      <c r="P311" s="36"/>
    </row>
    <row r="312" spans="1:16" x14ac:dyDescent="0.2">
      <c r="A312" s="70" t="s">
        <v>471</v>
      </c>
      <c r="D312" s="13"/>
      <c r="E312" s="39" t="s">
        <v>424</v>
      </c>
      <c r="F312" s="39" t="s">
        <v>424</v>
      </c>
      <c r="G312" s="34">
        <f>GEOMEAN(G254:G308)</f>
        <v>53.47071597051233</v>
      </c>
      <c r="H312" s="39" t="s">
        <v>424</v>
      </c>
      <c r="I312" s="34">
        <f>GEOMEAN(I254:I308)</f>
        <v>4.3216454667667985E-2</v>
      </c>
      <c r="J312" s="39" t="s">
        <v>424</v>
      </c>
      <c r="K312" s="39" t="s">
        <v>424</v>
      </c>
      <c r="L312" s="34">
        <f>GEOMEAN(L254:L308)</f>
        <v>46.592882252650867</v>
      </c>
      <c r="M312" s="39" t="s">
        <v>424</v>
      </c>
      <c r="N312" s="39" t="s">
        <v>424</v>
      </c>
      <c r="O312" s="39" t="s">
        <v>424</v>
      </c>
      <c r="P312" s="36"/>
    </row>
    <row r="313" spans="1:16" x14ac:dyDescent="0.2">
      <c r="A313" s="84" t="s">
        <v>497</v>
      </c>
      <c r="B313" s="84"/>
      <c r="C313" s="84"/>
      <c r="D313" s="84"/>
      <c r="E313" s="84"/>
      <c r="F313" s="84"/>
      <c r="G313" s="84"/>
      <c r="H313" s="84"/>
      <c r="I313" s="84"/>
      <c r="J313" s="84"/>
      <c r="K313" s="84"/>
      <c r="L313" s="84"/>
      <c r="M313" s="84"/>
      <c r="N313" s="84"/>
      <c r="O313" s="84"/>
      <c r="P313" s="84"/>
    </row>
    <row r="314" spans="1:16" x14ac:dyDescent="0.2">
      <c r="A314" s="63" t="s">
        <v>472</v>
      </c>
      <c r="B314" s="13" t="s">
        <v>484</v>
      </c>
      <c r="C314" s="13">
        <v>120</v>
      </c>
      <c r="D314" s="13" t="s">
        <v>463</v>
      </c>
      <c r="F314" s="34">
        <v>8.0000000000000002E-3</v>
      </c>
      <c r="G314" s="34">
        <v>53.468000000000004</v>
      </c>
      <c r="H314" s="34">
        <v>1.0999999999999999E-2</v>
      </c>
      <c r="I314" s="34">
        <v>6.4000000000000001E-2</v>
      </c>
      <c r="J314" s="34"/>
      <c r="L314" s="34">
        <v>46.719000000000001</v>
      </c>
      <c r="M314" s="34">
        <v>0</v>
      </c>
      <c r="N314" s="34">
        <v>0</v>
      </c>
      <c r="O314" s="34">
        <v>0</v>
      </c>
      <c r="P314" s="36">
        <v>100.27</v>
      </c>
    </row>
    <row r="315" spans="1:16" x14ac:dyDescent="0.2">
      <c r="A315" s="63" t="s">
        <v>472</v>
      </c>
      <c r="B315" s="13" t="s">
        <v>484</v>
      </c>
      <c r="C315" s="13">
        <v>121</v>
      </c>
      <c r="D315" s="13" t="s">
        <v>463</v>
      </c>
      <c r="F315" s="34">
        <v>2.7E-2</v>
      </c>
      <c r="G315" s="34">
        <v>51.555</v>
      </c>
      <c r="H315" s="34">
        <v>2.976</v>
      </c>
      <c r="I315" s="34">
        <v>5.7000000000000002E-2</v>
      </c>
      <c r="J315" s="34"/>
      <c r="L315" s="34">
        <v>45.218000000000004</v>
      </c>
      <c r="M315" s="34">
        <v>0</v>
      </c>
      <c r="N315" s="34">
        <v>0</v>
      </c>
      <c r="O315" s="34">
        <v>0</v>
      </c>
      <c r="P315" s="36">
        <v>99.832999999999998</v>
      </c>
    </row>
    <row r="316" spans="1:16" x14ac:dyDescent="0.2">
      <c r="A316" s="63" t="s">
        <v>472</v>
      </c>
      <c r="B316" s="13" t="s">
        <v>484</v>
      </c>
      <c r="C316" s="13">
        <v>123</v>
      </c>
      <c r="D316" s="13" t="s">
        <v>463</v>
      </c>
      <c r="F316" s="34">
        <v>2.9000000000000001E-2</v>
      </c>
      <c r="G316" s="34">
        <v>53.529000000000003</v>
      </c>
      <c r="H316" s="34">
        <v>1E-3</v>
      </c>
      <c r="I316" s="34">
        <v>4.2999999999999997E-2</v>
      </c>
      <c r="J316" s="34"/>
      <c r="L316" s="34">
        <v>46.405000000000001</v>
      </c>
      <c r="M316" s="34">
        <v>0</v>
      </c>
      <c r="N316" s="34">
        <v>0</v>
      </c>
      <c r="O316" s="34">
        <v>1E-3</v>
      </c>
      <c r="P316" s="36">
        <v>100.008</v>
      </c>
    </row>
    <row r="317" spans="1:16" x14ac:dyDescent="0.2">
      <c r="A317" s="63" t="s">
        <v>472</v>
      </c>
      <c r="B317" s="13" t="s">
        <v>484</v>
      </c>
      <c r="C317" s="13">
        <v>126</v>
      </c>
      <c r="D317" s="13" t="s">
        <v>464</v>
      </c>
      <c r="F317" s="34">
        <v>1.2E-2</v>
      </c>
      <c r="G317" s="34">
        <v>49.872999999999998</v>
      </c>
      <c r="H317" s="34">
        <v>6.1970000000000001</v>
      </c>
      <c r="I317" s="34">
        <v>5.5E-2</v>
      </c>
      <c r="J317" s="34"/>
      <c r="L317" s="34">
        <v>43.073999999999998</v>
      </c>
      <c r="M317" s="34">
        <v>0</v>
      </c>
      <c r="N317" s="34">
        <v>5.2999999999999999E-2</v>
      </c>
      <c r="O317" s="34">
        <v>0</v>
      </c>
      <c r="P317" s="36">
        <v>99.263999999999996</v>
      </c>
    </row>
    <row r="318" spans="1:16" x14ac:dyDescent="0.2">
      <c r="A318" s="63" t="s">
        <v>472</v>
      </c>
      <c r="B318" s="13" t="s">
        <v>484</v>
      </c>
      <c r="C318" s="13">
        <v>127</v>
      </c>
      <c r="D318" s="13" t="s">
        <v>464</v>
      </c>
      <c r="F318" s="34">
        <v>0</v>
      </c>
      <c r="G318" s="34">
        <v>53.45</v>
      </c>
      <c r="H318" s="34">
        <v>3.5999999999999997E-2</v>
      </c>
      <c r="I318" s="34">
        <v>4.3999999999999997E-2</v>
      </c>
      <c r="J318" s="34"/>
      <c r="L318" s="34">
        <v>46.523000000000003</v>
      </c>
      <c r="M318" s="34">
        <v>2.1000000000000001E-2</v>
      </c>
      <c r="N318" s="34">
        <v>0</v>
      </c>
      <c r="O318" s="34">
        <v>4.0000000000000001E-3</v>
      </c>
      <c r="P318" s="36">
        <v>100.078</v>
      </c>
    </row>
    <row r="319" spans="1:16" x14ac:dyDescent="0.2">
      <c r="A319" s="63" t="s">
        <v>472</v>
      </c>
      <c r="B319" s="13" t="s">
        <v>484</v>
      </c>
      <c r="C319" s="13">
        <v>129</v>
      </c>
      <c r="D319" s="13" t="s">
        <v>464</v>
      </c>
      <c r="F319" s="34">
        <v>1.4E-2</v>
      </c>
      <c r="G319" s="34">
        <v>53.61</v>
      </c>
      <c r="H319" s="34">
        <v>4.2999999999999997E-2</v>
      </c>
      <c r="I319" s="34">
        <v>3.7999999999999999E-2</v>
      </c>
      <c r="J319" s="34"/>
      <c r="L319" s="34">
        <v>46.384999999999998</v>
      </c>
      <c r="M319" s="34">
        <v>0</v>
      </c>
      <c r="N319" s="34">
        <v>3.1E-2</v>
      </c>
      <c r="O319" s="34">
        <v>6.0000000000000001E-3</v>
      </c>
      <c r="P319" s="36">
        <v>100.127</v>
      </c>
    </row>
    <row r="320" spans="1:16" x14ac:dyDescent="0.2">
      <c r="A320" s="63" t="s">
        <v>472</v>
      </c>
      <c r="B320" s="13" t="s">
        <v>484</v>
      </c>
      <c r="C320" s="13">
        <v>130</v>
      </c>
      <c r="D320" s="13" t="s">
        <v>465</v>
      </c>
      <c r="F320" s="34">
        <v>2E-3</v>
      </c>
      <c r="G320" s="34">
        <v>53.359000000000002</v>
      </c>
      <c r="H320" s="34">
        <v>7.0000000000000001E-3</v>
      </c>
      <c r="I320" s="34">
        <v>4.5999999999999999E-2</v>
      </c>
      <c r="J320" s="34"/>
      <c r="L320" s="34">
        <v>46.773000000000003</v>
      </c>
      <c r="M320" s="34">
        <v>2.8000000000000001E-2</v>
      </c>
      <c r="N320" s="34">
        <v>0</v>
      </c>
      <c r="O320" s="34">
        <v>0</v>
      </c>
      <c r="P320" s="36">
        <v>100.215</v>
      </c>
    </row>
    <row r="321" spans="1:16" x14ac:dyDescent="0.2">
      <c r="A321" s="63" t="s">
        <v>472</v>
      </c>
      <c r="B321" s="13" t="s">
        <v>484</v>
      </c>
      <c r="C321" s="13">
        <v>132</v>
      </c>
      <c r="D321" s="13" t="s">
        <v>465</v>
      </c>
      <c r="F321" s="34">
        <v>4.2000000000000003E-2</v>
      </c>
      <c r="G321" s="34">
        <v>53.048999999999999</v>
      </c>
      <c r="H321" s="34">
        <v>0</v>
      </c>
      <c r="I321" s="34">
        <v>4.3999999999999997E-2</v>
      </c>
      <c r="J321" s="34"/>
      <c r="L321" s="34">
        <v>46.155999999999999</v>
      </c>
      <c r="M321" s="34">
        <v>0</v>
      </c>
      <c r="N321" s="34">
        <v>0</v>
      </c>
      <c r="O321" s="34">
        <v>1.7999999999999999E-2</v>
      </c>
      <c r="P321" s="36">
        <v>99.308999999999997</v>
      </c>
    </row>
    <row r="322" spans="1:16" x14ac:dyDescent="0.2">
      <c r="A322" s="63" t="s">
        <v>472</v>
      </c>
      <c r="B322" s="13" t="s">
        <v>484</v>
      </c>
      <c r="C322" s="13">
        <v>134</v>
      </c>
      <c r="D322" s="13" t="s">
        <v>465</v>
      </c>
      <c r="F322" s="34">
        <v>0.02</v>
      </c>
      <c r="G322" s="34">
        <v>53.545999999999999</v>
      </c>
      <c r="H322" s="34">
        <v>1.0999999999999999E-2</v>
      </c>
      <c r="I322" s="34">
        <v>3.4000000000000002E-2</v>
      </c>
      <c r="J322" s="34"/>
      <c r="L322" s="34">
        <v>46.627000000000002</v>
      </c>
      <c r="M322" s="34">
        <v>0</v>
      </c>
      <c r="N322" s="34">
        <v>3.0000000000000001E-3</v>
      </c>
      <c r="O322" s="34">
        <v>6.0000000000000001E-3</v>
      </c>
      <c r="P322" s="36">
        <v>100.247</v>
      </c>
    </row>
    <row r="323" spans="1:16" x14ac:dyDescent="0.2">
      <c r="A323" s="63" t="s">
        <v>472</v>
      </c>
      <c r="B323" s="13" t="s">
        <v>484</v>
      </c>
      <c r="C323" s="13">
        <v>136</v>
      </c>
      <c r="D323" s="13" t="s">
        <v>465</v>
      </c>
      <c r="F323" s="34">
        <v>2.9000000000000001E-2</v>
      </c>
      <c r="G323" s="34">
        <v>53.177999999999997</v>
      </c>
      <c r="H323" s="34">
        <v>1.4E-2</v>
      </c>
      <c r="I323" s="34">
        <v>3.7999999999999999E-2</v>
      </c>
      <c r="J323" s="34"/>
      <c r="L323" s="34">
        <v>46.777000000000001</v>
      </c>
      <c r="M323" s="34">
        <v>0</v>
      </c>
      <c r="N323" s="34">
        <v>7.1999999999999995E-2</v>
      </c>
      <c r="O323" s="34">
        <v>0</v>
      </c>
      <c r="P323" s="36">
        <v>100.108</v>
      </c>
    </row>
    <row r="324" spans="1:16" x14ac:dyDescent="0.2">
      <c r="A324" s="63" t="s">
        <v>472</v>
      </c>
      <c r="B324" s="13" t="s">
        <v>484</v>
      </c>
      <c r="C324" s="13">
        <v>139</v>
      </c>
      <c r="D324" s="13" t="s">
        <v>465</v>
      </c>
      <c r="F324" s="34">
        <v>0.01</v>
      </c>
      <c r="G324" s="34">
        <v>53.265999999999998</v>
      </c>
      <c r="H324" s="34">
        <v>8.0000000000000002E-3</v>
      </c>
      <c r="I324" s="34">
        <v>4.1000000000000002E-2</v>
      </c>
      <c r="J324" s="34"/>
      <c r="L324" s="34">
        <v>46.612000000000002</v>
      </c>
      <c r="M324" s="34">
        <v>0</v>
      </c>
      <c r="N324" s="34">
        <v>5.0000000000000001E-3</v>
      </c>
      <c r="O324" s="34">
        <v>0</v>
      </c>
      <c r="P324" s="36">
        <v>99.941999999999993</v>
      </c>
    </row>
    <row r="325" spans="1:16" x14ac:dyDescent="0.2">
      <c r="A325" s="63" t="s">
        <v>472</v>
      </c>
      <c r="B325" s="13" t="s">
        <v>484</v>
      </c>
      <c r="C325" s="13">
        <v>141</v>
      </c>
      <c r="D325" s="13" t="s">
        <v>465</v>
      </c>
      <c r="F325" s="34">
        <v>4.3999999999999997E-2</v>
      </c>
      <c r="G325" s="34">
        <v>53.24</v>
      </c>
      <c r="H325" s="34">
        <v>0</v>
      </c>
      <c r="I325" s="34">
        <v>7.1999999999999995E-2</v>
      </c>
      <c r="J325" s="34"/>
      <c r="L325" s="34">
        <v>46.375999999999998</v>
      </c>
      <c r="M325" s="34">
        <v>5.5E-2</v>
      </c>
      <c r="N325" s="34">
        <v>0</v>
      </c>
      <c r="O325" s="34">
        <v>0.02</v>
      </c>
      <c r="P325" s="36">
        <v>99.807000000000002</v>
      </c>
    </row>
    <row r="326" spans="1:16" x14ac:dyDescent="0.2">
      <c r="A326" s="63" t="s">
        <v>472</v>
      </c>
      <c r="B326" s="13" t="s">
        <v>484</v>
      </c>
      <c r="C326" s="13">
        <v>142</v>
      </c>
      <c r="D326" s="13" t="s">
        <v>465</v>
      </c>
      <c r="F326" s="34">
        <v>1.7999999999999999E-2</v>
      </c>
      <c r="G326" s="34">
        <v>53.819000000000003</v>
      </c>
      <c r="H326" s="34">
        <v>2.1999999999999999E-2</v>
      </c>
      <c r="I326" s="34">
        <v>4.4999999999999998E-2</v>
      </c>
      <c r="J326" s="34"/>
      <c r="L326" s="34">
        <v>46.594999999999999</v>
      </c>
      <c r="M326" s="34">
        <v>0</v>
      </c>
      <c r="N326" s="34">
        <v>0</v>
      </c>
      <c r="O326" s="34">
        <v>0</v>
      </c>
      <c r="P326" s="36">
        <v>100.499</v>
      </c>
    </row>
    <row r="327" spans="1:16" x14ac:dyDescent="0.2">
      <c r="A327" s="63" t="s">
        <v>472</v>
      </c>
      <c r="B327" s="13" t="s">
        <v>484</v>
      </c>
      <c r="C327" s="13">
        <v>144</v>
      </c>
      <c r="D327" s="13" t="s">
        <v>465</v>
      </c>
      <c r="F327" s="34">
        <v>3.3000000000000002E-2</v>
      </c>
      <c r="G327" s="34">
        <v>53.27</v>
      </c>
      <c r="H327" s="34">
        <v>4.0000000000000001E-3</v>
      </c>
      <c r="I327" s="34">
        <v>3.3000000000000002E-2</v>
      </c>
      <c r="J327" s="34"/>
      <c r="L327" s="34">
        <v>46.363</v>
      </c>
      <c r="M327" s="34">
        <v>0</v>
      </c>
      <c r="N327" s="34">
        <v>0.106</v>
      </c>
      <c r="O327" s="34">
        <v>0</v>
      </c>
      <c r="P327" s="36">
        <v>99.808999999999997</v>
      </c>
    </row>
    <row r="328" spans="1:16" x14ac:dyDescent="0.2">
      <c r="A328" s="63" t="s">
        <v>472</v>
      </c>
      <c r="B328" s="13" t="s">
        <v>484</v>
      </c>
      <c r="C328" s="13">
        <v>145</v>
      </c>
      <c r="D328" s="13" t="s">
        <v>465</v>
      </c>
      <c r="F328" s="34">
        <v>3.9E-2</v>
      </c>
      <c r="G328" s="34">
        <v>53.348999999999997</v>
      </c>
      <c r="H328" s="34">
        <v>2.7E-2</v>
      </c>
      <c r="I328" s="34">
        <v>5.8000000000000003E-2</v>
      </c>
      <c r="J328" s="34"/>
      <c r="L328" s="34">
        <v>46.512</v>
      </c>
      <c r="M328" s="34">
        <v>0</v>
      </c>
      <c r="N328" s="34">
        <v>0</v>
      </c>
      <c r="O328" s="34">
        <v>0</v>
      </c>
      <c r="P328" s="36">
        <v>99.984999999999999</v>
      </c>
    </row>
    <row r="329" spans="1:16" x14ac:dyDescent="0.2">
      <c r="A329" s="63" t="s">
        <v>472</v>
      </c>
      <c r="B329" s="13" t="s">
        <v>484</v>
      </c>
      <c r="C329" s="13">
        <v>146</v>
      </c>
      <c r="D329" s="13" t="s">
        <v>465</v>
      </c>
      <c r="F329" s="34">
        <v>0</v>
      </c>
      <c r="G329" s="34">
        <v>53.252000000000002</v>
      </c>
      <c r="H329" s="34">
        <v>1.4E-2</v>
      </c>
      <c r="I329" s="34">
        <v>4.3999999999999997E-2</v>
      </c>
      <c r="J329" s="34"/>
      <c r="L329" s="34">
        <v>46.29</v>
      </c>
      <c r="M329" s="34">
        <v>4.4999999999999998E-2</v>
      </c>
      <c r="N329" s="34">
        <v>0</v>
      </c>
      <c r="O329" s="34">
        <v>0</v>
      </c>
      <c r="P329" s="36">
        <v>99.644999999999996</v>
      </c>
    </row>
    <row r="330" spans="1:16" x14ac:dyDescent="0.2">
      <c r="A330" s="63" t="s">
        <v>472</v>
      </c>
      <c r="B330" s="13" t="s">
        <v>484</v>
      </c>
      <c r="C330" s="13">
        <v>148</v>
      </c>
      <c r="D330" s="13" t="s">
        <v>465</v>
      </c>
      <c r="F330" s="34">
        <v>3.9E-2</v>
      </c>
      <c r="G330" s="34">
        <v>53.128999999999998</v>
      </c>
      <c r="H330" s="34">
        <v>2.7E-2</v>
      </c>
      <c r="I330" s="34">
        <v>5.5E-2</v>
      </c>
      <c r="J330" s="34"/>
      <c r="L330" s="34">
        <v>46.435000000000002</v>
      </c>
      <c r="M330" s="34">
        <v>0</v>
      </c>
      <c r="N330" s="34">
        <v>1.2999999999999999E-2</v>
      </c>
      <c r="O330" s="34">
        <v>1.2E-2</v>
      </c>
      <c r="P330" s="36">
        <v>99.71</v>
      </c>
    </row>
    <row r="331" spans="1:16" x14ac:dyDescent="0.2">
      <c r="A331" s="63" t="s">
        <v>472</v>
      </c>
      <c r="B331" s="13" t="s">
        <v>484</v>
      </c>
      <c r="C331" s="13">
        <v>149</v>
      </c>
      <c r="D331" s="13" t="s">
        <v>465</v>
      </c>
      <c r="F331" s="34">
        <v>1.6E-2</v>
      </c>
      <c r="G331" s="34">
        <v>53.384</v>
      </c>
      <c r="H331" s="34">
        <v>0</v>
      </c>
      <c r="I331" s="34">
        <v>3.5999999999999997E-2</v>
      </c>
      <c r="J331" s="34"/>
      <c r="L331" s="34">
        <v>46.082999999999998</v>
      </c>
      <c r="M331" s="34">
        <v>0</v>
      </c>
      <c r="N331" s="34">
        <v>0</v>
      </c>
      <c r="O331" s="34">
        <v>0</v>
      </c>
      <c r="P331" s="36">
        <v>99.519000000000005</v>
      </c>
    </row>
    <row r="332" spans="1:16" x14ac:dyDescent="0.2">
      <c r="A332" s="63" t="s">
        <v>472</v>
      </c>
      <c r="B332" s="19" t="s">
        <v>480</v>
      </c>
      <c r="C332" s="13">
        <v>78</v>
      </c>
      <c r="D332" s="13" t="s">
        <v>460</v>
      </c>
      <c r="F332" s="34">
        <v>5.1999999999999998E-2</v>
      </c>
      <c r="G332" s="34">
        <v>53.436999999999998</v>
      </c>
      <c r="H332" s="34">
        <v>0</v>
      </c>
      <c r="I332" s="34">
        <v>2.9000000000000001E-2</v>
      </c>
      <c r="J332" s="34"/>
      <c r="L332" s="34">
        <v>46.338000000000001</v>
      </c>
      <c r="M332" s="34">
        <v>2.9000000000000001E-2</v>
      </c>
      <c r="N332" s="34">
        <v>0</v>
      </c>
      <c r="O332" s="34">
        <v>0</v>
      </c>
      <c r="P332" s="36">
        <v>99.885000000000005</v>
      </c>
    </row>
    <row r="333" spans="1:16" x14ac:dyDescent="0.2">
      <c r="A333" s="63" t="s">
        <v>472</v>
      </c>
      <c r="B333" s="19" t="s">
        <v>480</v>
      </c>
      <c r="C333" s="13">
        <v>79</v>
      </c>
      <c r="D333" s="13" t="s">
        <v>460</v>
      </c>
      <c r="F333" s="34">
        <v>0.14000000000000001</v>
      </c>
      <c r="G333" s="34">
        <v>53.625999999999998</v>
      </c>
      <c r="H333" s="34">
        <v>0</v>
      </c>
      <c r="I333" s="34">
        <v>4.8000000000000001E-2</v>
      </c>
      <c r="J333" s="34"/>
      <c r="L333" s="34">
        <v>46.335000000000001</v>
      </c>
      <c r="M333" s="34">
        <v>0</v>
      </c>
      <c r="N333" s="34">
        <v>1.4999999999999999E-2</v>
      </c>
      <c r="O333" s="34">
        <v>0</v>
      </c>
      <c r="P333" s="36">
        <v>100.164</v>
      </c>
    </row>
    <row r="334" spans="1:16" x14ac:dyDescent="0.2">
      <c r="A334" s="63" t="s">
        <v>472</v>
      </c>
      <c r="B334" s="19" t="s">
        <v>480</v>
      </c>
      <c r="C334" s="13">
        <v>80</v>
      </c>
      <c r="D334" s="13" t="s">
        <v>460</v>
      </c>
      <c r="F334" s="34">
        <v>1.4999999999999999E-2</v>
      </c>
      <c r="G334" s="34">
        <v>53.878</v>
      </c>
      <c r="H334" s="34">
        <v>0.02</v>
      </c>
      <c r="I334" s="34">
        <v>3.1E-2</v>
      </c>
      <c r="J334" s="34"/>
      <c r="L334" s="34">
        <v>46.238999999999997</v>
      </c>
      <c r="M334" s="34">
        <v>1.4999999999999999E-2</v>
      </c>
      <c r="N334" s="34">
        <v>0</v>
      </c>
      <c r="O334" s="34">
        <v>1.4999999999999999E-2</v>
      </c>
      <c r="P334" s="36">
        <v>100.21299999999999</v>
      </c>
    </row>
    <row r="335" spans="1:16" x14ac:dyDescent="0.2">
      <c r="A335" s="63" t="s">
        <v>472</v>
      </c>
      <c r="B335" s="19" t="s">
        <v>480</v>
      </c>
      <c r="C335" s="13">
        <v>83</v>
      </c>
      <c r="D335" s="13" t="s">
        <v>461</v>
      </c>
      <c r="F335" s="34">
        <v>0.93400000000000005</v>
      </c>
      <c r="G335" s="34">
        <v>53.042000000000002</v>
      </c>
      <c r="H335" s="34">
        <v>1.7000000000000001E-2</v>
      </c>
      <c r="I335" s="34">
        <v>6.6000000000000003E-2</v>
      </c>
      <c r="J335" s="34"/>
      <c r="L335" s="34">
        <v>45.941000000000003</v>
      </c>
      <c r="M335" s="34">
        <v>0.16900000000000001</v>
      </c>
      <c r="N335" s="34">
        <v>0.01</v>
      </c>
      <c r="O335" s="34">
        <v>4.0000000000000001E-3</v>
      </c>
      <c r="P335" s="36">
        <v>100.18300000000001</v>
      </c>
    </row>
    <row r="336" spans="1:16" x14ac:dyDescent="0.2">
      <c r="A336" s="63" t="s">
        <v>472</v>
      </c>
      <c r="B336" s="19" t="s">
        <v>480</v>
      </c>
      <c r="C336" s="13">
        <v>84</v>
      </c>
      <c r="D336" s="13" t="s">
        <v>461</v>
      </c>
      <c r="F336" s="34">
        <v>4.9000000000000002E-2</v>
      </c>
      <c r="G336" s="34">
        <v>53.137</v>
      </c>
      <c r="H336" s="34">
        <v>1.7000000000000001E-2</v>
      </c>
      <c r="I336" s="34">
        <v>3.2000000000000001E-2</v>
      </c>
      <c r="J336" s="34"/>
      <c r="L336" s="34">
        <v>46.354999999999997</v>
      </c>
      <c r="M336" s="34">
        <v>1.7000000000000001E-2</v>
      </c>
      <c r="N336" s="34">
        <v>3.0000000000000001E-3</v>
      </c>
      <c r="O336" s="34">
        <v>0.01</v>
      </c>
      <c r="P336" s="36">
        <v>99.62</v>
      </c>
    </row>
    <row r="337" spans="1:16" x14ac:dyDescent="0.2">
      <c r="A337" s="63" t="s">
        <v>472</v>
      </c>
      <c r="B337" s="19" t="s">
        <v>480</v>
      </c>
      <c r="C337" s="13">
        <v>88</v>
      </c>
      <c r="D337" s="13" t="s">
        <v>461</v>
      </c>
      <c r="F337" s="34">
        <v>6.0999999999999999E-2</v>
      </c>
      <c r="G337" s="34">
        <v>53.317999999999998</v>
      </c>
      <c r="H337" s="34">
        <v>2.1999999999999999E-2</v>
      </c>
      <c r="I337" s="34">
        <v>4.4999999999999998E-2</v>
      </c>
      <c r="J337" s="34"/>
      <c r="L337" s="34">
        <v>46.405999999999999</v>
      </c>
      <c r="M337" s="34">
        <v>7.0000000000000001E-3</v>
      </c>
      <c r="N337" s="34">
        <v>0</v>
      </c>
      <c r="O337" s="34">
        <v>5.0000000000000001E-3</v>
      </c>
      <c r="P337" s="36">
        <v>99.864000000000004</v>
      </c>
    </row>
    <row r="338" spans="1:16" x14ac:dyDescent="0.2">
      <c r="A338" s="63" t="s">
        <v>472</v>
      </c>
      <c r="B338" s="19" t="s">
        <v>480</v>
      </c>
      <c r="C338" s="13">
        <v>96</v>
      </c>
      <c r="D338" s="13" t="s">
        <v>461</v>
      </c>
      <c r="F338" s="34">
        <v>3.9E-2</v>
      </c>
      <c r="G338" s="34">
        <v>53.402999999999999</v>
      </c>
      <c r="H338" s="34">
        <v>6.6000000000000003E-2</v>
      </c>
      <c r="I338" s="34">
        <v>4.1000000000000002E-2</v>
      </c>
      <c r="J338" s="34"/>
      <c r="L338" s="34">
        <v>46.042000000000002</v>
      </c>
      <c r="M338" s="34">
        <v>0</v>
      </c>
      <c r="N338" s="34">
        <v>0</v>
      </c>
      <c r="O338" s="34">
        <v>1.2999999999999999E-2</v>
      </c>
      <c r="P338" s="36">
        <v>99.603999999999999</v>
      </c>
    </row>
    <row r="339" spans="1:16" x14ac:dyDescent="0.2">
      <c r="A339" s="63" t="s">
        <v>472</v>
      </c>
      <c r="B339" s="19" t="s">
        <v>480</v>
      </c>
      <c r="C339" s="13">
        <v>99</v>
      </c>
      <c r="D339" s="13" t="s">
        <v>462</v>
      </c>
      <c r="F339" s="34">
        <v>0.1</v>
      </c>
      <c r="G339" s="34">
        <v>53.139000000000003</v>
      </c>
      <c r="H339" s="34">
        <v>3.7999999999999999E-2</v>
      </c>
      <c r="I339" s="34">
        <v>2.9000000000000001E-2</v>
      </c>
      <c r="J339" s="34"/>
      <c r="L339" s="34">
        <v>46.073</v>
      </c>
      <c r="M339" s="34">
        <v>8.4000000000000005E-2</v>
      </c>
      <c r="N339" s="34">
        <v>0.08</v>
      </c>
      <c r="O339" s="34">
        <v>1.9E-2</v>
      </c>
      <c r="P339" s="36">
        <v>99.561999999999998</v>
      </c>
    </row>
    <row r="340" spans="1:16" x14ac:dyDescent="0.2">
      <c r="A340" s="63" t="s">
        <v>472</v>
      </c>
      <c r="B340" s="19" t="s">
        <v>480</v>
      </c>
      <c r="C340" s="13">
        <v>100</v>
      </c>
      <c r="D340" s="13" t="s">
        <v>462</v>
      </c>
      <c r="F340" s="34">
        <v>5.0000000000000001E-3</v>
      </c>
      <c r="G340" s="34">
        <v>53.054000000000002</v>
      </c>
      <c r="H340" s="34">
        <v>1.6E-2</v>
      </c>
      <c r="I340" s="34">
        <v>4.4999999999999998E-2</v>
      </c>
      <c r="J340" s="34"/>
      <c r="L340" s="34">
        <v>45.776000000000003</v>
      </c>
      <c r="M340" s="34">
        <v>0</v>
      </c>
      <c r="N340" s="34">
        <v>3.5999999999999997E-2</v>
      </c>
      <c r="O340" s="34">
        <v>0</v>
      </c>
      <c r="P340" s="36">
        <v>98.932000000000002</v>
      </c>
    </row>
    <row r="341" spans="1:16" x14ac:dyDescent="0.2">
      <c r="A341" s="63" t="s">
        <v>472</v>
      </c>
      <c r="B341" s="19" t="s">
        <v>480</v>
      </c>
      <c r="C341" s="13">
        <v>101</v>
      </c>
      <c r="D341" s="13" t="s">
        <v>462</v>
      </c>
      <c r="F341" s="34">
        <v>4.7E-2</v>
      </c>
      <c r="G341" s="34">
        <v>53.463000000000001</v>
      </c>
      <c r="H341" s="34">
        <v>2.3E-2</v>
      </c>
      <c r="I341" s="34">
        <v>4.2000000000000003E-2</v>
      </c>
      <c r="J341" s="34"/>
      <c r="L341" s="34">
        <v>46.262</v>
      </c>
      <c r="M341" s="34">
        <v>0</v>
      </c>
      <c r="N341" s="34">
        <v>0</v>
      </c>
      <c r="O341" s="34">
        <v>0</v>
      </c>
      <c r="P341" s="36">
        <v>99.837000000000003</v>
      </c>
    </row>
    <row r="342" spans="1:16" x14ac:dyDescent="0.2">
      <c r="A342" s="63" t="s">
        <v>472</v>
      </c>
      <c r="B342" s="19" t="s">
        <v>480</v>
      </c>
      <c r="C342" s="13">
        <v>28</v>
      </c>
      <c r="D342" s="13" t="s">
        <v>452</v>
      </c>
      <c r="F342" s="34">
        <v>3.4000000000000002E-2</v>
      </c>
      <c r="G342" s="34">
        <v>53.402999999999999</v>
      </c>
      <c r="H342" s="34">
        <v>0.02</v>
      </c>
      <c r="I342" s="34">
        <v>1.9E-2</v>
      </c>
      <c r="J342" s="34"/>
      <c r="L342" s="34">
        <v>45.457000000000001</v>
      </c>
      <c r="M342" s="34">
        <v>0</v>
      </c>
      <c r="N342" s="34">
        <v>0</v>
      </c>
      <c r="O342" s="34">
        <v>1E-3</v>
      </c>
      <c r="P342" s="36">
        <v>98.933999999999997</v>
      </c>
    </row>
    <row r="343" spans="1:16" x14ac:dyDescent="0.2">
      <c r="A343" s="63" t="s">
        <v>472</v>
      </c>
      <c r="B343" s="19" t="s">
        <v>480</v>
      </c>
      <c r="C343" s="13">
        <v>29</v>
      </c>
      <c r="D343" s="13" t="s">
        <v>452</v>
      </c>
      <c r="F343" s="34">
        <v>0</v>
      </c>
      <c r="G343" s="34">
        <v>53.226999999999997</v>
      </c>
      <c r="H343" s="34">
        <v>0</v>
      </c>
      <c r="I343" s="34">
        <v>2.9000000000000001E-2</v>
      </c>
      <c r="J343" s="34"/>
      <c r="L343" s="34">
        <v>45.884</v>
      </c>
      <c r="M343" s="34">
        <v>0</v>
      </c>
      <c r="N343" s="34">
        <v>0</v>
      </c>
      <c r="O343" s="34">
        <v>0</v>
      </c>
      <c r="P343" s="36">
        <v>99.14</v>
      </c>
    </row>
    <row r="344" spans="1:16" x14ac:dyDescent="0.2">
      <c r="A344" s="63" t="s">
        <v>472</v>
      </c>
      <c r="B344" s="19" t="s">
        <v>480</v>
      </c>
      <c r="C344" s="13">
        <v>30</v>
      </c>
      <c r="D344" s="13" t="s">
        <v>452</v>
      </c>
      <c r="F344" s="34">
        <v>2.1000000000000001E-2</v>
      </c>
      <c r="G344" s="34">
        <v>53.292999999999999</v>
      </c>
      <c r="H344" s="34">
        <v>1.2E-2</v>
      </c>
      <c r="I344" s="34">
        <v>3.2000000000000001E-2</v>
      </c>
      <c r="J344" s="34"/>
      <c r="L344" s="34">
        <v>45.982999999999997</v>
      </c>
      <c r="M344" s="34">
        <v>0</v>
      </c>
      <c r="N344" s="34">
        <v>0</v>
      </c>
      <c r="O344" s="34">
        <v>0</v>
      </c>
      <c r="P344" s="36">
        <v>99.340999999999994</v>
      </c>
    </row>
    <row r="345" spans="1:16" s="40" customFormat="1" ht="17" thickBot="1" x14ac:dyDescent="0.25">
      <c r="A345" s="64" t="s">
        <v>472</v>
      </c>
      <c r="B345" s="11" t="s">
        <v>480</v>
      </c>
      <c r="C345" s="40">
        <v>102</v>
      </c>
      <c r="D345" s="40" t="s">
        <v>462</v>
      </c>
      <c r="F345" s="30">
        <v>0.104</v>
      </c>
      <c r="G345" s="30">
        <v>53.460999999999999</v>
      </c>
      <c r="H345" s="30">
        <v>0</v>
      </c>
      <c r="I345" s="30">
        <v>5.7000000000000002E-2</v>
      </c>
      <c r="J345" s="30"/>
      <c r="L345" s="30">
        <v>46.77</v>
      </c>
      <c r="M345" s="30">
        <v>7.0999999999999994E-2</v>
      </c>
      <c r="N345" s="30">
        <v>4.1000000000000002E-2</v>
      </c>
      <c r="O345" s="30">
        <v>8.9999999999999993E-3</v>
      </c>
      <c r="P345" s="43">
        <v>100.51300000000001</v>
      </c>
    </row>
    <row r="346" spans="1:16" ht="17" thickTop="1" x14ac:dyDescent="0.2">
      <c r="A346" s="70" t="s">
        <v>468</v>
      </c>
      <c r="D346" s="13"/>
      <c r="E346" s="34">
        <f>MIN(E314:E345)</f>
        <v>0</v>
      </c>
      <c r="F346" s="34">
        <f t="shared" ref="F346:P346" si="8">MIN(F314:F345)</f>
        <v>0</v>
      </c>
      <c r="G346" s="34">
        <f t="shared" si="8"/>
        <v>49.872999999999998</v>
      </c>
      <c r="H346" s="34">
        <f t="shared" si="8"/>
        <v>0</v>
      </c>
      <c r="I346" s="34">
        <f t="shared" si="8"/>
        <v>1.9E-2</v>
      </c>
      <c r="J346" s="34">
        <f t="shared" si="8"/>
        <v>0</v>
      </c>
      <c r="K346" s="34">
        <f t="shared" si="8"/>
        <v>0</v>
      </c>
      <c r="L346" s="34">
        <f t="shared" si="8"/>
        <v>43.073999999999998</v>
      </c>
      <c r="M346" s="34">
        <f t="shared" si="8"/>
        <v>0</v>
      </c>
      <c r="N346" s="34">
        <f t="shared" si="8"/>
        <v>0</v>
      </c>
      <c r="O346" s="34">
        <f t="shared" si="8"/>
        <v>0</v>
      </c>
      <c r="P346" s="36">
        <f t="shared" si="8"/>
        <v>98.932000000000002</v>
      </c>
    </row>
    <row r="347" spans="1:16" x14ac:dyDescent="0.2">
      <c r="A347" s="70" t="s">
        <v>469</v>
      </c>
      <c r="D347" s="13"/>
      <c r="E347" s="34">
        <f>MAX(E314:E345)</f>
        <v>0</v>
      </c>
      <c r="F347" s="34">
        <f t="shared" ref="F347:P347" si="9">MAX(F314:F345)</f>
        <v>0.93400000000000005</v>
      </c>
      <c r="G347" s="34">
        <f t="shared" si="9"/>
        <v>53.878</v>
      </c>
      <c r="H347" s="34">
        <f t="shared" si="9"/>
        <v>6.1970000000000001</v>
      </c>
      <c r="I347" s="34">
        <f t="shared" si="9"/>
        <v>7.1999999999999995E-2</v>
      </c>
      <c r="J347" s="34">
        <f t="shared" si="9"/>
        <v>0</v>
      </c>
      <c r="K347" s="34">
        <f t="shared" si="9"/>
        <v>0</v>
      </c>
      <c r="L347" s="34">
        <f t="shared" si="9"/>
        <v>46.777000000000001</v>
      </c>
      <c r="M347" s="34">
        <f t="shared" si="9"/>
        <v>0.16900000000000001</v>
      </c>
      <c r="N347" s="34">
        <f t="shared" si="9"/>
        <v>0.106</v>
      </c>
      <c r="O347" s="34">
        <f t="shared" si="9"/>
        <v>0.02</v>
      </c>
      <c r="P347" s="36">
        <f t="shared" si="9"/>
        <v>100.51300000000001</v>
      </c>
    </row>
    <row r="348" spans="1:16" x14ac:dyDescent="0.2">
      <c r="A348" s="70" t="s">
        <v>470</v>
      </c>
      <c r="D348" s="13"/>
      <c r="E348" s="39" t="s">
        <v>424</v>
      </c>
      <c r="F348" s="34">
        <f t="shared" ref="F348:P348" si="10">STDEV(F314:F345)</f>
        <v>0.16224443613403705</v>
      </c>
      <c r="G348" s="34">
        <f t="shared" si="10"/>
        <v>0.71402685791967635</v>
      </c>
      <c r="H348" s="34">
        <f t="shared" si="10"/>
        <v>1.1962893161874322</v>
      </c>
      <c r="I348" s="34">
        <f t="shared" si="10"/>
        <v>1.2176126827367141E-2</v>
      </c>
      <c r="J348" s="39" t="s">
        <v>424</v>
      </c>
      <c r="K348" s="39" t="s">
        <v>424</v>
      </c>
      <c r="L348" s="34">
        <f t="shared" si="10"/>
        <v>0.67198348674027197</v>
      </c>
      <c r="M348" s="34">
        <f t="shared" si="10"/>
        <v>3.5555825596812793E-2</v>
      </c>
      <c r="N348" s="34">
        <f t="shared" si="10"/>
        <v>2.7391722319213573E-2</v>
      </c>
      <c r="O348" s="34">
        <f t="shared" si="10"/>
        <v>6.465712918803857E-3</v>
      </c>
      <c r="P348" s="36">
        <f t="shared" si="10"/>
        <v>0.4149167996175126</v>
      </c>
    </row>
    <row r="349" spans="1:16" x14ac:dyDescent="0.2">
      <c r="A349" s="70" t="s">
        <v>471</v>
      </c>
      <c r="D349" s="13"/>
      <c r="E349" s="39" t="s">
        <v>424</v>
      </c>
      <c r="F349" s="39" t="s">
        <v>424</v>
      </c>
      <c r="G349" s="34">
        <f t="shared" ref="G349:P349" si="11">GEOMEAN(G314:G345)</f>
        <v>53.18917177817648</v>
      </c>
      <c r="H349" s="39" t="s">
        <v>424</v>
      </c>
      <c r="I349" s="34">
        <f t="shared" si="11"/>
        <v>4.183331018540537E-2</v>
      </c>
      <c r="J349" s="39" t="s">
        <v>424</v>
      </c>
      <c r="K349" s="39" t="s">
        <v>424</v>
      </c>
      <c r="L349" s="34">
        <f t="shared" si="11"/>
        <v>46.175858495877364</v>
      </c>
      <c r="M349" s="39" t="s">
        <v>424</v>
      </c>
      <c r="N349" s="39" t="s">
        <v>424</v>
      </c>
      <c r="O349" s="39" t="s">
        <v>424</v>
      </c>
      <c r="P349" s="36">
        <f t="shared" si="11"/>
        <v>99.81688223548872</v>
      </c>
    </row>
  </sheetData>
  <mergeCells count="3">
    <mergeCell ref="A253:P253"/>
    <mergeCell ref="A313:P313"/>
    <mergeCell ref="A2:P2"/>
  </mergeCells>
  <phoneticPr fontId="2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88900-6A3D-2843-B421-5251E5950605}">
  <dimension ref="A1:BF115"/>
  <sheetViews>
    <sheetView zoomScale="85" workbookViewId="0">
      <pane ySplit="1" topLeftCell="A25" activePane="bottomLeft" state="frozen"/>
      <selection pane="bottomLeft" activeCell="E18" sqref="E18"/>
    </sheetView>
  </sheetViews>
  <sheetFormatPr baseColWidth="10" defaultRowHeight="16" x14ac:dyDescent="0.2"/>
  <cols>
    <col min="1" max="1" width="15" style="63" customWidth="1"/>
    <col min="2" max="4" width="10.83203125" style="13"/>
    <col min="5" max="5" width="15" style="13" customWidth="1"/>
    <col min="6" max="16" width="10.83203125" style="13"/>
    <col min="17" max="17" width="10.83203125" style="45"/>
    <col min="18" max="16384" width="10.83203125" style="13"/>
  </cols>
  <sheetData>
    <row r="1" spans="1:58" s="63" customFormat="1" ht="17" thickBot="1" x14ac:dyDescent="0.25">
      <c r="A1" s="59" t="s">
        <v>256</v>
      </c>
      <c r="B1" s="59" t="s">
        <v>257</v>
      </c>
      <c r="C1" s="59" t="s">
        <v>478</v>
      </c>
      <c r="D1" s="59" t="s">
        <v>258</v>
      </c>
      <c r="E1" s="59" t="s">
        <v>259</v>
      </c>
      <c r="F1" s="60" t="s">
        <v>260</v>
      </c>
      <c r="G1" s="60" t="s">
        <v>261</v>
      </c>
      <c r="H1" s="60" t="s">
        <v>262</v>
      </c>
      <c r="I1" s="60" t="s">
        <v>263</v>
      </c>
      <c r="J1" s="60" t="s">
        <v>264</v>
      </c>
      <c r="K1" s="60" t="s">
        <v>265</v>
      </c>
      <c r="L1" s="60" t="s">
        <v>266</v>
      </c>
      <c r="M1" s="60" t="s">
        <v>267</v>
      </c>
      <c r="N1" s="60" t="s">
        <v>268</v>
      </c>
      <c r="O1" s="60" t="s">
        <v>269</v>
      </c>
      <c r="P1" s="60" t="s">
        <v>270</v>
      </c>
      <c r="Q1" s="61" t="s">
        <v>271</v>
      </c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</row>
    <row r="2" spans="1:58" ht="17" thickTop="1" x14ac:dyDescent="0.2">
      <c r="A2" s="86" t="s">
        <v>495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</row>
    <row r="3" spans="1:58" x14ac:dyDescent="0.2">
      <c r="A3" s="79" t="s">
        <v>237</v>
      </c>
      <c r="B3" s="15" t="s">
        <v>272</v>
      </c>
      <c r="C3" s="15" t="s">
        <v>480</v>
      </c>
      <c r="D3" s="13">
        <v>64</v>
      </c>
      <c r="E3" s="33" t="s">
        <v>273</v>
      </c>
      <c r="F3" s="34">
        <v>0</v>
      </c>
      <c r="G3" s="34">
        <v>0</v>
      </c>
      <c r="H3" s="34">
        <v>34.247</v>
      </c>
      <c r="I3" s="34">
        <v>34.656999999999996</v>
      </c>
      <c r="J3" s="34">
        <v>4.9000000000000002E-2</v>
      </c>
      <c r="K3" s="34">
        <v>0</v>
      </c>
      <c r="L3" s="34">
        <v>5.1999999999999998E-2</v>
      </c>
      <c r="M3" s="34">
        <v>29.988</v>
      </c>
      <c r="N3" s="34">
        <v>0</v>
      </c>
      <c r="O3" s="34">
        <v>4.3999999999999997E-2</v>
      </c>
      <c r="P3" s="34">
        <v>1.2250000000000001</v>
      </c>
      <c r="Q3" s="36">
        <v>100.262</v>
      </c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</row>
    <row r="4" spans="1:58" x14ac:dyDescent="0.2">
      <c r="A4" s="79" t="s">
        <v>237</v>
      </c>
      <c r="B4" s="15" t="s">
        <v>272</v>
      </c>
      <c r="C4" s="15" t="s">
        <v>480</v>
      </c>
      <c r="D4" s="13">
        <v>65</v>
      </c>
      <c r="E4" s="33" t="s">
        <v>274</v>
      </c>
      <c r="F4" s="34">
        <v>1.4999999999999999E-2</v>
      </c>
      <c r="G4" s="34">
        <v>3.4000000000000002E-2</v>
      </c>
      <c r="H4" s="34">
        <v>34.335000000000001</v>
      </c>
      <c r="I4" s="34">
        <v>34.906999999999996</v>
      </c>
      <c r="J4" s="34">
        <v>3.1E-2</v>
      </c>
      <c r="K4" s="34">
        <v>1.6E-2</v>
      </c>
      <c r="L4" s="34">
        <v>1E-3</v>
      </c>
      <c r="M4" s="34">
        <v>30.202000000000002</v>
      </c>
      <c r="N4" s="34">
        <v>0</v>
      </c>
      <c r="O4" s="34">
        <v>6.5000000000000002E-2</v>
      </c>
      <c r="P4" s="34">
        <v>0.99399999999999999</v>
      </c>
      <c r="Q4" s="36">
        <v>100.6</v>
      </c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</row>
    <row r="5" spans="1:58" x14ac:dyDescent="0.2">
      <c r="A5" s="79" t="s">
        <v>237</v>
      </c>
      <c r="B5" s="15" t="s">
        <v>272</v>
      </c>
      <c r="C5" s="15" t="s">
        <v>480</v>
      </c>
      <c r="D5" s="13">
        <v>91</v>
      </c>
      <c r="E5" s="33" t="s">
        <v>275</v>
      </c>
      <c r="F5" s="34">
        <v>0</v>
      </c>
      <c r="G5" s="34">
        <v>4.1000000000000002E-2</v>
      </c>
      <c r="H5" s="34">
        <v>34.375999999999998</v>
      </c>
      <c r="I5" s="34">
        <v>34.258000000000003</v>
      </c>
      <c r="J5" s="34">
        <v>3.7999999999999999E-2</v>
      </c>
      <c r="K5" s="34">
        <v>5.0000000000000001E-3</v>
      </c>
      <c r="L5" s="34">
        <v>0</v>
      </c>
      <c r="M5" s="34">
        <v>29.053000000000001</v>
      </c>
      <c r="N5" s="34">
        <v>0</v>
      </c>
      <c r="O5" s="34">
        <v>6.2E-2</v>
      </c>
      <c r="P5" s="34">
        <v>1.603</v>
      </c>
      <c r="Q5" s="36">
        <v>99.436000000000007</v>
      </c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</row>
    <row r="6" spans="1:58" x14ac:dyDescent="0.2">
      <c r="A6" s="79" t="s">
        <v>238</v>
      </c>
      <c r="B6" s="15" t="s">
        <v>272</v>
      </c>
      <c r="C6" s="15" t="s">
        <v>480</v>
      </c>
      <c r="D6" s="13">
        <v>101</v>
      </c>
      <c r="E6" s="33" t="s">
        <v>276</v>
      </c>
      <c r="F6" s="34">
        <v>0</v>
      </c>
      <c r="G6" s="34">
        <v>0</v>
      </c>
      <c r="H6" s="34">
        <v>34.683999999999997</v>
      </c>
      <c r="I6" s="34">
        <v>35.215000000000003</v>
      </c>
      <c r="J6" s="34">
        <v>3.7999999999999999E-2</v>
      </c>
      <c r="K6" s="34">
        <v>9.9000000000000005E-2</v>
      </c>
      <c r="L6" s="34">
        <v>6.0000000000000001E-3</v>
      </c>
      <c r="M6" s="34">
        <v>30.231000000000002</v>
      </c>
      <c r="N6" s="34">
        <v>0</v>
      </c>
      <c r="O6" s="34">
        <v>6.2E-2</v>
      </c>
      <c r="P6" s="34">
        <v>5.0000000000000001E-3</v>
      </c>
      <c r="Q6" s="36">
        <v>100.34</v>
      </c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</row>
    <row r="7" spans="1:58" x14ac:dyDescent="0.2">
      <c r="A7" s="79" t="s">
        <v>238</v>
      </c>
      <c r="B7" s="15" t="s">
        <v>272</v>
      </c>
      <c r="C7" s="15" t="s">
        <v>480</v>
      </c>
      <c r="D7" s="13">
        <v>102</v>
      </c>
      <c r="E7" s="33" t="s">
        <v>277</v>
      </c>
      <c r="F7" s="34">
        <v>2E-3</v>
      </c>
      <c r="G7" s="34">
        <v>2.7E-2</v>
      </c>
      <c r="H7" s="34">
        <v>34.832000000000001</v>
      </c>
      <c r="I7" s="34">
        <v>35.043999999999997</v>
      </c>
      <c r="J7" s="34">
        <v>4.3999999999999997E-2</v>
      </c>
      <c r="K7" s="34">
        <v>0</v>
      </c>
      <c r="L7" s="34">
        <v>4.3999999999999997E-2</v>
      </c>
      <c r="M7" s="34">
        <v>30.157</v>
      </c>
      <c r="N7" s="34">
        <v>0</v>
      </c>
      <c r="O7" s="34">
        <v>4.3999999999999997E-2</v>
      </c>
      <c r="P7" s="34">
        <v>0</v>
      </c>
      <c r="Q7" s="36">
        <v>100.194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</row>
    <row r="8" spans="1:58" x14ac:dyDescent="0.2">
      <c r="A8" s="79" t="s">
        <v>238</v>
      </c>
      <c r="B8" s="15" t="s">
        <v>272</v>
      </c>
      <c r="C8" s="15" t="s">
        <v>480</v>
      </c>
      <c r="D8" s="13">
        <v>103</v>
      </c>
      <c r="E8" s="33" t="s">
        <v>278</v>
      </c>
      <c r="F8" s="34">
        <v>0</v>
      </c>
      <c r="G8" s="34">
        <v>0</v>
      </c>
      <c r="H8" s="34">
        <v>35.451000000000001</v>
      </c>
      <c r="I8" s="34">
        <v>35.420999999999999</v>
      </c>
      <c r="J8" s="34">
        <v>4.1000000000000002E-2</v>
      </c>
      <c r="K8" s="34">
        <v>5.1999999999999998E-2</v>
      </c>
      <c r="L8" s="34">
        <v>1E-3</v>
      </c>
      <c r="M8" s="34">
        <v>30.542000000000002</v>
      </c>
      <c r="N8" s="34">
        <v>0</v>
      </c>
      <c r="O8" s="34">
        <v>4.7E-2</v>
      </c>
      <c r="P8" s="34">
        <v>0</v>
      </c>
      <c r="Q8" s="36">
        <v>101.55500000000001</v>
      </c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9" spans="1:58" x14ac:dyDescent="0.2">
      <c r="A9" s="79" t="s">
        <v>238</v>
      </c>
      <c r="B9" s="15" t="s">
        <v>272</v>
      </c>
      <c r="C9" s="15" t="s">
        <v>480</v>
      </c>
      <c r="D9" s="13">
        <v>129</v>
      </c>
      <c r="E9" s="33" t="s">
        <v>279</v>
      </c>
      <c r="F9" s="34">
        <v>3.3000000000000002E-2</v>
      </c>
      <c r="G9" s="34">
        <v>1.7000000000000001E-2</v>
      </c>
      <c r="H9" s="34">
        <v>35.067999999999998</v>
      </c>
      <c r="I9" s="34">
        <v>34.792000000000002</v>
      </c>
      <c r="J9" s="34">
        <v>0.06</v>
      </c>
      <c r="K9" s="34">
        <v>4.7E-2</v>
      </c>
      <c r="L9" s="34">
        <v>1.9E-2</v>
      </c>
      <c r="M9" s="34">
        <v>29.439</v>
      </c>
      <c r="N9" s="34">
        <v>0</v>
      </c>
      <c r="O9" s="34">
        <v>0</v>
      </c>
      <c r="P9" s="34">
        <v>0</v>
      </c>
      <c r="Q9" s="36">
        <v>99.474999999999994</v>
      </c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</row>
    <row r="10" spans="1:58" x14ac:dyDescent="0.2">
      <c r="A10" s="79" t="s">
        <v>238</v>
      </c>
      <c r="B10" s="15" t="s">
        <v>272</v>
      </c>
      <c r="C10" s="15" t="s">
        <v>480</v>
      </c>
      <c r="D10" s="13">
        <v>130</v>
      </c>
      <c r="E10" s="33" t="s">
        <v>280</v>
      </c>
      <c r="F10" s="34">
        <v>3.0000000000000001E-3</v>
      </c>
      <c r="G10" s="34">
        <v>2E-3</v>
      </c>
      <c r="H10" s="34">
        <v>34.83</v>
      </c>
      <c r="I10" s="34">
        <v>34.634</v>
      </c>
      <c r="J10" s="34">
        <v>5.3999999999999999E-2</v>
      </c>
      <c r="K10" s="34">
        <v>0</v>
      </c>
      <c r="L10" s="34">
        <v>1.4999999999999999E-2</v>
      </c>
      <c r="M10" s="34">
        <v>29.373999999999999</v>
      </c>
      <c r="N10" s="34">
        <v>0</v>
      </c>
      <c r="O10" s="34">
        <v>0</v>
      </c>
      <c r="P10" s="34">
        <v>3.5000000000000003E-2</v>
      </c>
      <c r="Q10" s="36">
        <v>98.947000000000003</v>
      </c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</row>
    <row r="11" spans="1:58" x14ac:dyDescent="0.2">
      <c r="A11" s="79" t="s">
        <v>238</v>
      </c>
      <c r="B11" s="15" t="s">
        <v>272</v>
      </c>
      <c r="C11" s="15" t="s">
        <v>480</v>
      </c>
      <c r="D11" s="13">
        <v>147</v>
      </c>
      <c r="E11" s="33" t="s">
        <v>281</v>
      </c>
      <c r="F11" s="34">
        <v>0</v>
      </c>
      <c r="G11" s="34">
        <v>0</v>
      </c>
      <c r="H11" s="34">
        <v>34.512999999999998</v>
      </c>
      <c r="I11" s="34">
        <v>34.796999999999997</v>
      </c>
      <c r="J11" s="34">
        <v>6.5000000000000002E-2</v>
      </c>
      <c r="K11" s="34">
        <v>0</v>
      </c>
      <c r="L11" s="34">
        <v>0</v>
      </c>
      <c r="M11" s="34">
        <v>29.347000000000001</v>
      </c>
      <c r="N11" s="34">
        <v>0</v>
      </c>
      <c r="O11" s="34">
        <v>4.1000000000000002E-2</v>
      </c>
      <c r="P11" s="34">
        <v>0</v>
      </c>
      <c r="Q11" s="36">
        <v>98.763000000000005</v>
      </c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</row>
    <row r="12" spans="1:58" x14ac:dyDescent="0.2">
      <c r="A12" s="79" t="s">
        <v>238</v>
      </c>
      <c r="B12" s="15" t="s">
        <v>272</v>
      </c>
      <c r="C12" s="15" t="s">
        <v>480</v>
      </c>
      <c r="D12" s="13">
        <v>148</v>
      </c>
      <c r="E12" s="33" t="s">
        <v>282</v>
      </c>
      <c r="F12" s="34">
        <v>2.9000000000000001E-2</v>
      </c>
      <c r="G12" s="34">
        <v>0</v>
      </c>
      <c r="H12" s="34">
        <v>34.287999999999997</v>
      </c>
      <c r="I12" s="34">
        <v>35.14</v>
      </c>
      <c r="J12" s="34">
        <v>0.05</v>
      </c>
      <c r="K12" s="34">
        <v>8.3000000000000004E-2</v>
      </c>
      <c r="L12" s="34">
        <v>2.7E-2</v>
      </c>
      <c r="M12" s="34">
        <v>29.664999999999999</v>
      </c>
      <c r="N12" s="34">
        <v>0</v>
      </c>
      <c r="O12" s="34">
        <v>0.161</v>
      </c>
      <c r="P12" s="34">
        <v>0</v>
      </c>
      <c r="Q12" s="36">
        <v>99.442999999999998</v>
      </c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</row>
    <row r="13" spans="1:58" x14ac:dyDescent="0.2">
      <c r="A13" s="79" t="s">
        <v>238</v>
      </c>
      <c r="B13" s="15" t="s">
        <v>272</v>
      </c>
      <c r="C13" s="15" t="s">
        <v>480</v>
      </c>
      <c r="D13" s="13">
        <v>149</v>
      </c>
      <c r="E13" s="33" t="s">
        <v>283</v>
      </c>
      <c r="F13" s="34">
        <v>2E-3</v>
      </c>
      <c r="G13" s="34">
        <v>0</v>
      </c>
      <c r="H13" s="34">
        <v>34.552999999999997</v>
      </c>
      <c r="I13" s="34">
        <v>34.747</v>
      </c>
      <c r="J13" s="34">
        <v>4.8000000000000001E-2</v>
      </c>
      <c r="K13" s="34">
        <v>0</v>
      </c>
      <c r="L13" s="34">
        <v>1.2E-2</v>
      </c>
      <c r="M13" s="34">
        <v>29.363</v>
      </c>
      <c r="N13" s="34">
        <v>0</v>
      </c>
      <c r="O13" s="34">
        <v>0</v>
      </c>
      <c r="P13" s="34">
        <v>2.8000000000000001E-2</v>
      </c>
      <c r="Q13" s="36">
        <v>98.753</v>
      </c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</row>
    <row r="14" spans="1:58" x14ac:dyDescent="0.2">
      <c r="A14" s="79" t="s">
        <v>238</v>
      </c>
      <c r="B14" s="15" t="s">
        <v>272</v>
      </c>
      <c r="C14" s="15" t="s">
        <v>480</v>
      </c>
      <c r="D14" s="13">
        <v>158</v>
      </c>
      <c r="E14" s="33" t="s">
        <v>284</v>
      </c>
      <c r="F14" s="34">
        <v>0</v>
      </c>
      <c r="G14" s="34">
        <v>1.7000000000000001E-2</v>
      </c>
      <c r="H14" s="34">
        <v>34.526000000000003</v>
      </c>
      <c r="I14" s="34">
        <v>34.868000000000002</v>
      </c>
      <c r="J14" s="34">
        <v>6.7000000000000004E-2</v>
      </c>
      <c r="K14" s="34">
        <v>0</v>
      </c>
      <c r="L14" s="34">
        <v>3.6999999999999998E-2</v>
      </c>
      <c r="M14" s="34">
        <v>29.684999999999999</v>
      </c>
      <c r="N14" s="34">
        <v>0</v>
      </c>
      <c r="O14" s="34">
        <v>6.4000000000000001E-2</v>
      </c>
      <c r="P14" s="34">
        <v>0</v>
      </c>
      <c r="Q14" s="36">
        <v>99.263999999999996</v>
      </c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</row>
    <row r="15" spans="1:58" x14ac:dyDescent="0.2">
      <c r="A15" s="79" t="s">
        <v>238</v>
      </c>
      <c r="B15" s="15" t="s">
        <v>272</v>
      </c>
      <c r="C15" s="15" t="s">
        <v>480</v>
      </c>
      <c r="D15" s="13">
        <v>159</v>
      </c>
      <c r="E15" s="33" t="s">
        <v>285</v>
      </c>
      <c r="F15" s="34">
        <v>0</v>
      </c>
      <c r="G15" s="34">
        <v>2.9000000000000001E-2</v>
      </c>
      <c r="H15" s="34">
        <v>34.61</v>
      </c>
      <c r="I15" s="34">
        <v>35.201000000000001</v>
      </c>
      <c r="J15" s="34">
        <v>5.3999999999999999E-2</v>
      </c>
      <c r="K15" s="34">
        <v>0</v>
      </c>
      <c r="L15" s="34">
        <v>3.0000000000000001E-3</v>
      </c>
      <c r="M15" s="34">
        <v>29.48</v>
      </c>
      <c r="N15" s="34">
        <v>0</v>
      </c>
      <c r="O15" s="34">
        <v>0</v>
      </c>
      <c r="P15" s="34">
        <v>0</v>
      </c>
      <c r="Q15" s="36">
        <v>99.376999999999995</v>
      </c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</row>
    <row r="16" spans="1:58" x14ac:dyDescent="0.2">
      <c r="A16" s="79" t="s">
        <v>238</v>
      </c>
      <c r="B16" s="15" t="s">
        <v>272</v>
      </c>
      <c r="C16" s="15" t="s">
        <v>480</v>
      </c>
      <c r="D16" s="13">
        <v>160</v>
      </c>
      <c r="E16" s="33" t="s">
        <v>286</v>
      </c>
      <c r="F16" s="34">
        <v>2.5999999999999999E-2</v>
      </c>
      <c r="G16" s="34">
        <v>0</v>
      </c>
      <c r="H16" s="34">
        <v>34.531999999999996</v>
      </c>
      <c r="I16" s="34">
        <v>35.253999999999998</v>
      </c>
      <c r="J16" s="34">
        <v>5.0999999999999997E-2</v>
      </c>
      <c r="K16" s="34">
        <v>0</v>
      </c>
      <c r="L16" s="34">
        <v>2.9000000000000001E-2</v>
      </c>
      <c r="M16" s="34">
        <v>29.734999999999999</v>
      </c>
      <c r="N16" s="34">
        <v>0</v>
      </c>
      <c r="O16" s="34">
        <v>0</v>
      </c>
      <c r="P16" s="34">
        <v>2.1000000000000001E-2</v>
      </c>
      <c r="Q16" s="36">
        <v>99.647999999999996</v>
      </c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</row>
    <row r="17" spans="1:58" x14ac:dyDescent="0.2">
      <c r="A17" s="79" t="s">
        <v>238</v>
      </c>
      <c r="B17" s="15" t="s">
        <v>272</v>
      </c>
      <c r="C17" s="15" t="s">
        <v>480</v>
      </c>
      <c r="D17" s="13">
        <v>161</v>
      </c>
      <c r="E17" s="33" t="s">
        <v>287</v>
      </c>
      <c r="F17" s="34">
        <v>0</v>
      </c>
      <c r="G17" s="34">
        <v>0</v>
      </c>
      <c r="H17" s="34">
        <v>34.96</v>
      </c>
      <c r="I17" s="34">
        <v>34.956000000000003</v>
      </c>
      <c r="J17" s="34">
        <v>4.9000000000000002E-2</v>
      </c>
      <c r="K17" s="34">
        <v>0</v>
      </c>
      <c r="L17" s="34">
        <v>2.1000000000000001E-2</v>
      </c>
      <c r="M17" s="34">
        <v>29.905000000000001</v>
      </c>
      <c r="N17" s="34">
        <v>0</v>
      </c>
      <c r="O17" s="34">
        <v>0</v>
      </c>
      <c r="P17" s="34">
        <v>2.5999999999999999E-2</v>
      </c>
      <c r="Q17" s="36">
        <v>99.917000000000002</v>
      </c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</row>
    <row r="18" spans="1:58" x14ac:dyDescent="0.2">
      <c r="A18" s="79" t="s">
        <v>238</v>
      </c>
      <c r="B18" s="15" t="s">
        <v>272</v>
      </c>
      <c r="C18" s="15" t="s">
        <v>480</v>
      </c>
      <c r="D18" s="13">
        <v>172</v>
      </c>
      <c r="E18" s="33" t="s">
        <v>288</v>
      </c>
      <c r="F18" s="34">
        <v>2.9000000000000001E-2</v>
      </c>
      <c r="G18" s="34">
        <v>0</v>
      </c>
      <c r="H18" s="34">
        <v>35.029000000000003</v>
      </c>
      <c r="I18" s="34">
        <v>34.957000000000001</v>
      </c>
      <c r="J18" s="34">
        <v>3.4000000000000002E-2</v>
      </c>
      <c r="K18" s="34">
        <v>5.1999999999999998E-2</v>
      </c>
      <c r="L18" s="34">
        <v>0</v>
      </c>
      <c r="M18" s="34">
        <v>29.896000000000001</v>
      </c>
      <c r="N18" s="34">
        <v>0</v>
      </c>
      <c r="O18" s="34">
        <v>2.3E-2</v>
      </c>
      <c r="P18" s="34">
        <v>0</v>
      </c>
      <c r="Q18" s="36">
        <v>100.02</v>
      </c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</row>
    <row r="19" spans="1:58" x14ac:dyDescent="0.2">
      <c r="A19" s="79" t="s">
        <v>238</v>
      </c>
      <c r="B19" s="15" t="s">
        <v>272</v>
      </c>
      <c r="C19" s="15" t="s">
        <v>480</v>
      </c>
      <c r="D19" s="13">
        <v>173</v>
      </c>
      <c r="E19" s="33" t="s">
        <v>289</v>
      </c>
      <c r="F19" s="34">
        <v>3.2000000000000001E-2</v>
      </c>
      <c r="G19" s="34">
        <v>0</v>
      </c>
      <c r="H19" s="34">
        <v>34.905000000000001</v>
      </c>
      <c r="I19" s="34">
        <v>34.991</v>
      </c>
      <c r="J19" s="34">
        <v>2.1000000000000001E-2</v>
      </c>
      <c r="K19" s="34">
        <v>1.6E-2</v>
      </c>
      <c r="L19" s="34">
        <v>1.2999999999999999E-2</v>
      </c>
      <c r="M19" s="34">
        <v>30.106000000000002</v>
      </c>
      <c r="N19" s="34">
        <v>0</v>
      </c>
      <c r="O19" s="34">
        <v>0</v>
      </c>
      <c r="P19" s="34">
        <v>0</v>
      </c>
      <c r="Q19" s="36">
        <v>100.084</v>
      </c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</row>
    <row r="20" spans="1:58" x14ac:dyDescent="0.2">
      <c r="A20" s="79" t="s">
        <v>238</v>
      </c>
      <c r="B20" s="15" t="s">
        <v>272</v>
      </c>
      <c r="C20" s="15" t="s">
        <v>480</v>
      </c>
      <c r="D20" s="13">
        <v>174</v>
      </c>
      <c r="E20" s="33" t="s">
        <v>290</v>
      </c>
      <c r="F20" s="34">
        <v>0</v>
      </c>
      <c r="G20" s="34">
        <v>0</v>
      </c>
      <c r="H20" s="34">
        <v>35.087000000000003</v>
      </c>
      <c r="I20" s="34">
        <v>35.095999999999997</v>
      </c>
      <c r="J20" s="34">
        <v>4.2999999999999997E-2</v>
      </c>
      <c r="K20" s="34">
        <v>5.1999999999999998E-2</v>
      </c>
      <c r="L20" s="34">
        <v>0</v>
      </c>
      <c r="M20" s="34">
        <v>30.085000000000001</v>
      </c>
      <c r="N20" s="34">
        <v>0</v>
      </c>
      <c r="O20" s="34">
        <v>0</v>
      </c>
      <c r="P20" s="34">
        <v>3.0000000000000001E-3</v>
      </c>
      <c r="Q20" s="36">
        <v>100.366</v>
      </c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</row>
    <row r="21" spans="1:58" x14ac:dyDescent="0.2">
      <c r="A21" s="79" t="s">
        <v>238</v>
      </c>
      <c r="B21" s="15" t="s">
        <v>272</v>
      </c>
      <c r="C21" s="15" t="s">
        <v>480</v>
      </c>
      <c r="D21" s="13">
        <v>175</v>
      </c>
      <c r="E21" s="33" t="s">
        <v>291</v>
      </c>
      <c r="F21" s="34">
        <v>7.0000000000000001E-3</v>
      </c>
      <c r="G21" s="34">
        <v>8.9999999999999993E-3</v>
      </c>
      <c r="H21" s="34">
        <v>35.029000000000003</v>
      </c>
      <c r="I21" s="34">
        <v>34.624000000000002</v>
      </c>
      <c r="J21" s="34">
        <v>3.1E-2</v>
      </c>
      <c r="K21" s="34">
        <v>2.1000000000000001E-2</v>
      </c>
      <c r="L21" s="34">
        <v>1.9E-2</v>
      </c>
      <c r="M21" s="34">
        <v>29.666</v>
      </c>
      <c r="N21" s="34">
        <v>0</v>
      </c>
      <c r="O21" s="34">
        <v>0</v>
      </c>
      <c r="P21" s="34">
        <v>3.6999999999999998E-2</v>
      </c>
      <c r="Q21" s="36">
        <v>99.442999999999998</v>
      </c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</row>
    <row r="22" spans="1:58" x14ac:dyDescent="0.2">
      <c r="A22" s="79" t="s">
        <v>238</v>
      </c>
      <c r="B22" s="15" t="s">
        <v>272</v>
      </c>
      <c r="C22" s="15" t="s">
        <v>480</v>
      </c>
      <c r="D22" s="13">
        <v>280</v>
      </c>
      <c r="E22" s="33" t="s">
        <v>253</v>
      </c>
      <c r="F22" s="34">
        <v>8.9999999999999993E-3</v>
      </c>
      <c r="G22" s="34">
        <v>0</v>
      </c>
      <c r="H22" s="34">
        <v>34.093000000000004</v>
      </c>
      <c r="I22" s="34">
        <v>34.526000000000003</v>
      </c>
      <c r="J22" s="34">
        <v>3.5999999999999997E-2</v>
      </c>
      <c r="K22" s="34">
        <v>0</v>
      </c>
      <c r="L22" s="34">
        <v>0</v>
      </c>
      <c r="M22" s="34">
        <v>29.423999999999999</v>
      </c>
      <c r="N22" s="34">
        <v>0</v>
      </c>
      <c r="O22" s="34">
        <v>6.0000000000000001E-3</v>
      </c>
      <c r="P22" s="34">
        <v>1.0999999999999999E-2</v>
      </c>
      <c r="Q22" s="36">
        <v>98.105000000000004</v>
      </c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</row>
    <row r="23" spans="1:58" x14ac:dyDescent="0.2">
      <c r="A23" s="79" t="s">
        <v>238</v>
      </c>
      <c r="B23" s="15" t="s">
        <v>272</v>
      </c>
      <c r="C23" s="15" t="s">
        <v>480</v>
      </c>
      <c r="D23" s="13">
        <v>282</v>
      </c>
      <c r="E23" s="33" t="s">
        <v>254</v>
      </c>
      <c r="F23" s="34">
        <v>0</v>
      </c>
      <c r="G23" s="34">
        <v>6.0000000000000001E-3</v>
      </c>
      <c r="H23" s="34">
        <v>34.25</v>
      </c>
      <c r="I23" s="34">
        <v>35.084000000000003</v>
      </c>
      <c r="J23" s="34">
        <v>3.5000000000000003E-2</v>
      </c>
      <c r="K23" s="34">
        <v>3.1E-2</v>
      </c>
      <c r="L23" s="34">
        <v>0.01</v>
      </c>
      <c r="M23" s="34">
        <v>29.916</v>
      </c>
      <c r="N23" s="34">
        <v>0</v>
      </c>
      <c r="O23" s="34">
        <v>0</v>
      </c>
      <c r="P23" s="34">
        <v>0</v>
      </c>
      <c r="Q23" s="36">
        <v>99.331999999999994</v>
      </c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</row>
    <row r="24" spans="1:58" x14ac:dyDescent="0.2">
      <c r="A24" s="79" t="s">
        <v>238</v>
      </c>
      <c r="B24" s="15" t="s">
        <v>272</v>
      </c>
      <c r="C24" s="15" t="s">
        <v>480</v>
      </c>
      <c r="D24" s="13">
        <v>284</v>
      </c>
      <c r="E24" s="33" t="s">
        <v>292</v>
      </c>
      <c r="F24" s="34">
        <v>2.4E-2</v>
      </c>
      <c r="G24" s="34">
        <v>0</v>
      </c>
      <c r="H24" s="34">
        <v>34.860999999999997</v>
      </c>
      <c r="I24" s="34">
        <v>34.527000000000001</v>
      </c>
      <c r="J24" s="34">
        <v>4.1000000000000002E-2</v>
      </c>
      <c r="K24" s="34">
        <v>0.109</v>
      </c>
      <c r="L24" s="34">
        <v>1.6E-2</v>
      </c>
      <c r="M24" s="34">
        <v>29.446999999999999</v>
      </c>
      <c r="N24" s="34">
        <v>0</v>
      </c>
      <c r="O24" s="34">
        <v>0.05</v>
      </c>
      <c r="P24" s="34">
        <v>0</v>
      </c>
      <c r="Q24" s="36">
        <v>99.075000000000003</v>
      </c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</row>
    <row r="25" spans="1:58" x14ac:dyDescent="0.2">
      <c r="A25" s="79" t="s">
        <v>238</v>
      </c>
      <c r="B25" s="15" t="s">
        <v>272</v>
      </c>
      <c r="C25" s="15" t="s">
        <v>480</v>
      </c>
      <c r="D25" s="13">
        <v>285</v>
      </c>
      <c r="E25" s="33" t="s">
        <v>293</v>
      </c>
      <c r="F25" s="34">
        <v>0</v>
      </c>
      <c r="G25" s="34">
        <v>0</v>
      </c>
      <c r="H25" s="34">
        <v>34.542000000000002</v>
      </c>
      <c r="I25" s="34">
        <v>34.780999999999999</v>
      </c>
      <c r="J25" s="34">
        <v>4.4999999999999998E-2</v>
      </c>
      <c r="K25" s="34">
        <v>0</v>
      </c>
      <c r="L25" s="34">
        <v>2.5000000000000001E-2</v>
      </c>
      <c r="M25" s="34">
        <v>29.55</v>
      </c>
      <c r="N25" s="34">
        <v>0</v>
      </c>
      <c r="O25" s="34">
        <v>0</v>
      </c>
      <c r="P25" s="34">
        <v>0.02</v>
      </c>
      <c r="Q25" s="36">
        <v>98.962999999999994</v>
      </c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</row>
    <row r="26" spans="1:58" x14ac:dyDescent="0.2">
      <c r="A26" s="79" t="s">
        <v>238</v>
      </c>
      <c r="B26" s="15" t="s">
        <v>272</v>
      </c>
      <c r="C26" s="15" t="s">
        <v>480</v>
      </c>
      <c r="D26" s="13">
        <v>293</v>
      </c>
      <c r="E26" s="33" t="s">
        <v>294</v>
      </c>
      <c r="F26" s="34">
        <v>1E-3</v>
      </c>
      <c r="G26" s="34">
        <v>0</v>
      </c>
      <c r="H26" s="34">
        <v>34.139000000000003</v>
      </c>
      <c r="I26" s="34">
        <v>34.999000000000002</v>
      </c>
      <c r="J26" s="34">
        <v>3.4000000000000002E-2</v>
      </c>
      <c r="K26" s="34">
        <v>0</v>
      </c>
      <c r="L26" s="34">
        <v>2.9000000000000001E-2</v>
      </c>
      <c r="M26" s="34">
        <v>29.69</v>
      </c>
      <c r="N26" s="34">
        <v>0</v>
      </c>
      <c r="O26" s="34">
        <v>0</v>
      </c>
      <c r="P26" s="34">
        <v>1.7000000000000001E-2</v>
      </c>
      <c r="Q26" s="36">
        <v>98.909000000000006</v>
      </c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</row>
    <row r="27" spans="1:58" x14ac:dyDescent="0.2">
      <c r="A27" s="79" t="s">
        <v>238</v>
      </c>
      <c r="B27" s="15" t="s">
        <v>272</v>
      </c>
      <c r="C27" s="15" t="s">
        <v>480</v>
      </c>
      <c r="D27" s="13">
        <v>296</v>
      </c>
      <c r="E27" s="33" t="s">
        <v>295</v>
      </c>
      <c r="F27" s="34">
        <v>0</v>
      </c>
      <c r="G27" s="34">
        <v>5.0000000000000001E-3</v>
      </c>
      <c r="H27" s="34">
        <v>34.707000000000001</v>
      </c>
      <c r="I27" s="34">
        <v>34.643999999999998</v>
      </c>
      <c r="J27" s="34">
        <v>3.5000000000000003E-2</v>
      </c>
      <c r="K27" s="34">
        <v>0</v>
      </c>
      <c r="L27" s="34">
        <v>0</v>
      </c>
      <c r="M27" s="34">
        <v>29.556999999999999</v>
      </c>
      <c r="N27" s="34">
        <v>0</v>
      </c>
      <c r="O27" s="34">
        <v>0</v>
      </c>
      <c r="P27" s="34">
        <v>1.7999999999999999E-2</v>
      </c>
      <c r="Q27" s="36">
        <v>98.965999999999994</v>
      </c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</row>
    <row r="28" spans="1:58" x14ac:dyDescent="0.2">
      <c r="A28" s="79" t="s">
        <v>238</v>
      </c>
      <c r="B28" s="15" t="s">
        <v>272</v>
      </c>
      <c r="C28" s="15" t="s">
        <v>480</v>
      </c>
      <c r="D28" s="13">
        <v>301</v>
      </c>
      <c r="E28" s="33" t="s">
        <v>296</v>
      </c>
      <c r="F28" s="34">
        <v>0</v>
      </c>
      <c r="G28" s="34">
        <v>0</v>
      </c>
      <c r="H28" s="34">
        <v>34.703000000000003</v>
      </c>
      <c r="I28" s="34">
        <v>34.529000000000003</v>
      </c>
      <c r="J28" s="34">
        <v>5.0999999999999997E-2</v>
      </c>
      <c r="K28" s="34">
        <v>2.5999999999999999E-2</v>
      </c>
      <c r="L28" s="34">
        <v>7.0000000000000001E-3</v>
      </c>
      <c r="M28" s="34">
        <v>29.492000000000001</v>
      </c>
      <c r="N28" s="34">
        <v>0</v>
      </c>
      <c r="O28" s="34">
        <v>0</v>
      </c>
      <c r="P28" s="34">
        <v>1.6E-2</v>
      </c>
      <c r="Q28" s="36">
        <v>98.823999999999998</v>
      </c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</row>
    <row r="29" spans="1:58" x14ac:dyDescent="0.2">
      <c r="A29" s="79" t="s">
        <v>238</v>
      </c>
      <c r="B29" s="15" t="s">
        <v>272</v>
      </c>
      <c r="C29" s="15" t="s">
        <v>480</v>
      </c>
      <c r="D29" s="13">
        <v>305</v>
      </c>
      <c r="E29" s="33" t="s">
        <v>297</v>
      </c>
      <c r="F29" s="34">
        <v>1.6E-2</v>
      </c>
      <c r="G29" s="34">
        <v>0</v>
      </c>
      <c r="H29" s="34">
        <v>34.74</v>
      </c>
      <c r="I29" s="34">
        <v>34.728000000000002</v>
      </c>
      <c r="J29" s="34">
        <v>3.7999999999999999E-2</v>
      </c>
      <c r="K29" s="34">
        <v>0</v>
      </c>
      <c r="L29" s="34">
        <v>1.0999999999999999E-2</v>
      </c>
      <c r="M29" s="34">
        <v>29.463999999999999</v>
      </c>
      <c r="N29" s="34">
        <v>0</v>
      </c>
      <c r="O29" s="34">
        <v>2.5999999999999999E-2</v>
      </c>
      <c r="P29" s="34">
        <v>0.111</v>
      </c>
      <c r="Q29" s="36">
        <v>99.134</v>
      </c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</row>
    <row r="30" spans="1:58" x14ac:dyDescent="0.2">
      <c r="A30" s="79" t="s">
        <v>238</v>
      </c>
      <c r="B30" s="15" t="s">
        <v>272</v>
      </c>
      <c r="C30" s="15" t="s">
        <v>480</v>
      </c>
      <c r="D30" s="13">
        <v>312</v>
      </c>
      <c r="E30" s="33" t="s">
        <v>298</v>
      </c>
      <c r="F30" s="34">
        <v>8.9999999999999993E-3</v>
      </c>
      <c r="G30" s="34">
        <v>1.4999999999999999E-2</v>
      </c>
      <c r="H30" s="34">
        <v>34.835000000000001</v>
      </c>
      <c r="I30" s="34">
        <v>34.590000000000003</v>
      </c>
      <c r="J30" s="34">
        <v>2.8000000000000001E-2</v>
      </c>
      <c r="K30" s="34">
        <v>0</v>
      </c>
      <c r="L30" s="34">
        <v>6.0000000000000001E-3</v>
      </c>
      <c r="M30" s="34">
        <v>29.535</v>
      </c>
      <c r="N30" s="34">
        <v>0</v>
      </c>
      <c r="O30" s="34">
        <v>4.3999999999999997E-2</v>
      </c>
      <c r="P30" s="34">
        <v>6.7000000000000004E-2</v>
      </c>
      <c r="Q30" s="36">
        <v>99.129000000000005</v>
      </c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</row>
    <row r="31" spans="1:58" x14ac:dyDescent="0.2">
      <c r="A31" s="80" t="s">
        <v>237</v>
      </c>
      <c r="B31" s="15" t="s">
        <v>272</v>
      </c>
      <c r="C31" s="15" t="s">
        <v>480</v>
      </c>
      <c r="D31" s="37">
        <v>40</v>
      </c>
      <c r="E31" s="13" t="s">
        <v>299</v>
      </c>
      <c r="F31" s="34">
        <v>0</v>
      </c>
      <c r="G31" s="34">
        <v>4.5999999999999999E-2</v>
      </c>
      <c r="H31" s="34">
        <v>34.738</v>
      </c>
      <c r="I31" s="34">
        <v>34.808999999999997</v>
      </c>
      <c r="J31" s="34">
        <v>5.0999999999999997E-2</v>
      </c>
      <c r="K31" s="34">
        <v>2.1000000000000001E-2</v>
      </c>
      <c r="L31" s="34">
        <v>0</v>
      </c>
      <c r="M31" s="34">
        <v>30.103999999999999</v>
      </c>
      <c r="N31" s="34">
        <v>0</v>
      </c>
      <c r="O31" s="34">
        <v>7.0999999999999994E-2</v>
      </c>
      <c r="P31" s="34">
        <v>0.27900000000000003</v>
      </c>
      <c r="Q31" s="36">
        <v>100.119</v>
      </c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</row>
    <row r="32" spans="1:58" x14ac:dyDescent="0.2">
      <c r="A32" s="80" t="s">
        <v>237</v>
      </c>
      <c r="B32" s="15" t="s">
        <v>272</v>
      </c>
      <c r="C32" s="15" t="s">
        <v>480</v>
      </c>
      <c r="D32" s="37">
        <v>41</v>
      </c>
      <c r="E32" s="13" t="s">
        <v>300</v>
      </c>
      <c r="F32" s="34">
        <v>0</v>
      </c>
      <c r="G32" s="34">
        <v>3.2000000000000001E-2</v>
      </c>
      <c r="H32" s="34">
        <v>34.624000000000002</v>
      </c>
      <c r="I32" s="34">
        <v>35.213999999999999</v>
      </c>
      <c r="J32" s="34">
        <v>4.9000000000000002E-2</v>
      </c>
      <c r="K32" s="34">
        <v>2.5999999999999999E-2</v>
      </c>
      <c r="L32" s="34">
        <v>0</v>
      </c>
      <c r="M32" s="34">
        <v>30.215</v>
      </c>
      <c r="N32" s="34">
        <v>0</v>
      </c>
      <c r="O32" s="34">
        <v>0</v>
      </c>
      <c r="P32" s="34">
        <v>0.13</v>
      </c>
      <c r="Q32" s="36">
        <v>100.29</v>
      </c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</row>
    <row r="33" spans="1:58" x14ac:dyDescent="0.2">
      <c r="A33" s="80" t="s">
        <v>237</v>
      </c>
      <c r="B33" s="15" t="s">
        <v>272</v>
      </c>
      <c r="C33" s="15" t="s">
        <v>480</v>
      </c>
      <c r="D33" s="37">
        <v>46</v>
      </c>
      <c r="E33" s="13" t="s">
        <v>301</v>
      </c>
      <c r="F33" s="34">
        <v>8.0000000000000002E-3</v>
      </c>
      <c r="G33" s="34">
        <v>0</v>
      </c>
      <c r="H33" s="34">
        <v>34.725000000000001</v>
      </c>
      <c r="I33" s="34">
        <v>34.85</v>
      </c>
      <c r="J33" s="34">
        <v>5.1999999999999998E-2</v>
      </c>
      <c r="K33" s="34">
        <v>3.1E-2</v>
      </c>
      <c r="L33" s="34">
        <v>2.4E-2</v>
      </c>
      <c r="M33" s="34">
        <v>29.568000000000001</v>
      </c>
      <c r="N33" s="34">
        <v>0</v>
      </c>
      <c r="O33" s="34">
        <v>0.122</v>
      </c>
      <c r="P33" s="34">
        <v>0.17100000000000001</v>
      </c>
      <c r="Q33" s="36">
        <v>99.551000000000002</v>
      </c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</row>
    <row r="34" spans="1:58" x14ac:dyDescent="0.2">
      <c r="A34" s="80" t="s">
        <v>237</v>
      </c>
      <c r="B34" s="15" t="s">
        <v>272</v>
      </c>
      <c r="C34" s="15" t="s">
        <v>480</v>
      </c>
      <c r="D34" s="37">
        <v>52</v>
      </c>
      <c r="E34" s="13" t="s">
        <v>302</v>
      </c>
      <c r="F34" s="34">
        <v>0.03</v>
      </c>
      <c r="G34" s="34">
        <v>0</v>
      </c>
      <c r="H34" s="34">
        <v>34.685000000000002</v>
      </c>
      <c r="I34" s="34">
        <v>35.229999999999997</v>
      </c>
      <c r="J34" s="34">
        <v>0.04</v>
      </c>
      <c r="K34" s="34">
        <v>0</v>
      </c>
      <c r="L34" s="34">
        <v>1.9E-2</v>
      </c>
      <c r="M34" s="34">
        <v>30.067</v>
      </c>
      <c r="N34" s="34">
        <v>0</v>
      </c>
      <c r="O34" s="34">
        <v>0.03</v>
      </c>
      <c r="P34" s="34">
        <v>0.02</v>
      </c>
      <c r="Q34" s="36">
        <v>100.121</v>
      </c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</row>
    <row r="35" spans="1:58" x14ac:dyDescent="0.2">
      <c r="A35" s="80" t="s">
        <v>238</v>
      </c>
      <c r="B35" s="15" t="s">
        <v>272</v>
      </c>
      <c r="C35" s="15" t="s">
        <v>480</v>
      </c>
      <c r="D35" s="37">
        <v>64</v>
      </c>
      <c r="E35" s="13" t="s">
        <v>303</v>
      </c>
      <c r="F35" s="34">
        <v>0</v>
      </c>
      <c r="G35" s="34">
        <v>1.6E-2</v>
      </c>
      <c r="H35" s="34">
        <v>34.491999999999997</v>
      </c>
      <c r="I35" s="34">
        <v>35.311</v>
      </c>
      <c r="J35" s="34">
        <v>4.2000000000000003E-2</v>
      </c>
      <c r="K35" s="34">
        <v>0</v>
      </c>
      <c r="L35" s="34">
        <v>2.5000000000000001E-2</v>
      </c>
      <c r="M35" s="34">
        <v>30.158999999999999</v>
      </c>
      <c r="N35" s="34">
        <v>0</v>
      </c>
      <c r="O35" s="34">
        <v>0</v>
      </c>
      <c r="P35" s="34">
        <v>0</v>
      </c>
      <c r="Q35" s="36">
        <v>100.045</v>
      </c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</row>
    <row r="36" spans="1:58" x14ac:dyDescent="0.2">
      <c r="A36" s="80" t="s">
        <v>238</v>
      </c>
      <c r="B36" s="15" t="s">
        <v>272</v>
      </c>
      <c r="C36" s="15" t="s">
        <v>480</v>
      </c>
      <c r="D36" s="37">
        <v>65</v>
      </c>
      <c r="E36" s="13" t="s">
        <v>304</v>
      </c>
      <c r="F36" s="34">
        <v>2.9000000000000001E-2</v>
      </c>
      <c r="G36" s="34">
        <v>0</v>
      </c>
      <c r="H36" s="34">
        <v>34.256</v>
      </c>
      <c r="I36" s="34">
        <v>35.326000000000001</v>
      </c>
      <c r="J36" s="34">
        <v>4.1000000000000002E-2</v>
      </c>
      <c r="K36" s="34">
        <v>5.1999999999999998E-2</v>
      </c>
      <c r="L36" s="34">
        <v>2E-3</v>
      </c>
      <c r="M36" s="34">
        <v>30.033999999999999</v>
      </c>
      <c r="N36" s="34">
        <v>0</v>
      </c>
      <c r="O36" s="34">
        <v>9.8000000000000004E-2</v>
      </c>
      <c r="P36" s="34">
        <v>0</v>
      </c>
      <c r="Q36" s="36">
        <v>99.837999999999994</v>
      </c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</row>
    <row r="37" spans="1:58" s="40" customFormat="1" ht="17" thickBot="1" x14ac:dyDescent="0.25">
      <c r="A37" s="81" t="s">
        <v>238</v>
      </c>
      <c r="B37" s="11" t="s">
        <v>272</v>
      </c>
      <c r="C37" s="11" t="s">
        <v>480</v>
      </c>
      <c r="D37" s="52">
        <v>66</v>
      </c>
      <c r="E37" s="40" t="s">
        <v>305</v>
      </c>
      <c r="F37" s="30">
        <v>0</v>
      </c>
      <c r="G37" s="30">
        <v>2.302</v>
      </c>
      <c r="H37" s="30">
        <v>33.024000000000001</v>
      </c>
      <c r="I37" s="30">
        <v>35.741</v>
      </c>
      <c r="J37" s="30">
        <v>5.5E-2</v>
      </c>
      <c r="K37" s="30">
        <v>0</v>
      </c>
      <c r="L37" s="30">
        <v>0.70099999999999996</v>
      </c>
      <c r="M37" s="30">
        <v>26.082999999999998</v>
      </c>
      <c r="N37" s="30">
        <v>0.27100000000000002</v>
      </c>
      <c r="O37" s="30">
        <v>1.4999999999999999E-2</v>
      </c>
      <c r="P37" s="30">
        <v>0.94099999999999995</v>
      </c>
      <c r="Q37" s="43">
        <v>99.132999999999996</v>
      </c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</row>
    <row r="38" spans="1:58" ht="17" thickTop="1" x14ac:dyDescent="0.2">
      <c r="A38" s="70" t="s">
        <v>468</v>
      </c>
      <c r="E38" s="34"/>
      <c r="F38" s="34">
        <f>MIN(F3:F37)</f>
        <v>0</v>
      </c>
      <c r="G38" s="34">
        <f t="shared" ref="G38:P38" si="0">MIN(G3:G37)</f>
        <v>0</v>
      </c>
      <c r="H38" s="34">
        <f t="shared" si="0"/>
        <v>33.024000000000001</v>
      </c>
      <c r="I38" s="34">
        <f t="shared" si="0"/>
        <v>34.258000000000003</v>
      </c>
      <c r="J38" s="34">
        <f t="shared" si="0"/>
        <v>2.1000000000000001E-2</v>
      </c>
      <c r="K38" s="34">
        <f t="shared" si="0"/>
        <v>0</v>
      </c>
      <c r="L38" s="34">
        <f t="shared" si="0"/>
        <v>0</v>
      </c>
      <c r="M38" s="34">
        <f t="shared" si="0"/>
        <v>26.082999999999998</v>
      </c>
      <c r="N38" s="34">
        <f t="shared" si="0"/>
        <v>0</v>
      </c>
      <c r="O38" s="34">
        <f t="shared" si="0"/>
        <v>0</v>
      </c>
      <c r="P38" s="34">
        <f t="shared" si="0"/>
        <v>0</v>
      </c>
      <c r="Q38" s="36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</row>
    <row r="39" spans="1:58" x14ac:dyDescent="0.2">
      <c r="A39" s="70" t="s">
        <v>469</v>
      </c>
      <c r="E39" s="34"/>
      <c r="F39" s="34">
        <f>MAX(F3:F37)</f>
        <v>3.3000000000000002E-2</v>
      </c>
      <c r="G39" s="34">
        <f t="shared" ref="G39:P39" si="1">MAX(G3:G37)</f>
        <v>2.302</v>
      </c>
      <c r="H39" s="34">
        <f t="shared" si="1"/>
        <v>35.451000000000001</v>
      </c>
      <c r="I39" s="34">
        <f t="shared" si="1"/>
        <v>35.741</v>
      </c>
      <c r="J39" s="34">
        <f t="shared" si="1"/>
        <v>6.7000000000000004E-2</v>
      </c>
      <c r="K39" s="34">
        <f t="shared" si="1"/>
        <v>0.109</v>
      </c>
      <c r="L39" s="34">
        <f t="shared" si="1"/>
        <v>0.70099999999999996</v>
      </c>
      <c r="M39" s="34">
        <f t="shared" si="1"/>
        <v>30.542000000000002</v>
      </c>
      <c r="N39" s="34">
        <f t="shared" si="1"/>
        <v>0.27100000000000002</v>
      </c>
      <c r="O39" s="34">
        <f t="shared" si="1"/>
        <v>0.161</v>
      </c>
      <c r="P39" s="34">
        <f t="shared" si="1"/>
        <v>1.603</v>
      </c>
      <c r="Q39" s="36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</row>
    <row r="40" spans="1:58" x14ac:dyDescent="0.2">
      <c r="A40" s="70" t="s">
        <v>470</v>
      </c>
      <c r="E40" s="34"/>
      <c r="F40" s="34">
        <f>STDEV(F3:F37)</f>
        <v>1.2031261800168828E-2</v>
      </c>
      <c r="G40" s="34">
        <f t="shared" ref="G40:P40" si="2">STDEV(G3:G37)</f>
        <v>0.38787164991363149</v>
      </c>
      <c r="H40" s="34">
        <f t="shared" si="2"/>
        <v>0.4080740108354462</v>
      </c>
      <c r="I40" s="34">
        <f t="shared" si="2"/>
        <v>0.31148896415429489</v>
      </c>
      <c r="J40" s="34">
        <f t="shared" si="2"/>
        <v>1.0277003781389234E-2</v>
      </c>
      <c r="K40" s="34">
        <f t="shared" si="2"/>
        <v>3.0041903508042797E-2</v>
      </c>
      <c r="L40" s="34">
        <f t="shared" si="2"/>
        <v>0.11693923581907648</v>
      </c>
      <c r="M40" s="34">
        <f t="shared" si="2"/>
        <v>0.70932185272716852</v>
      </c>
      <c r="N40" s="34">
        <f t="shared" si="2"/>
        <v>4.5807360606285603E-2</v>
      </c>
      <c r="O40" s="34">
        <f t="shared" si="2"/>
        <v>3.9483854800613963E-2</v>
      </c>
      <c r="P40" s="34">
        <f t="shared" si="2"/>
        <v>0.38870057820358123</v>
      </c>
      <c r="Q40" s="36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12"/>
      <c r="AZ40" s="12"/>
      <c r="BA40" s="12"/>
      <c r="BB40" s="12"/>
      <c r="BC40" s="12"/>
      <c r="BD40" s="12"/>
      <c r="BE40" s="12"/>
      <c r="BF40" s="12"/>
    </row>
    <row r="41" spans="1:58" x14ac:dyDescent="0.2">
      <c r="A41" s="70" t="s">
        <v>471</v>
      </c>
      <c r="E41" s="34"/>
      <c r="F41" s="39" t="s">
        <v>424</v>
      </c>
      <c r="G41" s="39" t="s">
        <v>424</v>
      </c>
      <c r="H41" s="34">
        <f t="shared" ref="H41:M41" si="3">GEOMEAN(H3:H37)</f>
        <v>34.605320886954232</v>
      </c>
      <c r="I41" s="34">
        <f t="shared" si="3"/>
        <v>34.925738507863663</v>
      </c>
      <c r="J41" s="34">
        <f t="shared" si="3"/>
        <v>4.2811020737615758E-2</v>
      </c>
      <c r="K41" s="39" t="s">
        <v>424</v>
      </c>
      <c r="L41" s="39" t="s">
        <v>424</v>
      </c>
      <c r="M41" s="34">
        <f t="shared" si="3"/>
        <v>29.654774909453629</v>
      </c>
      <c r="N41" s="39" t="s">
        <v>424</v>
      </c>
      <c r="O41" s="39" t="s">
        <v>424</v>
      </c>
      <c r="P41" s="39" t="s">
        <v>424</v>
      </c>
      <c r="Q41" s="36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</row>
    <row r="42" spans="1:58" x14ac:dyDescent="0.2">
      <c r="A42" s="87" t="s">
        <v>496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</row>
    <row r="43" spans="1:58" x14ac:dyDescent="0.2">
      <c r="A43" s="63" t="s">
        <v>473</v>
      </c>
      <c r="B43" s="15" t="s">
        <v>272</v>
      </c>
      <c r="C43" s="15" t="s">
        <v>480</v>
      </c>
      <c r="D43" s="13">
        <v>7</v>
      </c>
      <c r="E43" s="13" t="s">
        <v>453</v>
      </c>
      <c r="G43" s="13">
        <v>0</v>
      </c>
      <c r="H43" s="13">
        <v>34.630000000000003</v>
      </c>
      <c r="I43" s="13">
        <v>34.183</v>
      </c>
      <c r="J43" s="13">
        <v>0.04</v>
      </c>
      <c r="L43" s="13">
        <v>30.001999999999999</v>
      </c>
      <c r="N43" s="13">
        <v>0</v>
      </c>
      <c r="O43" s="13">
        <v>5.7000000000000002E-2</v>
      </c>
      <c r="P43" s="13">
        <v>0</v>
      </c>
      <c r="Q43" s="45">
        <v>98.912000000000006</v>
      </c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</row>
    <row r="44" spans="1:58" s="40" customFormat="1" ht="17" thickBot="1" x14ac:dyDescent="0.25">
      <c r="A44" s="64" t="s">
        <v>473</v>
      </c>
      <c r="B44" s="11" t="s">
        <v>272</v>
      </c>
      <c r="C44" s="11" t="s">
        <v>480</v>
      </c>
      <c r="D44" s="40">
        <v>44</v>
      </c>
      <c r="E44" s="40" t="s">
        <v>454</v>
      </c>
      <c r="G44" s="40">
        <v>0</v>
      </c>
      <c r="H44" s="40">
        <v>34.871000000000002</v>
      </c>
      <c r="I44" s="40">
        <v>33.933</v>
      </c>
      <c r="J44" s="40">
        <v>0.04</v>
      </c>
      <c r="L44" s="40">
        <v>30.189</v>
      </c>
      <c r="N44" s="40">
        <v>0</v>
      </c>
      <c r="O44" s="40">
        <v>1.0999999999999999E-2</v>
      </c>
      <c r="P44" s="40">
        <v>0</v>
      </c>
      <c r="Q44" s="47">
        <v>99.043999999999997</v>
      </c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</row>
    <row r="45" spans="1:58" ht="17" thickTop="1" x14ac:dyDescent="0.2">
      <c r="A45" s="70" t="s">
        <v>468</v>
      </c>
      <c r="E45" s="34"/>
      <c r="F45" s="34">
        <f>MIN(F43:F44)</f>
        <v>0</v>
      </c>
      <c r="G45" s="34">
        <f t="shared" ref="G45:P45" si="4">MIN(G43:G44)</f>
        <v>0</v>
      </c>
      <c r="H45" s="34">
        <f t="shared" si="4"/>
        <v>34.630000000000003</v>
      </c>
      <c r="I45" s="34">
        <f t="shared" si="4"/>
        <v>33.933</v>
      </c>
      <c r="J45" s="34">
        <f t="shared" si="4"/>
        <v>0.04</v>
      </c>
      <c r="K45" s="34">
        <f t="shared" si="4"/>
        <v>0</v>
      </c>
      <c r="L45" s="34">
        <f t="shared" si="4"/>
        <v>30.001999999999999</v>
      </c>
      <c r="M45" s="34">
        <f t="shared" si="4"/>
        <v>0</v>
      </c>
      <c r="N45" s="34">
        <f t="shared" si="4"/>
        <v>0</v>
      </c>
      <c r="O45" s="34">
        <f t="shared" si="4"/>
        <v>1.0999999999999999E-2</v>
      </c>
      <c r="P45" s="34">
        <f t="shared" si="4"/>
        <v>0</v>
      </c>
      <c r="Q45" s="36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</row>
    <row r="46" spans="1:58" x14ac:dyDescent="0.2">
      <c r="A46" s="70" t="s">
        <v>469</v>
      </c>
      <c r="E46" s="34"/>
      <c r="F46" s="34">
        <f>MAX(F43:F44)</f>
        <v>0</v>
      </c>
      <c r="G46" s="34">
        <f t="shared" ref="G46:P46" si="5">MAX(G43:G44)</f>
        <v>0</v>
      </c>
      <c r="H46" s="34">
        <f t="shared" si="5"/>
        <v>34.871000000000002</v>
      </c>
      <c r="I46" s="34">
        <f t="shared" si="5"/>
        <v>34.183</v>
      </c>
      <c r="J46" s="34">
        <f t="shared" si="5"/>
        <v>0.04</v>
      </c>
      <c r="K46" s="34">
        <f t="shared" si="5"/>
        <v>0</v>
      </c>
      <c r="L46" s="34">
        <f t="shared" si="5"/>
        <v>30.189</v>
      </c>
      <c r="M46" s="34">
        <f t="shared" si="5"/>
        <v>0</v>
      </c>
      <c r="N46" s="34">
        <f t="shared" si="5"/>
        <v>0</v>
      </c>
      <c r="O46" s="34">
        <f t="shared" si="5"/>
        <v>5.7000000000000002E-2</v>
      </c>
      <c r="P46" s="34">
        <f t="shared" si="5"/>
        <v>0</v>
      </c>
      <c r="Q46" s="36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</row>
    <row r="47" spans="1:58" x14ac:dyDescent="0.2">
      <c r="A47" s="70" t="s">
        <v>470</v>
      </c>
      <c r="E47" s="34"/>
      <c r="F47" s="39" t="s">
        <v>424</v>
      </c>
      <c r="G47" s="34">
        <f t="shared" ref="G47:P47" si="6">STDEV(G43:G44)</f>
        <v>0</v>
      </c>
      <c r="H47" s="34">
        <f t="shared" si="6"/>
        <v>0.17041273426595771</v>
      </c>
      <c r="I47" s="34">
        <f t="shared" si="6"/>
        <v>0.17677669529663689</v>
      </c>
      <c r="J47" s="34">
        <f t="shared" si="6"/>
        <v>0</v>
      </c>
      <c r="K47" s="39" t="s">
        <v>424</v>
      </c>
      <c r="L47" s="34">
        <f t="shared" si="6"/>
        <v>0.1322289680818852</v>
      </c>
      <c r="M47" s="39" t="s">
        <v>424</v>
      </c>
      <c r="N47" s="34">
        <f t="shared" si="6"/>
        <v>0</v>
      </c>
      <c r="O47" s="34">
        <f t="shared" si="6"/>
        <v>3.2526911934581182E-2</v>
      </c>
      <c r="P47" s="34">
        <f t="shared" si="6"/>
        <v>0</v>
      </c>
      <c r="Q47" s="36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</row>
    <row r="48" spans="1:58" x14ac:dyDescent="0.2">
      <c r="A48" s="70" t="s">
        <v>471</v>
      </c>
      <c r="E48" s="34"/>
      <c r="F48" s="39" t="s">
        <v>424</v>
      </c>
      <c r="G48" s="39" t="s">
        <v>424</v>
      </c>
      <c r="H48" s="34">
        <f t="shared" ref="H48:O48" si="7">GEOMEAN(   (H43:H44))</f>
        <v>34.750291077917609</v>
      </c>
      <c r="I48" s="34">
        <f t="shared" si="7"/>
        <v>34.057770611124852</v>
      </c>
      <c r="J48" s="34">
        <f t="shared" si="7"/>
        <v>0.04</v>
      </c>
      <c r="K48" s="39" t="s">
        <v>424</v>
      </c>
      <c r="L48" s="34">
        <f t="shared" si="7"/>
        <v>30.095354757835967</v>
      </c>
      <c r="M48" s="39" t="s">
        <v>424</v>
      </c>
      <c r="N48" s="39" t="s">
        <v>424</v>
      </c>
      <c r="O48" s="34">
        <f t="shared" si="7"/>
        <v>2.5039968051097827E-2</v>
      </c>
      <c r="P48" s="39" t="s">
        <v>424</v>
      </c>
      <c r="Q48" s="36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</row>
    <row r="49" spans="1:58" x14ac:dyDescent="0.2">
      <c r="A49" s="87" t="s">
        <v>497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</row>
    <row r="50" spans="1:58" x14ac:dyDescent="0.2">
      <c r="A50" s="63" t="s">
        <v>474</v>
      </c>
      <c r="B50" s="15" t="s">
        <v>272</v>
      </c>
      <c r="C50" s="13" t="s">
        <v>484</v>
      </c>
      <c r="D50" s="13">
        <v>124</v>
      </c>
      <c r="E50" s="13" t="s">
        <v>463</v>
      </c>
      <c r="G50" s="13">
        <v>0</v>
      </c>
      <c r="H50" s="13">
        <v>43.018999999999998</v>
      </c>
      <c r="I50" s="13">
        <v>18.212</v>
      </c>
      <c r="J50" s="13">
        <v>4.1000000000000002E-2</v>
      </c>
      <c r="L50" s="13">
        <v>38.585000000000001</v>
      </c>
      <c r="N50" s="13">
        <v>0</v>
      </c>
      <c r="O50" s="13">
        <v>0</v>
      </c>
      <c r="P50" s="13">
        <v>6.6000000000000003E-2</v>
      </c>
      <c r="Q50" s="45">
        <v>99.923000000000002</v>
      </c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</row>
    <row r="51" spans="1:58" s="40" customFormat="1" ht="17" thickBot="1" x14ac:dyDescent="0.25">
      <c r="A51" s="64" t="s">
        <v>475</v>
      </c>
      <c r="B51" s="11" t="s">
        <v>272</v>
      </c>
      <c r="C51" s="40" t="s">
        <v>484</v>
      </c>
      <c r="D51" s="40">
        <v>125</v>
      </c>
      <c r="E51" s="40" t="s">
        <v>464</v>
      </c>
      <c r="G51" s="40">
        <v>3.0000000000000001E-3</v>
      </c>
      <c r="H51" s="40">
        <v>34.712000000000003</v>
      </c>
      <c r="I51" s="40">
        <v>34.549999999999997</v>
      </c>
      <c r="J51" s="40">
        <v>2.5999999999999999E-2</v>
      </c>
      <c r="L51" s="40">
        <v>30.021000000000001</v>
      </c>
      <c r="N51" s="40">
        <v>0</v>
      </c>
      <c r="O51" s="40">
        <v>7.6999999999999999E-2</v>
      </c>
      <c r="P51" s="40">
        <v>0</v>
      </c>
      <c r="Q51" s="47">
        <v>99.388999999999996</v>
      </c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</row>
    <row r="52" spans="1:58" ht="17" thickTop="1" x14ac:dyDescent="0.2">
      <c r="A52" s="70" t="s">
        <v>468</v>
      </c>
      <c r="E52" s="34"/>
      <c r="F52" s="34">
        <f>MIN(F50:F51)</f>
        <v>0</v>
      </c>
      <c r="G52" s="34">
        <f t="shared" ref="G52:P52" si="8">MIN(G50:G51)</f>
        <v>0</v>
      </c>
      <c r="H52" s="34">
        <f t="shared" si="8"/>
        <v>34.712000000000003</v>
      </c>
      <c r="I52" s="34">
        <f t="shared" si="8"/>
        <v>18.212</v>
      </c>
      <c r="J52" s="34">
        <f t="shared" si="8"/>
        <v>2.5999999999999999E-2</v>
      </c>
      <c r="K52" s="34">
        <f t="shared" si="8"/>
        <v>0</v>
      </c>
      <c r="L52" s="34">
        <f t="shared" si="8"/>
        <v>30.021000000000001</v>
      </c>
      <c r="M52" s="34">
        <f t="shared" si="8"/>
        <v>0</v>
      </c>
      <c r="N52" s="34">
        <f t="shared" si="8"/>
        <v>0</v>
      </c>
      <c r="O52" s="34">
        <f t="shared" si="8"/>
        <v>0</v>
      </c>
      <c r="P52" s="34">
        <f t="shared" si="8"/>
        <v>0</v>
      </c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</row>
    <row r="53" spans="1:58" x14ac:dyDescent="0.2">
      <c r="A53" s="70" t="s">
        <v>469</v>
      </c>
      <c r="E53" s="34"/>
      <c r="F53" s="34">
        <f>MAX(F50:F51)</f>
        <v>0</v>
      </c>
      <c r="G53" s="34">
        <f t="shared" ref="G53:P53" si="9">MAX(G50:G51)</f>
        <v>3.0000000000000001E-3</v>
      </c>
      <c r="H53" s="34">
        <f t="shared" si="9"/>
        <v>43.018999999999998</v>
      </c>
      <c r="I53" s="34">
        <f t="shared" si="9"/>
        <v>34.549999999999997</v>
      </c>
      <c r="J53" s="34">
        <f t="shared" si="9"/>
        <v>4.1000000000000002E-2</v>
      </c>
      <c r="K53" s="34">
        <f t="shared" si="9"/>
        <v>0</v>
      </c>
      <c r="L53" s="34">
        <f t="shared" si="9"/>
        <v>38.585000000000001</v>
      </c>
      <c r="M53" s="34">
        <f t="shared" si="9"/>
        <v>0</v>
      </c>
      <c r="N53" s="34">
        <f t="shared" si="9"/>
        <v>0</v>
      </c>
      <c r="O53" s="34">
        <f t="shared" si="9"/>
        <v>7.6999999999999999E-2</v>
      </c>
      <c r="P53" s="34">
        <f t="shared" si="9"/>
        <v>6.6000000000000003E-2</v>
      </c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</row>
    <row r="54" spans="1:58" x14ac:dyDescent="0.2">
      <c r="A54" s="70" t="s">
        <v>470</v>
      </c>
      <c r="E54" s="34"/>
      <c r="F54" s="39" t="s">
        <v>424</v>
      </c>
      <c r="G54" s="34">
        <f t="shared" ref="G54:P54" si="10">STDEV(G50:G51)</f>
        <v>2.1213203435596424E-3</v>
      </c>
      <c r="H54" s="34">
        <f t="shared" si="10"/>
        <v>5.8739360313166902</v>
      </c>
      <c r="I54" s="34">
        <f t="shared" si="10"/>
        <v>11.552710591025807</v>
      </c>
      <c r="J54" s="34">
        <f t="shared" si="10"/>
        <v>1.0606601717798201E-2</v>
      </c>
      <c r="K54" s="39" t="s">
        <v>424</v>
      </c>
      <c r="L54" s="34">
        <f t="shared" si="10"/>
        <v>6.0556624740816432</v>
      </c>
      <c r="M54" s="39" t="s">
        <v>424</v>
      </c>
      <c r="N54" s="34">
        <f t="shared" si="10"/>
        <v>0</v>
      </c>
      <c r="O54" s="34">
        <f t="shared" si="10"/>
        <v>5.4447222151364161E-2</v>
      </c>
      <c r="P54" s="34">
        <f t="shared" si="10"/>
        <v>4.6669047558312138E-2</v>
      </c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</row>
    <row r="55" spans="1:58" x14ac:dyDescent="0.2">
      <c r="A55" s="70" t="s">
        <v>471</v>
      </c>
      <c r="E55" s="34"/>
      <c r="F55" s="39" t="s">
        <v>424</v>
      </c>
      <c r="G55" s="39" t="s">
        <v>424</v>
      </c>
      <c r="H55" s="34">
        <f t="shared" ref="H55:L55" si="11">GEOMEAN(   (H50:H51))</f>
        <v>38.642923388377334</v>
      </c>
      <c r="I55" s="34">
        <f t="shared" si="11"/>
        <v>25.084349702553581</v>
      </c>
      <c r="J55" s="34">
        <f t="shared" si="11"/>
        <v>3.2649655434629013E-2</v>
      </c>
      <c r="K55" s="39" t="s">
        <v>424</v>
      </c>
      <c r="L55" s="34">
        <f t="shared" si="11"/>
        <v>34.034692374105575</v>
      </c>
      <c r="M55" s="39" t="s">
        <v>424</v>
      </c>
      <c r="N55" s="39" t="s">
        <v>424</v>
      </c>
      <c r="O55" s="39" t="s">
        <v>424</v>
      </c>
      <c r="P55" s="39" t="s">
        <v>424</v>
      </c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  <c r="AU55" s="12"/>
      <c r="AV55" s="12"/>
      <c r="AW55" s="12"/>
      <c r="AX55" s="12"/>
      <c r="AY55" s="12"/>
      <c r="AZ55" s="12"/>
      <c r="BA55" s="12"/>
      <c r="BB55" s="12"/>
      <c r="BC55" s="12"/>
      <c r="BD55" s="12"/>
      <c r="BE55" s="12"/>
      <c r="BF55" s="12"/>
    </row>
    <row r="56" spans="1:58" x14ac:dyDescent="0.2"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</row>
    <row r="57" spans="1:58" x14ac:dyDescent="0.2">
      <c r="P57" s="12"/>
      <c r="Q57" s="12"/>
    </row>
    <row r="58" spans="1:58" x14ac:dyDescent="0.2">
      <c r="P58" s="12"/>
      <c r="Q58" s="12"/>
    </row>
    <row r="59" spans="1:58" x14ac:dyDescent="0.2">
      <c r="P59" s="12"/>
      <c r="Q59" s="12"/>
    </row>
    <row r="60" spans="1:58" x14ac:dyDescent="0.2">
      <c r="P60" s="12"/>
      <c r="Q60" s="12"/>
    </row>
    <row r="61" spans="1:58" x14ac:dyDescent="0.2">
      <c r="P61" s="12"/>
      <c r="Q61" s="12"/>
    </row>
    <row r="62" spans="1:58" x14ac:dyDescent="0.2">
      <c r="P62" s="12"/>
      <c r="Q62" s="12"/>
    </row>
    <row r="63" spans="1:58" x14ac:dyDescent="0.2">
      <c r="P63" s="12"/>
      <c r="Q63" s="12"/>
    </row>
    <row r="64" spans="1:58" x14ac:dyDescent="0.2">
      <c r="P64" s="12"/>
      <c r="Q64" s="12"/>
    </row>
    <row r="65" spans="16:17" x14ac:dyDescent="0.2">
      <c r="P65" s="12"/>
      <c r="Q65" s="12"/>
    </row>
    <row r="66" spans="16:17" x14ac:dyDescent="0.2">
      <c r="P66" s="12"/>
      <c r="Q66" s="12"/>
    </row>
    <row r="67" spans="16:17" x14ac:dyDescent="0.2">
      <c r="P67" s="12"/>
      <c r="Q67" s="12"/>
    </row>
    <row r="68" spans="16:17" x14ac:dyDescent="0.2">
      <c r="P68" s="12"/>
      <c r="Q68" s="12"/>
    </row>
    <row r="69" spans="16:17" x14ac:dyDescent="0.2">
      <c r="P69" s="12"/>
      <c r="Q69" s="12"/>
    </row>
    <row r="70" spans="16:17" x14ac:dyDescent="0.2">
      <c r="P70" s="12"/>
      <c r="Q70" s="12"/>
    </row>
    <row r="71" spans="16:17" x14ac:dyDescent="0.2">
      <c r="P71" s="12"/>
      <c r="Q71" s="12"/>
    </row>
    <row r="72" spans="16:17" x14ac:dyDescent="0.2">
      <c r="P72" s="12"/>
      <c r="Q72" s="12"/>
    </row>
    <row r="73" spans="16:17" x14ac:dyDescent="0.2">
      <c r="P73" s="12"/>
      <c r="Q73" s="12"/>
    </row>
    <row r="74" spans="16:17" x14ac:dyDescent="0.2">
      <c r="P74" s="12"/>
      <c r="Q74" s="12"/>
    </row>
    <row r="75" spans="16:17" x14ac:dyDescent="0.2">
      <c r="P75" s="12"/>
      <c r="Q75" s="12"/>
    </row>
    <row r="76" spans="16:17" x14ac:dyDescent="0.2">
      <c r="P76" s="12"/>
      <c r="Q76" s="12"/>
    </row>
    <row r="77" spans="16:17" x14ac:dyDescent="0.2">
      <c r="P77" s="12"/>
      <c r="Q77" s="12"/>
    </row>
    <row r="78" spans="16:17" x14ac:dyDescent="0.2">
      <c r="P78" s="12"/>
      <c r="Q78" s="12"/>
    </row>
    <row r="79" spans="16:17" x14ac:dyDescent="0.2">
      <c r="P79" s="12"/>
      <c r="Q79" s="12"/>
    </row>
    <row r="80" spans="16:17" x14ac:dyDescent="0.2">
      <c r="P80" s="12"/>
      <c r="Q80" s="12"/>
    </row>
    <row r="81" spans="16:17" x14ac:dyDescent="0.2">
      <c r="P81" s="12"/>
      <c r="Q81" s="12"/>
    </row>
    <row r="82" spans="16:17" x14ac:dyDescent="0.2">
      <c r="P82" s="12"/>
      <c r="Q82" s="12"/>
    </row>
    <row r="83" spans="16:17" x14ac:dyDescent="0.2">
      <c r="P83" s="12"/>
      <c r="Q83" s="12"/>
    </row>
    <row r="84" spans="16:17" x14ac:dyDescent="0.2">
      <c r="P84" s="12"/>
      <c r="Q84" s="12"/>
    </row>
    <row r="85" spans="16:17" x14ac:dyDescent="0.2">
      <c r="P85" s="12"/>
      <c r="Q85" s="12"/>
    </row>
    <row r="86" spans="16:17" x14ac:dyDescent="0.2">
      <c r="P86" s="12"/>
      <c r="Q86" s="12"/>
    </row>
    <row r="87" spans="16:17" x14ac:dyDescent="0.2">
      <c r="P87" s="12"/>
      <c r="Q87" s="12"/>
    </row>
    <row r="88" spans="16:17" x14ac:dyDescent="0.2">
      <c r="P88" s="12"/>
      <c r="Q88" s="12"/>
    </row>
    <row r="89" spans="16:17" x14ac:dyDescent="0.2">
      <c r="P89" s="12"/>
      <c r="Q89" s="12"/>
    </row>
    <row r="90" spans="16:17" x14ac:dyDescent="0.2">
      <c r="P90" s="12"/>
      <c r="Q90" s="12"/>
    </row>
    <row r="91" spans="16:17" x14ac:dyDescent="0.2">
      <c r="P91" s="12"/>
      <c r="Q91" s="12"/>
    </row>
    <row r="92" spans="16:17" x14ac:dyDescent="0.2">
      <c r="P92" s="12"/>
      <c r="Q92" s="12"/>
    </row>
    <row r="93" spans="16:17" x14ac:dyDescent="0.2">
      <c r="P93" s="12"/>
      <c r="Q93" s="12"/>
    </row>
    <row r="94" spans="16:17" x14ac:dyDescent="0.2">
      <c r="P94" s="12"/>
      <c r="Q94" s="12"/>
    </row>
    <row r="95" spans="16:17" x14ac:dyDescent="0.2">
      <c r="P95" s="12"/>
      <c r="Q95" s="12"/>
    </row>
    <row r="96" spans="16:17" x14ac:dyDescent="0.2">
      <c r="P96" s="12"/>
      <c r="Q96" s="12"/>
    </row>
    <row r="97" spans="16:17" x14ac:dyDescent="0.2">
      <c r="P97" s="12"/>
      <c r="Q97" s="12"/>
    </row>
    <row r="98" spans="16:17" x14ac:dyDescent="0.2">
      <c r="P98" s="12"/>
      <c r="Q98" s="12"/>
    </row>
    <row r="99" spans="16:17" x14ac:dyDescent="0.2">
      <c r="P99" s="12"/>
      <c r="Q99" s="12"/>
    </row>
    <row r="100" spans="16:17" x14ac:dyDescent="0.2">
      <c r="P100" s="12"/>
      <c r="Q100" s="12"/>
    </row>
    <row r="101" spans="16:17" x14ac:dyDescent="0.2">
      <c r="P101" s="12"/>
      <c r="Q101" s="12"/>
    </row>
    <row r="102" spans="16:17" x14ac:dyDescent="0.2">
      <c r="P102" s="12"/>
      <c r="Q102" s="12"/>
    </row>
    <row r="103" spans="16:17" x14ac:dyDescent="0.2">
      <c r="P103" s="12"/>
      <c r="Q103" s="12"/>
    </row>
    <row r="104" spans="16:17" x14ac:dyDescent="0.2">
      <c r="P104" s="12"/>
      <c r="Q104" s="12"/>
    </row>
    <row r="105" spans="16:17" x14ac:dyDescent="0.2">
      <c r="P105" s="12"/>
      <c r="Q105" s="12"/>
    </row>
    <row r="106" spans="16:17" x14ac:dyDescent="0.2">
      <c r="P106" s="12"/>
      <c r="Q106" s="12"/>
    </row>
    <row r="107" spans="16:17" x14ac:dyDescent="0.2">
      <c r="P107" s="12"/>
      <c r="Q107" s="12"/>
    </row>
    <row r="108" spans="16:17" x14ac:dyDescent="0.2">
      <c r="P108" s="12"/>
      <c r="Q108" s="12"/>
    </row>
    <row r="109" spans="16:17" x14ac:dyDescent="0.2">
      <c r="P109" s="12"/>
      <c r="Q109" s="12"/>
    </row>
    <row r="110" spans="16:17" x14ac:dyDescent="0.2">
      <c r="P110" s="12"/>
      <c r="Q110" s="12"/>
    </row>
    <row r="111" spans="16:17" x14ac:dyDescent="0.2">
      <c r="P111" s="12"/>
      <c r="Q111" s="12"/>
    </row>
    <row r="112" spans="16:17" x14ac:dyDescent="0.2">
      <c r="P112" s="12"/>
      <c r="Q112" s="12"/>
    </row>
    <row r="113" spans="16:17" x14ac:dyDescent="0.2">
      <c r="P113" s="12"/>
      <c r="Q113" s="12"/>
    </row>
    <row r="114" spans="16:17" x14ac:dyDescent="0.2">
      <c r="P114" s="12"/>
      <c r="Q114" s="12"/>
    </row>
    <row r="115" spans="16:17" x14ac:dyDescent="0.2">
      <c r="P115" s="12"/>
      <c r="Q115" s="12"/>
    </row>
  </sheetData>
  <mergeCells count="3">
    <mergeCell ref="A2:Q2"/>
    <mergeCell ref="A42:Q42"/>
    <mergeCell ref="A49:Q4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CA833-A805-DE44-85F9-029A0E998202}">
  <dimension ref="A1:BF15"/>
  <sheetViews>
    <sheetView workbookViewId="0">
      <selection activeCell="M5" sqref="M5"/>
    </sheetView>
  </sheetViews>
  <sheetFormatPr baseColWidth="10" defaultRowHeight="16" x14ac:dyDescent="0.2"/>
  <cols>
    <col min="3" max="3" width="18" customWidth="1"/>
    <col min="4" max="4" width="6.83203125" customWidth="1"/>
  </cols>
  <sheetData>
    <row r="1" spans="1:58" s="63" customFormat="1" ht="17" thickBot="1" x14ac:dyDescent="0.25">
      <c r="A1" s="59" t="s">
        <v>256</v>
      </c>
      <c r="B1" s="59" t="s">
        <v>257</v>
      </c>
      <c r="C1" s="59" t="s">
        <v>478</v>
      </c>
      <c r="D1" s="59" t="s">
        <v>258</v>
      </c>
      <c r="E1" s="59" t="s">
        <v>259</v>
      </c>
      <c r="F1" s="60" t="s">
        <v>260</v>
      </c>
      <c r="G1" s="60" t="s">
        <v>261</v>
      </c>
      <c r="H1" s="60" t="s">
        <v>262</v>
      </c>
      <c r="I1" s="60" t="s">
        <v>263</v>
      </c>
      <c r="J1" s="60" t="s">
        <v>264</v>
      </c>
      <c r="K1" s="60" t="s">
        <v>265</v>
      </c>
      <c r="L1" s="60" t="s">
        <v>267</v>
      </c>
      <c r="M1" s="60" t="s">
        <v>266</v>
      </c>
      <c r="N1" s="60" t="s">
        <v>268</v>
      </c>
      <c r="O1" s="60" t="s">
        <v>269</v>
      </c>
      <c r="P1" s="60" t="s">
        <v>270</v>
      </c>
      <c r="Q1" s="61" t="s">
        <v>271</v>
      </c>
      <c r="R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</row>
    <row r="2" spans="1:58" ht="17" thickTop="1" x14ac:dyDescent="0.2">
      <c r="A2" s="88" t="s">
        <v>497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</row>
    <row r="3" spans="1:58" x14ac:dyDescent="0.2">
      <c r="A3" s="56" t="s">
        <v>477</v>
      </c>
      <c r="B3" t="s">
        <v>467</v>
      </c>
      <c r="C3" s="10" t="s">
        <v>483</v>
      </c>
      <c r="D3">
        <v>26</v>
      </c>
      <c r="E3" t="s">
        <v>466</v>
      </c>
      <c r="G3">
        <v>34.593000000000004</v>
      </c>
      <c r="H3">
        <v>27.526</v>
      </c>
      <c r="I3">
        <v>1.0999999999999999E-2</v>
      </c>
      <c r="J3">
        <v>2.5000000000000001E-2</v>
      </c>
      <c r="L3">
        <v>36.817999999999998</v>
      </c>
      <c r="N3">
        <v>0.47</v>
      </c>
      <c r="O3">
        <v>0.14000000000000001</v>
      </c>
      <c r="P3">
        <v>2.1999999999999999E-2</v>
      </c>
      <c r="Q3" s="3">
        <v>99.605000000000004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</row>
    <row r="4" spans="1:58" x14ac:dyDescent="0.2">
      <c r="A4" s="56" t="s">
        <v>477</v>
      </c>
      <c r="B4" t="s">
        <v>467</v>
      </c>
      <c r="C4" s="9" t="s">
        <v>483</v>
      </c>
      <c r="D4">
        <v>27</v>
      </c>
      <c r="E4" t="s">
        <v>466</v>
      </c>
      <c r="G4">
        <v>40.482999999999997</v>
      </c>
      <c r="H4">
        <v>23.824000000000002</v>
      </c>
      <c r="I4">
        <v>2.1000000000000001E-2</v>
      </c>
      <c r="J4">
        <v>2.4E-2</v>
      </c>
      <c r="L4">
        <v>36.121000000000002</v>
      </c>
      <c r="N4">
        <v>0.51</v>
      </c>
      <c r="O4">
        <v>0</v>
      </c>
      <c r="P4">
        <v>0</v>
      </c>
      <c r="Q4" s="3">
        <v>100.983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</row>
    <row r="5" spans="1:58" x14ac:dyDescent="0.2">
      <c r="A5" s="56" t="s">
        <v>477</v>
      </c>
      <c r="B5" t="s">
        <v>467</v>
      </c>
      <c r="C5" s="9" t="s">
        <v>483</v>
      </c>
      <c r="D5">
        <v>85</v>
      </c>
      <c r="E5" t="s">
        <v>461</v>
      </c>
      <c r="G5">
        <v>40.392000000000003</v>
      </c>
      <c r="H5">
        <v>23.818000000000001</v>
      </c>
      <c r="I5">
        <v>1.9E-2</v>
      </c>
      <c r="J5">
        <v>5.8000000000000003E-2</v>
      </c>
      <c r="L5">
        <v>36.075000000000003</v>
      </c>
      <c r="N5">
        <v>0.99099999999999999</v>
      </c>
      <c r="O5">
        <v>3.0000000000000001E-3</v>
      </c>
      <c r="P5">
        <v>0</v>
      </c>
      <c r="Q5" s="3">
        <v>101.35599999999999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</row>
    <row r="6" spans="1:58" x14ac:dyDescent="0.2">
      <c r="A6" s="56" t="s">
        <v>477</v>
      </c>
      <c r="B6" t="s">
        <v>467</v>
      </c>
      <c r="C6" s="9" t="s">
        <v>483</v>
      </c>
      <c r="D6">
        <v>93</v>
      </c>
      <c r="E6" t="s">
        <v>461</v>
      </c>
      <c r="G6">
        <v>39.554000000000002</v>
      </c>
      <c r="H6">
        <v>24.207999999999998</v>
      </c>
      <c r="I6">
        <v>2.5000000000000001E-2</v>
      </c>
      <c r="J6">
        <v>0.02</v>
      </c>
      <c r="L6">
        <v>36.143999999999998</v>
      </c>
      <c r="N6">
        <v>0.89</v>
      </c>
      <c r="O6">
        <v>0</v>
      </c>
      <c r="P6">
        <v>1E-3</v>
      </c>
      <c r="Q6" s="3">
        <v>100.842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</row>
    <row r="7" spans="1:58" x14ac:dyDescent="0.2">
      <c r="A7" s="56" t="s">
        <v>477</v>
      </c>
      <c r="B7" t="s">
        <v>467</v>
      </c>
      <c r="C7" s="9" t="s">
        <v>483</v>
      </c>
      <c r="D7">
        <v>98</v>
      </c>
      <c r="E7" t="s">
        <v>462</v>
      </c>
      <c r="G7">
        <v>39.728999999999999</v>
      </c>
      <c r="H7">
        <v>23.103000000000002</v>
      </c>
      <c r="I7">
        <v>2.3E-2</v>
      </c>
      <c r="J7">
        <v>3.5000000000000003E-2</v>
      </c>
      <c r="L7">
        <v>35.832000000000001</v>
      </c>
      <c r="N7">
        <v>0.77400000000000002</v>
      </c>
      <c r="O7">
        <v>0.127</v>
      </c>
      <c r="P7">
        <v>0</v>
      </c>
      <c r="Q7" s="3">
        <v>99.623000000000005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</row>
    <row r="8" spans="1:58" s="6" customFormat="1" ht="17" thickBot="1" x14ac:dyDescent="0.25">
      <c r="A8" s="57" t="s">
        <v>477</v>
      </c>
      <c r="B8" s="6" t="s">
        <v>467</v>
      </c>
      <c r="C8" s="7" t="s">
        <v>483</v>
      </c>
      <c r="D8" s="6">
        <v>103</v>
      </c>
      <c r="E8" s="6" t="s">
        <v>462</v>
      </c>
      <c r="G8" s="6">
        <v>39.491999999999997</v>
      </c>
      <c r="H8" s="6">
        <v>24.082000000000001</v>
      </c>
      <c r="I8" s="6">
        <v>2.4E-2</v>
      </c>
      <c r="J8" s="6">
        <v>6.5000000000000002E-2</v>
      </c>
      <c r="L8" s="6">
        <v>35.948999999999998</v>
      </c>
      <c r="N8" s="6">
        <v>0.36699999999999999</v>
      </c>
      <c r="O8" s="6">
        <v>0.19900000000000001</v>
      </c>
      <c r="P8" s="6">
        <v>0</v>
      </c>
      <c r="Q8" s="8">
        <v>100.178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</row>
    <row r="9" spans="1:58" ht="17" thickTop="1" x14ac:dyDescent="0.2">
      <c r="A9" s="58" t="s">
        <v>468</v>
      </c>
      <c r="E9" s="1"/>
      <c r="F9" s="1">
        <f>MIN(F3:F8)</f>
        <v>0</v>
      </c>
      <c r="G9" s="1">
        <f t="shared" ref="G9:Q9" si="0">MIN(G3:G8)</f>
        <v>34.593000000000004</v>
      </c>
      <c r="H9" s="1">
        <f t="shared" si="0"/>
        <v>23.103000000000002</v>
      </c>
      <c r="I9" s="1">
        <f t="shared" si="0"/>
        <v>1.0999999999999999E-2</v>
      </c>
      <c r="J9" s="1">
        <f t="shared" si="0"/>
        <v>0.02</v>
      </c>
      <c r="K9" s="1">
        <f t="shared" si="0"/>
        <v>0</v>
      </c>
      <c r="L9" s="1">
        <f t="shared" si="0"/>
        <v>35.832000000000001</v>
      </c>
      <c r="M9" s="1">
        <f t="shared" si="0"/>
        <v>0</v>
      </c>
      <c r="N9" s="1">
        <f t="shared" si="0"/>
        <v>0.36699999999999999</v>
      </c>
      <c r="O9" s="1">
        <f t="shared" si="0"/>
        <v>0</v>
      </c>
      <c r="P9" s="1">
        <f t="shared" si="0"/>
        <v>0</v>
      </c>
      <c r="Q9" s="2">
        <f t="shared" si="0"/>
        <v>99.605000000000004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</row>
    <row r="10" spans="1:58" x14ac:dyDescent="0.2">
      <c r="A10" s="58" t="s">
        <v>469</v>
      </c>
      <c r="E10" s="1"/>
      <c r="F10" s="1">
        <f>MAX(F3:F8)</f>
        <v>0</v>
      </c>
      <c r="G10" s="1">
        <f t="shared" ref="G10:Q10" si="1">MAX(G3:G8)</f>
        <v>40.482999999999997</v>
      </c>
      <c r="H10" s="1">
        <f t="shared" si="1"/>
        <v>27.526</v>
      </c>
      <c r="I10" s="1">
        <f t="shared" si="1"/>
        <v>2.5000000000000001E-2</v>
      </c>
      <c r="J10" s="1">
        <f t="shared" si="1"/>
        <v>6.5000000000000002E-2</v>
      </c>
      <c r="K10" s="1">
        <f t="shared" si="1"/>
        <v>0</v>
      </c>
      <c r="L10" s="1">
        <f t="shared" si="1"/>
        <v>36.817999999999998</v>
      </c>
      <c r="M10" s="1">
        <f t="shared" si="1"/>
        <v>0</v>
      </c>
      <c r="N10" s="1">
        <f t="shared" si="1"/>
        <v>0.99099999999999999</v>
      </c>
      <c r="O10" s="1">
        <f t="shared" si="1"/>
        <v>0.19900000000000001</v>
      </c>
      <c r="P10" s="1">
        <f t="shared" si="1"/>
        <v>2.1999999999999999E-2</v>
      </c>
      <c r="Q10" s="2">
        <f t="shared" si="1"/>
        <v>101.35599999999999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</row>
    <row r="11" spans="1:58" x14ac:dyDescent="0.2">
      <c r="A11" s="58" t="s">
        <v>470</v>
      </c>
      <c r="E11" s="1"/>
      <c r="F11" s="39" t="s">
        <v>424</v>
      </c>
      <c r="G11" s="1">
        <f t="shared" ref="G11:Q11" si="2">STDEV(G3:G8)</f>
        <v>2.2194225149799651</v>
      </c>
      <c r="H11" s="1">
        <f t="shared" si="2"/>
        <v>1.5657747496580297</v>
      </c>
      <c r="I11" s="1">
        <f t="shared" si="2"/>
        <v>5.1283525619832361E-3</v>
      </c>
      <c r="J11" s="1">
        <f t="shared" si="2"/>
        <v>1.9114566871019249E-2</v>
      </c>
      <c r="K11" s="39" t="s">
        <v>424</v>
      </c>
      <c r="L11" s="1">
        <f t="shared" si="2"/>
        <v>0.34467303346795114</v>
      </c>
      <c r="M11" s="39" t="s">
        <v>424</v>
      </c>
      <c r="N11" s="1">
        <f t="shared" si="2"/>
        <v>0.25282879582832291</v>
      </c>
      <c r="O11" s="1">
        <f t="shared" si="2"/>
        <v>8.7953207256282986E-2</v>
      </c>
      <c r="P11" s="1">
        <f t="shared" si="2"/>
        <v>8.908797150382685E-3</v>
      </c>
      <c r="Q11" s="2">
        <f t="shared" si="2"/>
        <v>0.73870140562114994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</row>
    <row r="12" spans="1:58" x14ac:dyDescent="0.2">
      <c r="A12" s="58" t="s">
        <v>471</v>
      </c>
      <c r="E12" s="1"/>
      <c r="F12" s="39" t="s">
        <v>424</v>
      </c>
      <c r="G12" s="1">
        <f t="shared" ref="G12:Q12" si="3">GEOMEAN(   (G3:G8))</f>
        <v>38.984674045252632</v>
      </c>
      <c r="H12" s="1">
        <f t="shared" si="3"/>
        <v>24.387305550664163</v>
      </c>
      <c r="I12" s="1">
        <f t="shared" si="3"/>
        <v>1.9817130890802625E-2</v>
      </c>
      <c r="J12" s="1">
        <f t="shared" si="3"/>
        <v>3.4140124989635652E-2</v>
      </c>
      <c r="K12" s="39" t="s">
        <v>424</v>
      </c>
      <c r="L12" s="1">
        <f t="shared" si="3"/>
        <v>36.155141249306034</v>
      </c>
      <c r="M12" s="39" t="s">
        <v>424</v>
      </c>
      <c r="N12" s="1">
        <f t="shared" si="3"/>
        <v>0.62578207648047535</v>
      </c>
      <c r="O12" s="39" t="s">
        <v>424</v>
      </c>
      <c r="P12" s="39" t="s">
        <v>424</v>
      </c>
      <c r="Q12" s="2">
        <f t="shared" si="3"/>
        <v>100.42890227755319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</row>
    <row r="13" spans="1:58" x14ac:dyDescent="0.2">
      <c r="A13" s="56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</row>
    <row r="14" spans="1:58" x14ac:dyDescent="0.2"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</row>
    <row r="15" spans="1:58" x14ac:dyDescent="0.2"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</row>
  </sheetData>
  <mergeCells count="1">
    <mergeCell ref="A2:Q2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E2356-74AE-DC46-908A-D787722DA35B}">
  <dimension ref="A1:AF19"/>
  <sheetViews>
    <sheetView workbookViewId="0">
      <selection activeCell="G17" sqref="G17"/>
    </sheetView>
  </sheetViews>
  <sheetFormatPr baseColWidth="10" defaultRowHeight="16" x14ac:dyDescent="0.2"/>
  <cols>
    <col min="1" max="2" width="10.83203125" style="4"/>
    <col min="3" max="3" width="5" style="4" customWidth="1"/>
    <col min="4" max="4" width="18.6640625" style="4" customWidth="1"/>
    <col min="5" max="16384" width="10.83203125" style="4"/>
  </cols>
  <sheetData>
    <row r="1" spans="1:32" s="63" customFormat="1" ht="17" thickBot="1" x14ac:dyDescent="0.25">
      <c r="A1" s="59" t="s">
        <v>256</v>
      </c>
      <c r="B1" s="64" t="s">
        <v>350</v>
      </c>
      <c r="C1" s="59" t="s">
        <v>257</v>
      </c>
      <c r="D1" s="59" t="s">
        <v>478</v>
      </c>
      <c r="E1" s="60" t="s">
        <v>260</v>
      </c>
      <c r="F1" s="60" t="s">
        <v>261</v>
      </c>
      <c r="G1" s="60" t="s">
        <v>262</v>
      </c>
      <c r="H1" s="60" t="s">
        <v>263</v>
      </c>
      <c r="I1" s="60" t="s">
        <v>264</v>
      </c>
      <c r="J1" s="60" t="s">
        <v>265</v>
      </c>
      <c r="K1" s="60" t="s">
        <v>266</v>
      </c>
      <c r="L1" s="60" t="s">
        <v>267</v>
      </c>
      <c r="M1" s="60" t="s">
        <v>268</v>
      </c>
      <c r="N1" s="60" t="s">
        <v>269</v>
      </c>
      <c r="O1" s="60" t="s">
        <v>270</v>
      </c>
      <c r="P1" s="61" t="s">
        <v>271</v>
      </c>
      <c r="S1" s="65" t="s">
        <v>429</v>
      </c>
      <c r="T1" s="65" t="s">
        <v>266</v>
      </c>
      <c r="U1" s="65" t="s">
        <v>430</v>
      </c>
      <c r="V1" s="65" t="s">
        <v>431</v>
      </c>
      <c r="W1" s="65" t="s">
        <v>432</v>
      </c>
      <c r="X1" s="65" t="s">
        <v>433</v>
      </c>
      <c r="Y1" s="65" t="s">
        <v>434</v>
      </c>
      <c r="Z1" s="65" t="s">
        <v>435</v>
      </c>
      <c r="AA1" s="65" t="s">
        <v>436</v>
      </c>
      <c r="AB1" s="65" t="s">
        <v>437</v>
      </c>
      <c r="AC1" s="65" t="s">
        <v>438</v>
      </c>
      <c r="AD1" s="66" t="s">
        <v>439</v>
      </c>
    </row>
    <row r="2" spans="1:32" s="13" customFormat="1" ht="17" thickTop="1" x14ac:dyDescent="0.2">
      <c r="A2" s="86" t="s">
        <v>495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S2" s="89" t="s">
        <v>485</v>
      </c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</row>
    <row r="3" spans="1:32" s="18" customFormat="1" ht="17" x14ac:dyDescent="0.2">
      <c r="A3" s="28" t="s">
        <v>237</v>
      </c>
      <c r="B3" s="14">
        <v>30</v>
      </c>
      <c r="C3" s="14" t="s">
        <v>428</v>
      </c>
      <c r="D3" s="15" t="s">
        <v>480</v>
      </c>
      <c r="E3" s="16">
        <v>0</v>
      </c>
      <c r="F3" s="16">
        <v>2.66</v>
      </c>
      <c r="G3" s="17">
        <v>25.1</v>
      </c>
      <c r="H3" s="17">
        <v>39.85</v>
      </c>
      <c r="I3" s="16">
        <v>0.08</v>
      </c>
      <c r="J3" s="16">
        <v>0.01</v>
      </c>
      <c r="K3" s="16">
        <v>0.25</v>
      </c>
      <c r="L3" s="16">
        <v>1.46</v>
      </c>
      <c r="M3" s="16">
        <v>26.54</v>
      </c>
      <c r="N3" s="16">
        <v>0.04</v>
      </c>
      <c r="O3" s="16">
        <v>6.19</v>
      </c>
      <c r="P3" s="25">
        <v>102.18</v>
      </c>
      <c r="S3" s="16">
        <v>9.9629999999999992</v>
      </c>
      <c r="T3" s="16">
        <v>3.6999999999999998E-2</v>
      </c>
      <c r="U3" s="16">
        <v>0.21199999999999999</v>
      </c>
      <c r="V3" s="16">
        <v>0.42399999999999999</v>
      </c>
      <c r="W3" s="16">
        <v>1.5369999999999999</v>
      </c>
      <c r="X3" s="16">
        <v>0.57699999999999996</v>
      </c>
      <c r="Y3" s="16">
        <v>1.0999999999999999E-2</v>
      </c>
      <c r="Z3" s="16">
        <v>3.536</v>
      </c>
      <c r="AA3" s="16">
        <v>0</v>
      </c>
      <c r="AB3" s="16">
        <v>3.0000000000000001E-3</v>
      </c>
      <c r="AC3" s="16">
        <v>0</v>
      </c>
      <c r="AD3" s="16">
        <v>12.7</v>
      </c>
      <c r="AF3" s="27"/>
    </row>
    <row r="4" spans="1:32" s="22" customFormat="1" ht="17" x14ac:dyDescent="0.2">
      <c r="A4" s="28" t="s">
        <v>237</v>
      </c>
      <c r="B4" s="20">
        <v>31</v>
      </c>
      <c r="C4" s="20" t="s">
        <v>428</v>
      </c>
      <c r="D4" s="19" t="s">
        <v>480</v>
      </c>
      <c r="E4" s="17">
        <v>0</v>
      </c>
      <c r="F4" s="17">
        <v>2.66</v>
      </c>
      <c r="G4" s="17">
        <v>25.16</v>
      </c>
      <c r="H4" s="17">
        <v>39.97</v>
      </c>
      <c r="I4" s="17">
        <v>0.08</v>
      </c>
      <c r="J4" s="17">
        <v>0</v>
      </c>
      <c r="K4" s="17">
        <v>0.23</v>
      </c>
      <c r="L4" s="17">
        <v>1.68</v>
      </c>
      <c r="M4" s="17">
        <v>26.01</v>
      </c>
      <c r="N4" s="17">
        <v>0.06</v>
      </c>
      <c r="O4" s="17">
        <v>5.94</v>
      </c>
      <c r="P4" s="26">
        <v>101.8</v>
      </c>
      <c r="S4" s="17">
        <v>9.9649999999999999</v>
      </c>
      <c r="T4" s="17">
        <v>3.5000000000000003E-2</v>
      </c>
      <c r="U4" s="17">
        <v>0.24299999999999999</v>
      </c>
      <c r="V4" s="17">
        <v>0.48799999999999999</v>
      </c>
      <c r="W4" s="17">
        <v>1.476</v>
      </c>
      <c r="X4" s="17">
        <v>0.57699999999999996</v>
      </c>
      <c r="Y4" s="17">
        <v>1.0999999999999999E-2</v>
      </c>
      <c r="Z4" s="17">
        <v>3.4670000000000001</v>
      </c>
      <c r="AA4" s="17">
        <v>0</v>
      </c>
      <c r="AB4" s="17">
        <v>5.0000000000000001E-3</v>
      </c>
      <c r="AC4" s="17">
        <v>0</v>
      </c>
      <c r="AD4" s="17">
        <v>12.734</v>
      </c>
    </row>
    <row r="5" spans="1:32" s="22" customFormat="1" ht="17" x14ac:dyDescent="0.2">
      <c r="A5" s="28" t="s">
        <v>237</v>
      </c>
      <c r="B5" s="20">
        <v>32</v>
      </c>
      <c r="C5" s="20" t="s">
        <v>428</v>
      </c>
      <c r="D5" s="19" t="s">
        <v>480</v>
      </c>
      <c r="E5" s="17">
        <v>0</v>
      </c>
      <c r="F5" s="17">
        <v>2.15</v>
      </c>
      <c r="G5" s="17">
        <v>25.1</v>
      </c>
      <c r="H5" s="17">
        <v>39.700000000000003</v>
      </c>
      <c r="I5" s="17">
        <v>0.09</v>
      </c>
      <c r="J5" s="17">
        <v>0</v>
      </c>
      <c r="K5" s="17">
        <v>0.27</v>
      </c>
      <c r="L5" s="17">
        <v>1.48</v>
      </c>
      <c r="M5" s="17">
        <v>27.03</v>
      </c>
      <c r="N5" s="17">
        <v>0</v>
      </c>
      <c r="O5" s="17">
        <v>6.17</v>
      </c>
      <c r="P5" s="26">
        <v>101.98</v>
      </c>
      <c r="S5" s="17">
        <v>9.9589999999999996</v>
      </c>
      <c r="T5" s="17">
        <v>4.1000000000000002E-2</v>
      </c>
      <c r="U5" s="17">
        <v>0.20499999999999999</v>
      </c>
      <c r="V5" s="17">
        <v>0.43099999999999999</v>
      </c>
      <c r="W5" s="17">
        <v>1.534</v>
      </c>
      <c r="X5" s="17">
        <v>0.46600000000000003</v>
      </c>
      <c r="Y5" s="17">
        <v>1.2999999999999999E-2</v>
      </c>
      <c r="Z5" s="17">
        <v>3.6110000000000002</v>
      </c>
      <c r="AA5" s="17">
        <v>0</v>
      </c>
      <c r="AB5" s="17">
        <v>0</v>
      </c>
      <c r="AC5" s="17">
        <v>0</v>
      </c>
      <c r="AD5" s="17">
        <v>12.738</v>
      </c>
    </row>
    <row r="6" spans="1:32" s="22" customFormat="1" ht="17" x14ac:dyDescent="0.2">
      <c r="A6" s="28" t="s">
        <v>237</v>
      </c>
      <c r="B6" s="20">
        <v>47</v>
      </c>
      <c r="C6" s="20" t="s">
        <v>428</v>
      </c>
      <c r="D6" s="19" t="s">
        <v>480</v>
      </c>
      <c r="E6" s="17">
        <v>0</v>
      </c>
      <c r="F6" s="17">
        <v>2.16</v>
      </c>
      <c r="G6" s="17">
        <v>24.99</v>
      </c>
      <c r="H6" s="17">
        <v>39.64</v>
      </c>
      <c r="I6" s="17">
        <v>0.06</v>
      </c>
      <c r="J6" s="17">
        <v>0</v>
      </c>
      <c r="K6" s="17">
        <v>0.19</v>
      </c>
      <c r="L6" s="17">
        <v>1.52</v>
      </c>
      <c r="M6" s="17">
        <v>26.3</v>
      </c>
      <c r="N6" s="17">
        <v>7.0000000000000007E-2</v>
      </c>
      <c r="O6" s="17">
        <v>6.43</v>
      </c>
      <c r="P6" s="26">
        <v>101.37</v>
      </c>
      <c r="S6" s="17">
        <v>9.9719999999999995</v>
      </c>
      <c r="T6" s="17">
        <v>2.8000000000000001E-2</v>
      </c>
      <c r="U6" s="17">
        <v>0.21299999999999999</v>
      </c>
      <c r="V6" s="17">
        <v>0.44400000000000001</v>
      </c>
      <c r="W6" s="17">
        <v>1.605</v>
      </c>
      <c r="X6" s="17">
        <v>0.47199999999999998</v>
      </c>
      <c r="Y6" s="17">
        <v>8.9999999999999993E-3</v>
      </c>
      <c r="Z6" s="17">
        <v>3.5270000000000001</v>
      </c>
      <c r="AA6" s="17">
        <v>0</v>
      </c>
      <c r="AB6" s="17">
        <v>6.0000000000000001E-3</v>
      </c>
      <c r="AC6" s="17">
        <v>0</v>
      </c>
      <c r="AD6" s="17">
        <v>12.725</v>
      </c>
    </row>
    <row r="7" spans="1:32" s="22" customFormat="1" ht="17" x14ac:dyDescent="0.2">
      <c r="A7" s="28" t="s">
        <v>237</v>
      </c>
      <c r="B7" s="20">
        <v>48</v>
      </c>
      <c r="C7" s="20" t="s">
        <v>428</v>
      </c>
      <c r="D7" s="19" t="s">
        <v>480</v>
      </c>
      <c r="E7" s="17">
        <v>0</v>
      </c>
      <c r="F7" s="17">
        <v>2.44</v>
      </c>
      <c r="G7" s="17">
        <v>24.93</v>
      </c>
      <c r="H7" s="17">
        <v>39.549999999999997</v>
      </c>
      <c r="I7" s="17">
        <v>7.0000000000000007E-2</v>
      </c>
      <c r="J7" s="17">
        <v>0</v>
      </c>
      <c r="K7" s="17">
        <v>0.22</v>
      </c>
      <c r="L7" s="17">
        <v>1.39</v>
      </c>
      <c r="M7" s="17">
        <v>25.8</v>
      </c>
      <c r="N7" s="17">
        <v>0</v>
      </c>
      <c r="O7" s="17">
        <v>6.37</v>
      </c>
      <c r="P7" s="26">
        <v>100.75</v>
      </c>
      <c r="S7" s="17">
        <v>9.9670000000000005</v>
      </c>
      <c r="T7" s="17">
        <v>3.3000000000000002E-2</v>
      </c>
      <c r="U7" s="17">
        <v>0.23400000000000001</v>
      </c>
      <c r="V7" s="17">
        <v>0.40699999999999997</v>
      </c>
      <c r="W7" s="17">
        <v>1.597</v>
      </c>
      <c r="X7" s="17">
        <v>0.53300000000000003</v>
      </c>
      <c r="Y7" s="17">
        <v>0.01</v>
      </c>
      <c r="Z7" s="17">
        <v>3.4740000000000002</v>
      </c>
      <c r="AA7" s="17">
        <v>0</v>
      </c>
      <c r="AB7" s="17">
        <v>0</v>
      </c>
      <c r="AC7" s="17">
        <v>0</v>
      </c>
      <c r="AD7" s="17">
        <v>12.744</v>
      </c>
    </row>
    <row r="8" spans="1:32" s="22" customFormat="1" ht="17" x14ac:dyDescent="0.2">
      <c r="A8" s="28" t="s">
        <v>237</v>
      </c>
      <c r="B8" s="20">
        <v>49</v>
      </c>
      <c r="C8" s="20" t="s">
        <v>428</v>
      </c>
      <c r="D8" s="19" t="s">
        <v>480</v>
      </c>
      <c r="E8" s="17">
        <v>0</v>
      </c>
      <c r="F8" s="17">
        <v>2.4</v>
      </c>
      <c r="G8" s="17">
        <v>25.37</v>
      </c>
      <c r="H8" s="17">
        <v>39.74</v>
      </c>
      <c r="I8" s="17">
        <v>0.09</v>
      </c>
      <c r="J8" s="17">
        <v>0.03</v>
      </c>
      <c r="K8" s="17">
        <v>0.18</v>
      </c>
      <c r="L8" s="17">
        <v>1.32</v>
      </c>
      <c r="M8" s="17">
        <v>26.23</v>
      </c>
      <c r="N8" s="17">
        <v>0.01</v>
      </c>
      <c r="O8" s="17">
        <v>6.36</v>
      </c>
      <c r="P8" s="26">
        <v>101.73</v>
      </c>
      <c r="S8" s="17">
        <v>9.9719999999999995</v>
      </c>
      <c r="T8" s="17">
        <v>2.8000000000000001E-2</v>
      </c>
      <c r="U8" s="17">
        <v>0.17100000000000001</v>
      </c>
      <c r="V8" s="17">
        <v>0.38300000000000001</v>
      </c>
      <c r="W8" s="17">
        <v>1.5780000000000001</v>
      </c>
      <c r="X8" s="17">
        <v>0.51900000000000002</v>
      </c>
      <c r="Y8" s="17">
        <v>1.2999999999999999E-2</v>
      </c>
      <c r="Z8" s="17">
        <v>3.4940000000000002</v>
      </c>
      <c r="AA8" s="17">
        <v>0</v>
      </c>
      <c r="AB8" s="17">
        <v>1E-3</v>
      </c>
      <c r="AC8" s="17">
        <v>3.0000000000000001E-3</v>
      </c>
      <c r="AD8" s="17">
        <v>12.837</v>
      </c>
    </row>
    <row r="9" spans="1:32" s="22" customFormat="1" ht="17" x14ac:dyDescent="0.2">
      <c r="A9" s="28" t="s">
        <v>237</v>
      </c>
      <c r="B9" s="20">
        <v>95</v>
      </c>
      <c r="C9" s="20" t="s">
        <v>428</v>
      </c>
      <c r="D9" s="19" t="s">
        <v>480</v>
      </c>
      <c r="E9" s="17">
        <v>0</v>
      </c>
      <c r="F9" s="17">
        <v>2.7</v>
      </c>
      <c r="G9" s="17">
        <v>24.85</v>
      </c>
      <c r="H9" s="17">
        <v>39.43</v>
      </c>
      <c r="I9" s="17">
        <v>0.1</v>
      </c>
      <c r="J9" s="17">
        <v>0</v>
      </c>
      <c r="K9" s="17">
        <v>0.35</v>
      </c>
      <c r="L9" s="17">
        <v>1.85</v>
      </c>
      <c r="M9" s="17">
        <v>26.46</v>
      </c>
      <c r="N9" s="17">
        <v>0</v>
      </c>
      <c r="O9" s="17">
        <v>6.28</v>
      </c>
      <c r="P9" s="26">
        <v>102.03</v>
      </c>
      <c r="S9" s="17">
        <v>9.9469999999999992</v>
      </c>
      <c r="T9" s="17">
        <v>5.2999999999999999E-2</v>
      </c>
      <c r="U9" s="17">
        <v>0.15</v>
      </c>
      <c r="V9" s="17">
        <v>0.53900000000000003</v>
      </c>
      <c r="W9" s="17">
        <v>1.5629999999999999</v>
      </c>
      <c r="X9" s="17">
        <v>0.58599999999999997</v>
      </c>
      <c r="Y9" s="17">
        <v>1.4999999999999999E-2</v>
      </c>
      <c r="Z9" s="17">
        <v>3.5369999999999999</v>
      </c>
      <c r="AA9" s="17">
        <v>0</v>
      </c>
      <c r="AB9" s="17">
        <v>0</v>
      </c>
      <c r="AC9" s="17">
        <v>0</v>
      </c>
      <c r="AD9" s="17">
        <v>12.61</v>
      </c>
    </row>
    <row r="10" spans="1:32" s="22" customFormat="1" ht="17" x14ac:dyDescent="0.2">
      <c r="A10" s="28" t="s">
        <v>425</v>
      </c>
      <c r="B10" s="20">
        <v>272</v>
      </c>
      <c r="C10" s="20" t="s">
        <v>428</v>
      </c>
      <c r="D10" s="19" t="s">
        <v>480</v>
      </c>
      <c r="E10" s="17">
        <v>0</v>
      </c>
      <c r="F10" s="17">
        <v>5.84</v>
      </c>
      <c r="G10" s="17">
        <v>25.3</v>
      </c>
      <c r="H10" s="17">
        <v>36.909999999999997</v>
      </c>
      <c r="I10" s="17">
        <v>0.2</v>
      </c>
      <c r="J10" s="17">
        <v>0</v>
      </c>
      <c r="K10" s="17">
        <v>3.91</v>
      </c>
      <c r="L10" s="17">
        <v>1.19</v>
      </c>
      <c r="M10" s="17">
        <v>20.74</v>
      </c>
      <c r="N10" s="17">
        <v>0</v>
      </c>
      <c r="O10" s="17">
        <v>7.7</v>
      </c>
      <c r="P10" s="26">
        <v>102.03</v>
      </c>
      <c r="S10" s="17">
        <v>9.3840000000000003</v>
      </c>
      <c r="T10" s="17">
        <v>0.58499999999999996</v>
      </c>
      <c r="U10" s="17">
        <v>0</v>
      </c>
      <c r="V10" s="17">
        <v>0.34399999999999997</v>
      </c>
      <c r="W10" s="17">
        <v>1.9019999999999999</v>
      </c>
      <c r="X10" s="17">
        <v>1.258</v>
      </c>
      <c r="Y10" s="17">
        <v>2.8000000000000001E-2</v>
      </c>
      <c r="Z10" s="17">
        <v>2.7519999999999998</v>
      </c>
      <c r="AA10" s="17">
        <v>0</v>
      </c>
      <c r="AB10" s="17">
        <v>0</v>
      </c>
      <c r="AC10" s="17">
        <v>0</v>
      </c>
      <c r="AD10" s="17">
        <v>12.747</v>
      </c>
    </row>
    <row r="11" spans="1:32" s="22" customFormat="1" ht="17" x14ac:dyDescent="0.2">
      <c r="A11" s="28" t="s">
        <v>425</v>
      </c>
      <c r="B11" s="20">
        <v>300</v>
      </c>
      <c r="C11" s="20" t="s">
        <v>428</v>
      </c>
      <c r="D11" s="19" t="s">
        <v>480</v>
      </c>
      <c r="E11" s="17">
        <v>0</v>
      </c>
      <c r="F11" s="17">
        <v>7.22</v>
      </c>
      <c r="G11" s="17">
        <v>24.33</v>
      </c>
      <c r="H11" s="17">
        <v>26.44</v>
      </c>
      <c r="I11" s="17">
        <v>0.43</v>
      </c>
      <c r="J11" s="17">
        <v>0</v>
      </c>
      <c r="K11" s="17">
        <v>18.79</v>
      </c>
      <c r="L11" s="17">
        <v>0.94</v>
      </c>
      <c r="M11" s="17">
        <v>16.82</v>
      </c>
      <c r="N11" s="17">
        <v>0.09</v>
      </c>
      <c r="O11" s="17">
        <v>6.11</v>
      </c>
      <c r="P11" s="26">
        <v>102.03</v>
      </c>
      <c r="S11" s="17">
        <v>7.1070000000000002</v>
      </c>
      <c r="T11" s="17">
        <v>2.9750000000000001</v>
      </c>
      <c r="U11" s="17">
        <v>0</v>
      </c>
      <c r="V11" s="17">
        <v>0.28699999999999998</v>
      </c>
      <c r="W11" s="17">
        <v>1.5960000000000001</v>
      </c>
      <c r="X11" s="17">
        <v>1.6459999999999999</v>
      </c>
      <c r="Y11" s="17">
        <v>6.5000000000000002E-2</v>
      </c>
      <c r="Z11" s="17">
        <v>2.36</v>
      </c>
      <c r="AA11" s="17">
        <v>0</v>
      </c>
      <c r="AB11" s="17">
        <v>8.0000000000000002E-3</v>
      </c>
      <c r="AC11" s="17">
        <v>0</v>
      </c>
      <c r="AD11" s="17">
        <v>12.957000000000001</v>
      </c>
    </row>
    <row r="12" spans="1:32" s="22" customFormat="1" ht="17" x14ac:dyDescent="0.2">
      <c r="A12" s="28" t="s">
        <v>440</v>
      </c>
      <c r="B12" s="20">
        <v>166</v>
      </c>
      <c r="C12" s="20" t="s">
        <v>441</v>
      </c>
      <c r="D12" s="19" t="s">
        <v>479</v>
      </c>
      <c r="E12" s="17">
        <v>0</v>
      </c>
      <c r="F12" s="17">
        <v>15.52</v>
      </c>
      <c r="G12" s="17">
        <v>32.299999999999997</v>
      </c>
      <c r="H12" s="17">
        <v>47</v>
      </c>
      <c r="I12" s="17">
        <v>0.02</v>
      </c>
      <c r="J12" s="17">
        <v>0.1</v>
      </c>
      <c r="K12" s="17">
        <v>7.0000000000000007E-2</v>
      </c>
      <c r="L12" s="17">
        <v>3.25</v>
      </c>
      <c r="M12" s="17">
        <v>2.84</v>
      </c>
      <c r="N12" s="17">
        <v>0</v>
      </c>
      <c r="O12" s="17">
        <v>0.01</v>
      </c>
      <c r="P12" s="26">
        <v>102.03</v>
      </c>
      <c r="S12" s="17">
        <v>9.9909999999999997</v>
      </c>
      <c r="T12" s="17">
        <v>8.9999999999999993E-3</v>
      </c>
      <c r="U12" s="17">
        <v>0.53600000000000003</v>
      </c>
      <c r="V12" s="17">
        <v>0.82799999999999996</v>
      </c>
      <c r="W12" s="17">
        <v>3.0000000000000001E-3</v>
      </c>
      <c r="X12" s="17">
        <v>2.9489999999999998</v>
      </c>
      <c r="Y12" s="17">
        <v>3.0000000000000001E-3</v>
      </c>
      <c r="Z12" s="17">
        <v>0.33200000000000002</v>
      </c>
      <c r="AA12" s="17">
        <v>0</v>
      </c>
      <c r="AB12" s="17">
        <v>0</v>
      </c>
      <c r="AC12" s="17">
        <v>7.0000000000000001E-3</v>
      </c>
      <c r="AD12" s="17">
        <v>14.340999999999999</v>
      </c>
    </row>
    <row r="13" spans="1:32" s="22" customFormat="1" ht="17" x14ac:dyDescent="0.2">
      <c r="A13" s="28" t="s">
        <v>440</v>
      </c>
      <c r="B13" s="22">
        <v>110</v>
      </c>
      <c r="C13" s="20" t="s">
        <v>441</v>
      </c>
      <c r="D13" s="19" t="s">
        <v>479</v>
      </c>
      <c r="E13" s="21" t="s">
        <v>424</v>
      </c>
      <c r="F13" s="21">
        <v>15.555999999999999</v>
      </c>
      <c r="G13" s="21">
        <v>32.165999999999997</v>
      </c>
      <c r="H13" s="17">
        <v>46.567</v>
      </c>
      <c r="I13" s="21">
        <v>0.03</v>
      </c>
      <c r="J13" s="21" t="s">
        <v>424</v>
      </c>
      <c r="K13" s="21" t="s">
        <v>424</v>
      </c>
      <c r="L13" s="21">
        <v>3.0990000000000002</v>
      </c>
      <c r="M13" s="21">
        <v>3.1749999999999998</v>
      </c>
      <c r="N13" s="21">
        <v>2.4E-2</v>
      </c>
      <c r="O13" s="21">
        <v>1.4999999999999999E-2</v>
      </c>
      <c r="P13" s="26">
        <v>100.63200000000001</v>
      </c>
      <c r="S13" s="17">
        <v>10</v>
      </c>
      <c r="T13" s="17" t="s">
        <v>424</v>
      </c>
      <c r="U13" s="17">
        <v>0.4901286445919748</v>
      </c>
      <c r="V13" s="17">
        <v>0.7943584279831295</v>
      </c>
      <c r="W13" s="17">
        <v>3.2844635889060945E-3</v>
      </c>
      <c r="X13" s="17">
        <v>2.9724754379874856</v>
      </c>
      <c r="Y13" s="17">
        <v>3.8206250234441848E-3</v>
      </c>
      <c r="Z13" s="17">
        <v>0.37329932023681028</v>
      </c>
      <c r="AA13" s="17" t="s">
        <v>424</v>
      </c>
      <c r="AB13" s="17">
        <v>1.6582102659666443E-3</v>
      </c>
      <c r="AC13" s="17" t="s">
        <v>424</v>
      </c>
      <c r="AD13" s="17">
        <v>14.360974870322277</v>
      </c>
    </row>
    <row r="14" spans="1:32" s="22" customFormat="1" ht="17" x14ac:dyDescent="0.2">
      <c r="A14" s="28" t="s">
        <v>440</v>
      </c>
      <c r="B14" s="22">
        <v>121</v>
      </c>
      <c r="C14" s="20" t="s">
        <v>441</v>
      </c>
      <c r="D14" s="19" t="s">
        <v>479</v>
      </c>
      <c r="E14" s="21" t="s">
        <v>424</v>
      </c>
      <c r="F14" s="21">
        <v>11.683999999999999</v>
      </c>
      <c r="G14" s="21">
        <v>27.298999999999999</v>
      </c>
      <c r="H14" s="17">
        <v>43.307000000000002</v>
      </c>
      <c r="I14" s="21">
        <v>0.152</v>
      </c>
      <c r="J14" s="21" t="s">
        <v>424</v>
      </c>
      <c r="K14" s="21" t="s">
        <v>424</v>
      </c>
      <c r="L14" s="21">
        <v>4.54</v>
      </c>
      <c r="M14" s="21">
        <v>10.194000000000001</v>
      </c>
      <c r="N14" s="21">
        <v>0</v>
      </c>
      <c r="O14" s="21">
        <v>0.21299999999999999</v>
      </c>
      <c r="P14" s="26">
        <v>97.388999999999996</v>
      </c>
      <c r="S14" s="17">
        <v>10</v>
      </c>
      <c r="T14" s="17" t="s">
        <v>424</v>
      </c>
      <c r="U14" s="17">
        <v>0.63410247896553074</v>
      </c>
      <c r="V14" s="17">
        <v>1.2685014604351974</v>
      </c>
      <c r="W14" s="17">
        <v>5.0838529876877474E-2</v>
      </c>
      <c r="X14" s="17">
        <v>2.4336161330059927</v>
      </c>
      <c r="Y14" s="17">
        <v>2.1100703564175823E-2</v>
      </c>
      <c r="Z14" s="17">
        <v>1.306466523526326</v>
      </c>
      <c r="AA14" s="17" t="s">
        <v>424</v>
      </c>
      <c r="AB14" s="17">
        <v>0</v>
      </c>
      <c r="AC14" s="17" t="s">
        <v>424</v>
      </c>
      <c r="AD14" s="17">
        <v>13.2853741706259</v>
      </c>
    </row>
    <row r="15" spans="1:32" s="22" customFormat="1" ht="17" x14ac:dyDescent="0.2">
      <c r="A15" s="28" t="s">
        <v>440</v>
      </c>
      <c r="B15" s="22">
        <v>120</v>
      </c>
      <c r="C15" s="23" t="s">
        <v>442</v>
      </c>
      <c r="D15" s="19" t="s">
        <v>479</v>
      </c>
      <c r="E15" s="21" t="s">
        <v>424</v>
      </c>
      <c r="F15" s="21">
        <v>19.056000000000001</v>
      </c>
      <c r="G15" s="21">
        <v>33.283000000000001</v>
      </c>
      <c r="H15" s="17">
        <v>47.637</v>
      </c>
      <c r="I15" s="21">
        <v>4.3999999999999997E-2</v>
      </c>
      <c r="J15" s="21" t="s">
        <v>424</v>
      </c>
      <c r="K15" s="21" t="s">
        <v>424</v>
      </c>
      <c r="L15" s="21">
        <v>1.5509999999999999</v>
      </c>
      <c r="M15" s="21">
        <v>0.309</v>
      </c>
      <c r="N15" s="21">
        <v>1.4999999999999999E-2</v>
      </c>
      <c r="O15" s="21">
        <v>0</v>
      </c>
      <c r="P15" s="26">
        <v>101.895</v>
      </c>
      <c r="S15" s="17" t="s">
        <v>443</v>
      </c>
      <c r="T15" s="24" t="s">
        <v>443</v>
      </c>
      <c r="U15" s="17" t="s">
        <v>443</v>
      </c>
      <c r="V15" s="17" t="s">
        <v>443</v>
      </c>
      <c r="W15" s="17" t="s">
        <v>443</v>
      </c>
      <c r="X15" s="17" t="s">
        <v>443</v>
      </c>
      <c r="Y15" s="17" t="s">
        <v>443</v>
      </c>
      <c r="Z15" s="17" t="s">
        <v>443</v>
      </c>
      <c r="AA15" s="24" t="s">
        <v>443</v>
      </c>
      <c r="AB15" s="17" t="s">
        <v>443</v>
      </c>
      <c r="AC15" s="24" t="s">
        <v>443</v>
      </c>
      <c r="AD15" s="17" t="s">
        <v>443</v>
      </c>
    </row>
    <row r="16" spans="1:32" s="22" customFormat="1" x14ac:dyDescent="0.2"/>
    <row r="17" s="18" customFormat="1" x14ac:dyDescent="0.2"/>
    <row r="18" s="18" customFormat="1" x14ac:dyDescent="0.2"/>
    <row r="19" s="18" customFormat="1" x14ac:dyDescent="0.2"/>
  </sheetData>
  <mergeCells count="2">
    <mergeCell ref="A2:P2"/>
    <mergeCell ref="S2:AD2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DB400-B03F-6C48-A4A1-0DCF916645AC}">
  <dimension ref="A1:N344"/>
  <sheetViews>
    <sheetView topLeftCell="A288" workbookViewId="0">
      <selection activeCell="N31" sqref="N31"/>
    </sheetView>
  </sheetViews>
  <sheetFormatPr baseColWidth="10" defaultRowHeight="16" x14ac:dyDescent="0.2"/>
  <sheetData>
    <row r="1" spans="1:14" x14ac:dyDescent="0.2">
      <c r="A1" t="s">
        <v>499</v>
      </c>
      <c r="B1" t="s">
        <v>500</v>
      </c>
      <c r="C1" t="s">
        <v>501</v>
      </c>
      <c r="D1" t="s">
        <v>502</v>
      </c>
      <c r="E1">
        <v>1</v>
      </c>
      <c r="F1" t="s">
        <v>498</v>
      </c>
    </row>
    <row r="2" spans="1:14" x14ac:dyDescent="0.2">
      <c r="A2" t="s">
        <v>498</v>
      </c>
    </row>
    <row r="3" spans="1:14" x14ac:dyDescent="0.2">
      <c r="A3" t="s">
        <v>236</v>
      </c>
      <c r="B3" t="s">
        <v>503</v>
      </c>
      <c r="C3" t="s">
        <v>504</v>
      </c>
      <c r="D3" t="s">
        <v>505</v>
      </c>
      <c r="E3" t="s">
        <v>506</v>
      </c>
      <c r="F3" t="s">
        <v>507</v>
      </c>
      <c r="G3" t="s">
        <v>508</v>
      </c>
      <c r="H3" t="s">
        <v>509</v>
      </c>
      <c r="I3" t="s">
        <v>510</v>
      </c>
      <c r="J3" t="s">
        <v>511</v>
      </c>
      <c r="K3" t="s">
        <v>512</v>
      </c>
      <c r="L3" t="s">
        <v>513</v>
      </c>
      <c r="M3" t="s">
        <v>514</v>
      </c>
      <c r="N3" t="s">
        <v>235</v>
      </c>
    </row>
    <row r="4" spans="1:14" x14ac:dyDescent="0.2">
      <c r="A4">
        <v>1</v>
      </c>
      <c r="B4">
        <v>100.104</v>
      </c>
      <c r="C4">
        <v>0</v>
      </c>
      <c r="D4">
        <v>4.7E-2</v>
      </c>
      <c r="E4">
        <v>0</v>
      </c>
      <c r="F4">
        <v>0.80900000000000005</v>
      </c>
      <c r="G4">
        <v>0</v>
      </c>
      <c r="H4">
        <v>100.422</v>
      </c>
      <c r="I4">
        <v>0</v>
      </c>
      <c r="J4">
        <v>0</v>
      </c>
      <c r="K4">
        <v>4.2999999999999997E-2</v>
      </c>
      <c r="L4">
        <v>1.0999999999999999E-2</v>
      </c>
      <c r="M4">
        <v>201.43600000000001</v>
      </c>
      <c r="N4" t="s">
        <v>515</v>
      </c>
    </row>
    <row r="5" spans="1:14" x14ac:dyDescent="0.2">
      <c r="A5">
        <v>2</v>
      </c>
      <c r="B5">
        <v>101.479</v>
      </c>
      <c r="C5">
        <v>0</v>
      </c>
      <c r="D5">
        <v>2.9000000000000001E-2</v>
      </c>
      <c r="E5">
        <v>6.3E-2</v>
      </c>
      <c r="F5">
        <v>0.77400000000000002</v>
      </c>
      <c r="G5">
        <v>0</v>
      </c>
      <c r="H5">
        <v>100.092</v>
      </c>
      <c r="I5">
        <v>0</v>
      </c>
      <c r="J5">
        <v>0</v>
      </c>
      <c r="K5">
        <v>0</v>
      </c>
      <c r="L5">
        <v>0</v>
      </c>
      <c r="M5">
        <v>202.43700000000001</v>
      </c>
      <c r="N5" t="s">
        <v>516</v>
      </c>
    </row>
    <row r="6" spans="1:14" x14ac:dyDescent="0.2">
      <c r="A6">
        <v>3</v>
      </c>
      <c r="B6">
        <v>100.96</v>
      </c>
      <c r="C6">
        <v>0</v>
      </c>
      <c r="D6">
        <v>3.9E-2</v>
      </c>
      <c r="E6">
        <v>7.0000000000000001E-3</v>
      </c>
      <c r="F6">
        <v>0.81499999999999995</v>
      </c>
      <c r="G6">
        <v>0</v>
      </c>
      <c r="H6">
        <v>100.17400000000001</v>
      </c>
      <c r="I6">
        <v>2.4E-2</v>
      </c>
      <c r="J6">
        <v>0</v>
      </c>
      <c r="K6">
        <v>0</v>
      </c>
      <c r="L6">
        <v>5.6000000000000001E-2</v>
      </c>
      <c r="M6">
        <v>202.07499999999999</v>
      </c>
      <c r="N6" t="s">
        <v>517</v>
      </c>
    </row>
    <row r="7" spans="1:14" x14ac:dyDescent="0.2">
      <c r="A7">
        <v>4</v>
      </c>
      <c r="B7">
        <v>0</v>
      </c>
      <c r="C7">
        <v>102.089</v>
      </c>
      <c r="D7">
        <v>0</v>
      </c>
      <c r="E7">
        <v>0</v>
      </c>
      <c r="F7">
        <v>0.17</v>
      </c>
      <c r="G7">
        <v>0</v>
      </c>
      <c r="H7">
        <v>0</v>
      </c>
      <c r="I7">
        <v>8.8999999999999996E-2</v>
      </c>
      <c r="J7">
        <v>0</v>
      </c>
      <c r="K7">
        <v>5.8999999999999997E-2</v>
      </c>
      <c r="L7">
        <v>7.1999999999999995E-2</v>
      </c>
      <c r="M7">
        <v>102.479</v>
      </c>
      <c r="N7" t="s">
        <v>518</v>
      </c>
    </row>
    <row r="8" spans="1:14" x14ac:dyDescent="0.2">
      <c r="A8">
        <v>5</v>
      </c>
      <c r="B8">
        <v>0</v>
      </c>
      <c r="C8">
        <v>102.355</v>
      </c>
      <c r="D8">
        <v>0</v>
      </c>
      <c r="E8">
        <v>1.7999999999999999E-2</v>
      </c>
      <c r="F8">
        <v>0.16800000000000001</v>
      </c>
      <c r="G8">
        <v>0</v>
      </c>
      <c r="H8">
        <v>0</v>
      </c>
      <c r="I8">
        <v>2.3E-2</v>
      </c>
      <c r="J8">
        <v>0</v>
      </c>
      <c r="K8">
        <v>0</v>
      </c>
      <c r="L8">
        <v>0</v>
      </c>
      <c r="M8">
        <v>102.56399999999999</v>
      </c>
      <c r="N8" t="s">
        <v>519</v>
      </c>
    </row>
    <row r="9" spans="1:14" x14ac:dyDescent="0.2">
      <c r="A9">
        <v>6</v>
      </c>
      <c r="B9">
        <v>0</v>
      </c>
      <c r="C9">
        <v>100.586</v>
      </c>
      <c r="D9">
        <v>2E-3</v>
      </c>
      <c r="E9">
        <v>4.7E-2</v>
      </c>
      <c r="F9">
        <v>0.19800000000000001</v>
      </c>
      <c r="G9">
        <v>3.4000000000000002E-2</v>
      </c>
      <c r="H9">
        <v>0</v>
      </c>
      <c r="I9">
        <v>1.4999999999999999E-2</v>
      </c>
      <c r="J9">
        <v>0</v>
      </c>
      <c r="K9">
        <v>6.6000000000000003E-2</v>
      </c>
      <c r="L9">
        <v>3.1E-2</v>
      </c>
      <c r="M9">
        <v>100.979</v>
      </c>
      <c r="N9" t="s">
        <v>520</v>
      </c>
    </row>
    <row r="10" spans="1:14" x14ac:dyDescent="0.2">
      <c r="A10">
        <v>7</v>
      </c>
      <c r="B10">
        <v>0.01</v>
      </c>
      <c r="C10">
        <v>1.6E-2</v>
      </c>
      <c r="D10">
        <v>98.478999999999999</v>
      </c>
      <c r="E10">
        <v>8.4000000000000005E-2</v>
      </c>
      <c r="F10">
        <v>5.2999999999999999E-2</v>
      </c>
      <c r="G10">
        <v>4.2000000000000003E-2</v>
      </c>
      <c r="H10">
        <v>0</v>
      </c>
      <c r="I10">
        <v>100.761</v>
      </c>
      <c r="J10">
        <v>6.5000000000000002E-2</v>
      </c>
      <c r="K10">
        <v>6.2E-2</v>
      </c>
      <c r="L10">
        <v>0</v>
      </c>
      <c r="M10">
        <v>199.572</v>
      </c>
      <c r="N10" t="s">
        <v>521</v>
      </c>
    </row>
    <row r="11" spans="1:14" x14ac:dyDescent="0.2">
      <c r="A11">
        <v>8</v>
      </c>
      <c r="B11">
        <v>6.3E-2</v>
      </c>
      <c r="C11">
        <v>1.0999999999999999E-2</v>
      </c>
      <c r="D11">
        <v>98.653999999999996</v>
      </c>
      <c r="E11">
        <v>0</v>
      </c>
      <c r="F11">
        <v>6.4000000000000001E-2</v>
      </c>
      <c r="G11">
        <v>0</v>
      </c>
      <c r="H11">
        <v>0</v>
      </c>
      <c r="I11">
        <v>101.346</v>
      </c>
      <c r="J11">
        <v>0.124</v>
      </c>
      <c r="K11">
        <v>2.7E-2</v>
      </c>
      <c r="L11">
        <v>7.0000000000000001E-3</v>
      </c>
      <c r="M11">
        <v>200.29599999999999</v>
      </c>
      <c r="N11" t="s">
        <v>522</v>
      </c>
    </row>
    <row r="12" spans="1:14" x14ac:dyDescent="0.2">
      <c r="A12">
        <v>9</v>
      </c>
      <c r="B12">
        <v>0</v>
      </c>
      <c r="C12">
        <v>0</v>
      </c>
      <c r="D12">
        <v>97.590999999999994</v>
      </c>
      <c r="E12">
        <v>8.9999999999999993E-3</v>
      </c>
      <c r="F12">
        <v>3.9E-2</v>
      </c>
      <c r="G12">
        <v>7.5999999999999998E-2</v>
      </c>
      <c r="H12">
        <v>0</v>
      </c>
      <c r="I12">
        <v>101.264</v>
      </c>
      <c r="J12">
        <v>0.13</v>
      </c>
      <c r="K12">
        <v>3.9E-2</v>
      </c>
      <c r="L12">
        <v>4.0000000000000001E-3</v>
      </c>
      <c r="M12">
        <v>199.15199999999999</v>
      </c>
      <c r="N12" t="s">
        <v>523</v>
      </c>
    </row>
    <row r="13" spans="1:14" x14ac:dyDescent="0.2">
      <c r="A13">
        <v>10</v>
      </c>
      <c r="B13">
        <v>0.05</v>
      </c>
      <c r="C13">
        <v>0</v>
      </c>
      <c r="D13">
        <v>58.887999999999998</v>
      </c>
      <c r="E13">
        <v>100.592</v>
      </c>
      <c r="F13">
        <v>4.9000000000000002E-2</v>
      </c>
      <c r="G13">
        <v>0</v>
      </c>
      <c r="H13">
        <v>3.5000000000000003E-2</v>
      </c>
      <c r="I13">
        <v>70.661000000000001</v>
      </c>
      <c r="J13">
        <v>0</v>
      </c>
      <c r="K13">
        <v>0.16800000000000001</v>
      </c>
      <c r="L13">
        <v>0</v>
      </c>
      <c r="M13">
        <v>230.44300000000001</v>
      </c>
      <c r="N13" t="s">
        <v>524</v>
      </c>
    </row>
    <row r="14" spans="1:14" x14ac:dyDescent="0.2">
      <c r="A14">
        <v>11</v>
      </c>
      <c r="B14">
        <v>0</v>
      </c>
      <c r="C14">
        <v>0</v>
      </c>
      <c r="D14">
        <v>58.350999999999999</v>
      </c>
      <c r="E14">
        <v>100.565</v>
      </c>
      <c r="F14">
        <v>3.7999999999999999E-2</v>
      </c>
      <c r="G14">
        <v>0</v>
      </c>
      <c r="H14">
        <v>2.1999999999999999E-2</v>
      </c>
      <c r="I14">
        <v>70.397000000000006</v>
      </c>
      <c r="J14">
        <v>0</v>
      </c>
      <c r="K14">
        <v>0</v>
      </c>
      <c r="L14">
        <v>8.0000000000000002E-3</v>
      </c>
      <c r="M14">
        <v>229.381</v>
      </c>
      <c r="N14" t="s">
        <v>525</v>
      </c>
    </row>
    <row r="15" spans="1:14" x14ac:dyDescent="0.2">
      <c r="A15">
        <v>12</v>
      </c>
      <c r="B15">
        <v>0.113</v>
      </c>
      <c r="C15">
        <v>0</v>
      </c>
      <c r="D15">
        <v>58.566000000000003</v>
      </c>
      <c r="E15">
        <v>100.988</v>
      </c>
      <c r="F15">
        <v>3.6999999999999998E-2</v>
      </c>
      <c r="G15">
        <v>0</v>
      </c>
      <c r="H15">
        <v>1.4999999999999999E-2</v>
      </c>
      <c r="I15">
        <v>71.558999999999997</v>
      </c>
      <c r="J15">
        <v>0</v>
      </c>
      <c r="K15">
        <v>0</v>
      </c>
      <c r="L15">
        <v>0</v>
      </c>
      <c r="M15">
        <v>231.27799999999999</v>
      </c>
      <c r="N15" t="s">
        <v>526</v>
      </c>
    </row>
    <row r="16" spans="1:14" x14ac:dyDescent="0.2">
      <c r="A16">
        <v>13</v>
      </c>
      <c r="B16">
        <v>0</v>
      </c>
      <c r="C16">
        <v>5.0999999999999997E-2</v>
      </c>
      <c r="D16">
        <v>43.095999999999997</v>
      </c>
      <c r="E16">
        <v>0.10299999999999999</v>
      </c>
      <c r="F16">
        <v>98.42</v>
      </c>
      <c r="G16">
        <v>0</v>
      </c>
      <c r="H16">
        <v>0</v>
      </c>
      <c r="I16">
        <v>2.7E-2</v>
      </c>
      <c r="J16">
        <v>0</v>
      </c>
      <c r="K16">
        <v>0</v>
      </c>
      <c r="L16">
        <v>2.3E-2</v>
      </c>
      <c r="M16">
        <v>141.72</v>
      </c>
      <c r="N16" t="s">
        <v>527</v>
      </c>
    </row>
    <row r="17" spans="1:14" x14ac:dyDescent="0.2">
      <c r="A17">
        <v>14</v>
      </c>
      <c r="B17">
        <v>0</v>
      </c>
      <c r="C17">
        <v>0</v>
      </c>
      <c r="D17">
        <v>43.381999999999998</v>
      </c>
      <c r="E17">
        <v>0.16400000000000001</v>
      </c>
      <c r="F17">
        <v>98.558000000000007</v>
      </c>
      <c r="G17">
        <v>5.2999999999999999E-2</v>
      </c>
      <c r="H17">
        <v>1.7999999999999999E-2</v>
      </c>
      <c r="I17">
        <v>0</v>
      </c>
      <c r="J17">
        <v>0</v>
      </c>
      <c r="K17">
        <v>0</v>
      </c>
      <c r="L17">
        <v>0</v>
      </c>
      <c r="M17">
        <v>142.17500000000001</v>
      </c>
      <c r="N17" t="s">
        <v>528</v>
      </c>
    </row>
    <row r="18" spans="1:14" x14ac:dyDescent="0.2">
      <c r="A18">
        <v>15</v>
      </c>
      <c r="B18">
        <v>0</v>
      </c>
      <c r="C18">
        <v>0</v>
      </c>
      <c r="D18">
        <v>43.372999999999998</v>
      </c>
      <c r="E18">
        <v>3.2000000000000001E-2</v>
      </c>
      <c r="F18">
        <v>97.843999999999994</v>
      </c>
      <c r="G18">
        <v>0</v>
      </c>
      <c r="H18">
        <v>6.0000000000000001E-3</v>
      </c>
      <c r="I18">
        <v>0</v>
      </c>
      <c r="J18">
        <v>0</v>
      </c>
      <c r="K18">
        <v>0</v>
      </c>
      <c r="L18">
        <v>0.03</v>
      </c>
      <c r="M18">
        <v>141.285</v>
      </c>
      <c r="N18" t="s">
        <v>529</v>
      </c>
    </row>
    <row r="19" spans="1:14" x14ac:dyDescent="0.2">
      <c r="A19">
        <v>16</v>
      </c>
      <c r="B19">
        <v>0</v>
      </c>
      <c r="C19">
        <v>0</v>
      </c>
      <c r="D19">
        <v>0</v>
      </c>
      <c r="E19">
        <v>0.95699999999999996</v>
      </c>
      <c r="F19">
        <v>7.1999999999999995E-2</v>
      </c>
      <c r="G19">
        <v>100.613</v>
      </c>
      <c r="H19">
        <v>3.0000000000000001E-3</v>
      </c>
      <c r="I19">
        <v>0</v>
      </c>
      <c r="J19">
        <v>0</v>
      </c>
      <c r="K19">
        <v>0</v>
      </c>
      <c r="L19">
        <v>0</v>
      </c>
      <c r="M19">
        <v>101.645</v>
      </c>
      <c r="N19" t="s">
        <v>530</v>
      </c>
    </row>
    <row r="20" spans="1:14" x14ac:dyDescent="0.2">
      <c r="A20">
        <v>17</v>
      </c>
      <c r="B20">
        <v>7.5999999999999998E-2</v>
      </c>
      <c r="C20">
        <v>0</v>
      </c>
      <c r="D20">
        <v>0</v>
      </c>
      <c r="E20">
        <v>1.0509999999999999</v>
      </c>
      <c r="F20">
        <v>6.7000000000000004E-2</v>
      </c>
      <c r="G20">
        <v>100.194</v>
      </c>
      <c r="H20">
        <v>0</v>
      </c>
      <c r="I20">
        <v>7.1999999999999995E-2</v>
      </c>
      <c r="J20">
        <v>0.14499999999999999</v>
      </c>
      <c r="K20">
        <v>0</v>
      </c>
      <c r="L20">
        <v>0</v>
      </c>
      <c r="M20">
        <v>101.605</v>
      </c>
      <c r="N20" t="s">
        <v>531</v>
      </c>
    </row>
    <row r="21" spans="1:14" x14ac:dyDescent="0.2">
      <c r="A21">
        <v>18</v>
      </c>
      <c r="B21">
        <v>5.7000000000000002E-2</v>
      </c>
      <c r="C21">
        <v>5.8000000000000003E-2</v>
      </c>
      <c r="D21">
        <v>0</v>
      </c>
      <c r="E21">
        <v>0.88800000000000001</v>
      </c>
      <c r="F21">
        <v>9.6000000000000002E-2</v>
      </c>
      <c r="G21">
        <v>100.07299999999999</v>
      </c>
      <c r="H21">
        <v>5.8999999999999997E-2</v>
      </c>
      <c r="I21">
        <v>0</v>
      </c>
      <c r="J21">
        <v>1.2999999999999999E-2</v>
      </c>
      <c r="K21">
        <v>0</v>
      </c>
      <c r="L21">
        <v>0</v>
      </c>
      <c r="M21">
        <v>101.244</v>
      </c>
      <c r="N21" t="s">
        <v>532</v>
      </c>
    </row>
    <row r="22" spans="1:14" x14ac:dyDescent="0.2">
      <c r="A22">
        <v>19</v>
      </c>
      <c r="B22">
        <v>0</v>
      </c>
      <c r="C22">
        <v>1.821</v>
      </c>
      <c r="D22">
        <v>0</v>
      </c>
      <c r="E22">
        <v>0</v>
      </c>
      <c r="F22">
        <v>0.157</v>
      </c>
      <c r="G22">
        <v>0</v>
      </c>
      <c r="H22">
        <v>0</v>
      </c>
      <c r="I22">
        <v>4.4999999999999998E-2</v>
      </c>
      <c r="J22">
        <v>100.76</v>
      </c>
      <c r="K22">
        <v>0</v>
      </c>
      <c r="L22">
        <v>1E-3</v>
      </c>
      <c r="M22">
        <v>102.78400000000001</v>
      </c>
      <c r="N22" t="s">
        <v>533</v>
      </c>
    </row>
    <row r="23" spans="1:14" x14ac:dyDescent="0.2">
      <c r="A23">
        <v>20</v>
      </c>
      <c r="B23">
        <v>0</v>
      </c>
      <c r="C23">
        <v>1.736</v>
      </c>
      <c r="D23">
        <v>0</v>
      </c>
      <c r="E23">
        <v>0.13</v>
      </c>
      <c r="F23">
        <v>0.20899999999999999</v>
      </c>
      <c r="G23">
        <v>0</v>
      </c>
      <c r="H23">
        <v>0</v>
      </c>
      <c r="I23">
        <v>0</v>
      </c>
      <c r="J23">
        <v>102.54300000000001</v>
      </c>
      <c r="K23">
        <v>0.105</v>
      </c>
      <c r="L23">
        <v>6.3E-2</v>
      </c>
      <c r="M23">
        <v>104.786</v>
      </c>
      <c r="N23" t="s">
        <v>534</v>
      </c>
    </row>
    <row r="24" spans="1:14" x14ac:dyDescent="0.2">
      <c r="A24">
        <v>21</v>
      </c>
      <c r="B24">
        <v>0</v>
      </c>
      <c r="C24">
        <v>1.702</v>
      </c>
      <c r="D24">
        <v>0</v>
      </c>
      <c r="E24">
        <v>0</v>
      </c>
      <c r="F24">
        <v>0.19400000000000001</v>
      </c>
      <c r="G24">
        <v>3.7999999999999999E-2</v>
      </c>
      <c r="H24">
        <v>0</v>
      </c>
      <c r="I24">
        <v>0.05</v>
      </c>
      <c r="J24">
        <v>101.188</v>
      </c>
      <c r="K24">
        <v>7.8E-2</v>
      </c>
      <c r="L24">
        <v>0</v>
      </c>
      <c r="M24">
        <v>103.25</v>
      </c>
      <c r="N24" t="s">
        <v>535</v>
      </c>
    </row>
    <row r="25" spans="1:14" x14ac:dyDescent="0.2">
      <c r="A25">
        <v>22</v>
      </c>
      <c r="B25">
        <v>108.48699999999999</v>
      </c>
      <c r="C25">
        <v>0</v>
      </c>
      <c r="D25">
        <v>0</v>
      </c>
      <c r="E25">
        <v>7.4999999999999997E-2</v>
      </c>
      <c r="F25">
        <v>3.2000000000000001E-2</v>
      </c>
      <c r="G25">
        <v>0</v>
      </c>
      <c r="H25">
        <v>0</v>
      </c>
      <c r="I25">
        <v>0</v>
      </c>
      <c r="J25">
        <v>0</v>
      </c>
      <c r="K25">
        <v>94.536000000000001</v>
      </c>
      <c r="L25">
        <v>6.3E-2</v>
      </c>
      <c r="M25">
        <v>203.19300000000001</v>
      </c>
      <c r="N25" t="s">
        <v>536</v>
      </c>
    </row>
    <row r="26" spans="1:14" x14ac:dyDescent="0.2">
      <c r="A26">
        <v>23</v>
      </c>
      <c r="B26">
        <v>108.164</v>
      </c>
      <c r="C26">
        <v>0</v>
      </c>
      <c r="D26">
        <v>0</v>
      </c>
      <c r="E26">
        <v>1.7999999999999999E-2</v>
      </c>
      <c r="F26">
        <v>6.7000000000000004E-2</v>
      </c>
      <c r="G26">
        <v>0</v>
      </c>
      <c r="H26">
        <v>0</v>
      </c>
      <c r="I26">
        <v>6.0000000000000001E-3</v>
      </c>
      <c r="J26">
        <v>0</v>
      </c>
      <c r="K26">
        <v>95.063999999999993</v>
      </c>
      <c r="L26">
        <v>2.5999999999999999E-2</v>
      </c>
      <c r="M26">
        <v>203.345</v>
      </c>
      <c r="N26" t="s">
        <v>537</v>
      </c>
    </row>
    <row r="27" spans="1:14" x14ac:dyDescent="0.2">
      <c r="A27">
        <v>24</v>
      </c>
      <c r="B27">
        <v>107.70399999999999</v>
      </c>
      <c r="C27">
        <v>0</v>
      </c>
      <c r="D27">
        <v>0</v>
      </c>
      <c r="E27">
        <v>8.1000000000000003E-2</v>
      </c>
      <c r="F27">
        <v>8.5000000000000006E-2</v>
      </c>
      <c r="G27">
        <v>0</v>
      </c>
      <c r="H27">
        <v>0</v>
      </c>
      <c r="I27">
        <v>7.4999999999999997E-2</v>
      </c>
      <c r="J27">
        <v>0</v>
      </c>
      <c r="K27">
        <v>94.775000000000006</v>
      </c>
      <c r="L27">
        <v>0</v>
      </c>
      <c r="M27">
        <v>202.72</v>
      </c>
      <c r="N27" t="s">
        <v>538</v>
      </c>
    </row>
    <row r="28" spans="1:14" x14ac:dyDescent="0.2">
      <c r="A28">
        <v>25</v>
      </c>
      <c r="B28">
        <v>5.8000000000000003E-2</v>
      </c>
      <c r="C28">
        <v>0</v>
      </c>
      <c r="D28">
        <v>50.963999999999999</v>
      </c>
      <c r="E28">
        <v>1.9E-2</v>
      </c>
      <c r="F28">
        <v>3.6999999999999998E-2</v>
      </c>
      <c r="G28">
        <v>0</v>
      </c>
      <c r="H28">
        <v>0</v>
      </c>
      <c r="I28">
        <v>0</v>
      </c>
      <c r="J28">
        <v>2.7E-2</v>
      </c>
      <c r="K28">
        <v>0</v>
      </c>
      <c r="L28">
        <v>100.633</v>
      </c>
      <c r="M28">
        <v>151.738</v>
      </c>
      <c r="N28" t="s">
        <v>539</v>
      </c>
    </row>
    <row r="29" spans="1:14" x14ac:dyDescent="0.2">
      <c r="A29">
        <v>26</v>
      </c>
      <c r="B29">
        <v>2.3E-2</v>
      </c>
      <c r="C29">
        <v>0</v>
      </c>
      <c r="D29">
        <v>51.064999999999998</v>
      </c>
      <c r="E29">
        <v>1.2999999999999999E-2</v>
      </c>
      <c r="F29">
        <v>4.4999999999999998E-2</v>
      </c>
      <c r="G29">
        <v>0</v>
      </c>
      <c r="H29">
        <v>1.6E-2</v>
      </c>
      <c r="I29">
        <v>0</v>
      </c>
      <c r="J29">
        <v>0</v>
      </c>
      <c r="K29">
        <v>9.7000000000000003E-2</v>
      </c>
      <c r="L29">
        <v>100.515</v>
      </c>
      <c r="M29">
        <v>151.774</v>
      </c>
      <c r="N29" t="s">
        <v>540</v>
      </c>
    </row>
    <row r="30" spans="1:14" x14ac:dyDescent="0.2">
      <c r="A30">
        <v>27</v>
      </c>
      <c r="B30">
        <v>1.7000000000000001E-2</v>
      </c>
      <c r="C30">
        <v>0</v>
      </c>
      <c r="D30">
        <v>51.612000000000002</v>
      </c>
      <c r="E30">
        <v>0.13800000000000001</v>
      </c>
      <c r="F30">
        <v>4.9000000000000002E-2</v>
      </c>
      <c r="G30">
        <v>2.3E-2</v>
      </c>
      <c r="H30">
        <v>0</v>
      </c>
      <c r="I30">
        <v>0</v>
      </c>
      <c r="J30">
        <v>7.3999999999999996E-2</v>
      </c>
      <c r="K30">
        <v>0</v>
      </c>
      <c r="L30">
        <v>99.992000000000004</v>
      </c>
      <c r="M30">
        <v>151.905</v>
      </c>
      <c r="N30" t="s">
        <v>541</v>
      </c>
    </row>
    <row r="31" spans="1:14" x14ac:dyDescent="0.2">
      <c r="A31">
        <v>28</v>
      </c>
      <c r="B31">
        <v>0.1</v>
      </c>
      <c r="C31">
        <v>0</v>
      </c>
      <c r="D31">
        <v>11.911</v>
      </c>
      <c r="E31">
        <v>0.59599999999999997</v>
      </c>
      <c r="F31">
        <v>0.05</v>
      </c>
      <c r="G31">
        <v>0</v>
      </c>
      <c r="H31">
        <v>0</v>
      </c>
      <c r="I31">
        <v>3.6999999999999998E-2</v>
      </c>
      <c r="J31">
        <v>0.126</v>
      </c>
      <c r="K31">
        <v>105.449</v>
      </c>
      <c r="L31">
        <v>0.1</v>
      </c>
      <c r="M31">
        <v>118.369</v>
      </c>
      <c r="N31" t="s">
        <v>542</v>
      </c>
    </row>
    <row r="32" spans="1:14" x14ac:dyDescent="0.2">
      <c r="A32">
        <v>29</v>
      </c>
      <c r="B32">
        <v>1.6E-2</v>
      </c>
      <c r="C32">
        <v>0</v>
      </c>
      <c r="D32">
        <v>11.254</v>
      </c>
      <c r="E32">
        <v>1.0860000000000001</v>
      </c>
      <c r="F32">
        <v>5.1999999999999998E-2</v>
      </c>
      <c r="G32">
        <v>0</v>
      </c>
      <c r="H32">
        <v>0</v>
      </c>
      <c r="I32">
        <v>4.4999999999999998E-2</v>
      </c>
      <c r="J32">
        <v>0</v>
      </c>
      <c r="K32">
        <v>104.60599999999999</v>
      </c>
      <c r="L32">
        <v>0.13100000000000001</v>
      </c>
      <c r="M32">
        <v>117.19</v>
      </c>
      <c r="N32" t="s">
        <v>543</v>
      </c>
    </row>
    <row r="33" spans="1:14" x14ac:dyDescent="0.2">
      <c r="A33">
        <v>30</v>
      </c>
      <c r="B33">
        <v>0</v>
      </c>
      <c r="C33">
        <v>4.3029999999999999</v>
      </c>
      <c r="D33">
        <v>41.273000000000003</v>
      </c>
      <c r="E33">
        <v>122.09099999999999</v>
      </c>
      <c r="F33">
        <v>0.09</v>
      </c>
      <c r="G33">
        <v>4.0000000000000001E-3</v>
      </c>
      <c r="H33">
        <v>0.316</v>
      </c>
      <c r="I33">
        <v>3.419</v>
      </c>
      <c r="J33">
        <v>50.768999999999998</v>
      </c>
      <c r="K33">
        <v>5.5E-2</v>
      </c>
      <c r="L33">
        <v>9.4969999999999999</v>
      </c>
      <c r="M33">
        <v>231.81700000000001</v>
      </c>
      <c r="N33" t="s">
        <v>544</v>
      </c>
    </row>
    <row r="34" spans="1:14" x14ac:dyDescent="0.2">
      <c r="A34">
        <v>31</v>
      </c>
      <c r="B34">
        <v>0</v>
      </c>
      <c r="C34">
        <v>4.3029999999999999</v>
      </c>
      <c r="D34">
        <v>41.372</v>
      </c>
      <c r="E34">
        <v>122.38</v>
      </c>
      <c r="F34">
        <v>8.7999999999999995E-2</v>
      </c>
      <c r="G34">
        <v>0</v>
      </c>
      <c r="H34">
        <v>0.29599999999999999</v>
      </c>
      <c r="I34">
        <v>3.93</v>
      </c>
      <c r="J34">
        <v>49.734000000000002</v>
      </c>
      <c r="K34">
        <v>8.2000000000000003E-2</v>
      </c>
      <c r="L34">
        <v>9.1069999999999993</v>
      </c>
      <c r="M34">
        <v>231.292</v>
      </c>
      <c r="N34" t="s">
        <v>545</v>
      </c>
    </row>
    <row r="35" spans="1:14" x14ac:dyDescent="0.2">
      <c r="A35">
        <v>32</v>
      </c>
      <c r="B35">
        <v>0</v>
      </c>
      <c r="C35">
        <v>3.4569999999999999</v>
      </c>
      <c r="D35">
        <v>41.375999999999998</v>
      </c>
      <c r="E35">
        <v>121.55200000000001</v>
      </c>
      <c r="F35">
        <v>0.108</v>
      </c>
      <c r="G35">
        <v>0</v>
      </c>
      <c r="H35">
        <v>0.34200000000000003</v>
      </c>
      <c r="I35">
        <v>3.4620000000000002</v>
      </c>
      <c r="J35">
        <v>51.738999999999997</v>
      </c>
      <c r="K35">
        <v>0</v>
      </c>
      <c r="L35">
        <v>9.4459999999999997</v>
      </c>
      <c r="M35">
        <v>231.482</v>
      </c>
      <c r="N35" t="s">
        <v>546</v>
      </c>
    </row>
    <row r="36" spans="1:14" x14ac:dyDescent="0.2">
      <c r="A36">
        <v>33</v>
      </c>
      <c r="B36">
        <v>1.2999999999999999E-2</v>
      </c>
      <c r="C36">
        <v>0.91500000000000004</v>
      </c>
      <c r="D36">
        <v>97.040999999999997</v>
      </c>
      <c r="E36">
        <v>0.995</v>
      </c>
      <c r="F36">
        <v>4.3999999999999997E-2</v>
      </c>
      <c r="G36">
        <v>0</v>
      </c>
      <c r="H36">
        <v>4.0000000000000001E-3</v>
      </c>
      <c r="I36">
        <v>99.272000000000006</v>
      </c>
      <c r="J36">
        <v>0.26700000000000002</v>
      </c>
      <c r="K36">
        <v>0.218</v>
      </c>
      <c r="L36">
        <v>9.9000000000000005E-2</v>
      </c>
      <c r="M36">
        <v>198.86799999999999</v>
      </c>
      <c r="N36" t="s">
        <v>234</v>
      </c>
    </row>
    <row r="37" spans="1:14" x14ac:dyDescent="0.2">
      <c r="A37">
        <v>34</v>
      </c>
      <c r="B37">
        <v>0</v>
      </c>
      <c r="C37">
        <v>0.92700000000000005</v>
      </c>
      <c r="D37">
        <v>95.649000000000001</v>
      </c>
      <c r="E37">
        <v>1.2969999999999999</v>
      </c>
      <c r="F37">
        <v>6.7000000000000004E-2</v>
      </c>
      <c r="G37">
        <v>0.03</v>
      </c>
      <c r="H37">
        <v>0</v>
      </c>
      <c r="I37">
        <v>99.751000000000005</v>
      </c>
      <c r="J37">
        <v>0.30499999999999999</v>
      </c>
      <c r="K37">
        <v>0.20300000000000001</v>
      </c>
      <c r="L37">
        <v>0.08</v>
      </c>
      <c r="M37">
        <v>198.309</v>
      </c>
      <c r="N37" t="s">
        <v>233</v>
      </c>
    </row>
    <row r="38" spans="1:14" x14ac:dyDescent="0.2">
      <c r="A38">
        <v>35</v>
      </c>
      <c r="B38">
        <v>0</v>
      </c>
      <c r="C38">
        <v>0.67</v>
      </c>
      <c r="D38">
        <v>36.777999999999999</v>
      </c>
      <c r="E38">
        <v>48.244999999999997</v>
      </c>
      <c r="F38">
        <v>7.0000000000000007E-2</v>
      </c>
      <c r="G38">
        <v>0</v>
      </c>
      <c r="H38">
        <v>0</v>
      </c>
      <c r="I38">
        <v>0.49199999999999999</v>
      </c>
      <c r="J38">
        <v>42.311999999999998</v>
      </c>
      <c r="K38">
        <v>61.902999999999999</v>
      </c>
      <c r="L38">
        <v>0.45</v>
      </c>
      <c r="M38">
        <v>190.92</v>
      </c>
      <c r="N38" t="s">
        <v>547</v>
      </c>
    </row>
    <row r="39" spans="1:14" x14ac:dyDescent="0.2">
      <c r="A39">
        <v>36</v>
      </c>
      <c r="B39">
        <v>0</v>
      </c>
      <c r="C39">
        <v>1.696</v>
      </c>
      <c r="D39">
        <v>36.554000000000002</v>
      </c>
      <c r="E39">
        <v>47.823</v>
      </c>
      <c r="F39">
        <v>8.2000000000000003E-2</v>
      </c>
      <c r="G39">
        <v>0</v>
      </c>
      <c r="H39">
        <v>0</v>
      </c>
      <c r="I39">
        <v>0.23200000000000001</v>
      </c>
      <c r="J39">
        <v>40.606000000000002</v>
      </c>
      <c r="K39">
        <v>59.807000000000002</v>
      </c>
      <c r="L39">
        <v>0.378</v>
      </c>
      <c r="M39">
        <v>187.178</v>
      </c>
      <c r="N39" t="s">
        <v>548</v>
      </c>
    </row>
    <row r="40" spans="1:14" x14ac:dyDescent="0.2">
      <c r="A40">
        <v>37</v>
      </c>
      <c r="B40">
        <v>0.47299999999999998</v>
      </c>
      <c r="C40">
        <v>0</v>
      </c>
      <c r="D40">
        <v>28.084</v>
      </c>
      <c r="E40">
        <v>0.79200000000000004</v>
      </c>
      <c r="F40">
        <v>0.105</v>
      </c>
      <c r="G40">
        <v>0</v>
      </c>
      <c r="H40">
        <v>0</v>
      </c>
      <c r="I40">
        <v>0.105</v>
      </c>
      <c r="J40">
        <v>0</v>
      </c>
      <c r="K40">
        <v>136.762</v>
      </c>
      <c r="L40">
        <v>9.1999999999999998E-2</v>
      </c>
      <c r="M40">
        <v>166.41300000000001</v>
      </c>
      <c r="N40" t="s">
        <v>307</v>
      </c>
    </row>
    <row r="41" spans="1:14" x14ac:dyDescent="0.2">
      <c r="A41">
        <v>38</v>
      </c>
      <c r="B41">
        <v>0.20899999999999999</v>
      </c>
      <c r="C41">
        <v>0</v>
      </c>
      <c r="D41">
        <v>28.199000000000002</v>
      </c>
      <c r="E41">
        <v>1.3380000000000001</v>
      </c>
      <c r="F41">
        <v>6.2E-2</v>
      </c>
      <c r="G41">
        <v>0</v>
      </c>
      <c r="H41">
        <v>0</v>
      </c>
      <c r="I41">
        <v>0.38500000000000001</v>
      </c>
      <c r="J41">
        <v>0.36099999999999999</v>
      </c>
      <c r="K41">
        <v>140.29900000000001</v>
      </c>
      <c r="L41">
        <v>0.13</v>
      </c>
      <c r="M41">
        <v>170.983</v>
      </c>
      <c r="N41" t="s">
        <v>308</v>
      </c>
    </row>
    <row r="42" spans="1:14" x14ac:dyDescent="0.2">
      <c r="A42">
        <v>39</v>
      </c>
      <c r="B42">
        <v>0.67</v>
      </c>
      <c r="C42">
        <v>0</v>
      </c>
      <c r="D42">
        <v>28.231999999999999</v>
      </c>
      <c r="E42">
        <v>2.0099999999999998</v>
      </c>
      <c r="F42">
        <v>5.8999999999999997E-2</v>
      </c>
      <c r="G42">
        <v>0</v>
      </c>
      <c r="H42">
        <v>0</v>
      </c>
      <c r="I42">
        <v>0.22</v>
      </c>
      <c r="J42">
        <v>0</v>
      </c>
      <c r="K42">
        <v>137.97200000000001</v>
      </c>
      <c r="L42">
        <v>0.21</v>
      </c>
      <c r="M42">
        <v>169.37299999999999</v>
      </c>
      <c r="N42" t="s">
        <v>309</v>
      </c>
    </row>
    <row r="43" spans="1:14" x14ac:dyDescent="0.2">
      <c r="A43">
        <v>40</v>
      </c>
      <c r="B43">
        <v>0</v>
      </c>
      <c r="C43">
        <v>0</v>
      </c>
      <c r="D43">
        <v>50.831000000000003</v>
      </c>
      <c r="E43">
        <v>1.198</v>
      </c>
      <c r="F43">
        <v>0.502</v>
      </c>
      <c r="G43">
        <v>2.3E-2</v>
      </c>
      <c r="H43">
        <v>4.0000000000000001E-3</v>
      </c>
      <c r="I43">
        <v>1.6659999999999999</v>
      </c>
      <c r="J43">
        <v>0</v>
      </c>
      <c r="K43">
        <v>0.09</v>
      </c>
      <c r="L43">
        <v>96.864999999999995</v>
      </c>
      <c r="M43">
        <v>151.179</v>
      </c>
      <c r="N43" t="s">
        <v>352</v>
      </c>
    </row>
    <row r="44" spans="1:14" x14ac:dyDescent="0.2">
      <c r="A44">
        <v>41</v>
      </c>
      <c r="B44">
        <v>0</v>
      </c>
      <c r="C44">
        <v>1.7999999999999999E-2</v>
      </c>
      <c r="D44">
        <v>50.478000000000002</v>
      </c>
      <c r="E44">
        <v>2.0630000000000002</v>
      </c>
      <c r="F44">
        <v>0.46</v>
      </c>
      <c r="G44">
        <v>0</v>
      </c>
      <c r="H44">
        <v>0</v>
      </c>
      <c r="I44">
        <v>1.952</v>
      </c>
      <c r="J44">
        <v>0</v>
      </c>
      <c r="K44">
        <v>0.13600000000000001</v>
      </c>
      <c r="L44">
        <v>95.27</v>
      </c>
      <c r="M44">
        <v>150.37700000000001</v>
      </c>
      <c r="N44" t="s">
        <v>353</v>
      </c>
    </row>
    <row r="45" spans="1:14" x14ac:dyDescent="0.2">
      <c r="A45">
        <v>42</v>
      </c>
      <c r="B45">
        <v>0</v>
      </c>
      <c r="C45">
        <v>5.0000000000000001E-3</v>
      </c>
      <c r="D45">
        <v>51.052999999999997</v>
      </c>
      <c r="E45">
        <v>4.2560000000000002</v>
      </c>
      <c r="F45">
        <v>0.47099999999999997</v>
      </c>
      <c r="G45">
        <v>0</v>
      </c>
      <c r="H45">
        <v>1.2999999999999999E-2</v>
      </c>
      <c r="I45">
        <v>3.0190000000000001</v>
      </c>
      <c r="J45">
        <v>0</v>
      </c>
      <c r="K45">
        <v>1.9E-2</v>
      </c>
      <c r="L45">
        <v>93.257999999999996</v>
      </c>
      <c r="M45">
        <v>152.09399999999999</v>
      </c>
      <c r="N45" t="s">
        <v>354</v>
      </c>
    </row>
    <row r="46" spans="1:14" x14ac:dyDescent="0.2">
      <c r="A46">
        <v>43</v>
      </c>
      <c r="B46">
        <v>0</v>
      </c>
      <c r="C46">
        <v>1.0999999999999999E-2</v>
      </c>
      <c r="D46">
        <v>99.046000000000006</v>
      </c>
      <c r="E46">
        <v>0.56499999999999995</v>
      </c>
      <c r="F46">
        <v>4.4999999999999998E-2</v>
      </c>
      <c r="G46">
        <v>0</v>
      </c>
      <c r="H46">
        <v>0</v>
      </c>
      <c r="I46">
        <v>99.561999999999998</v>
      </c>
      <c r="J46">
        <v>0</v>
      </c>
      <c r="K46">
        <v>0</v>
      </c>
      <c r="L46">
        <v>5.8999999999999997E-2</v>
      </c>
      <c r="M46">
        <v>199.28800000000001</v>
      </c>
      <c r="N46" t="s">
        <v>232</v>
      </c>
    </row>
    <row r="47" spans="1:14" x14ac:dyDescent="0.2">
      <c r="A47">
        <v>44</v>
      </c>
      <c r="B47">
        <v>0.51900000000000002</v>
      </c>
      <c r="C47">
        <v>0</v>
      </c>
      <c r="D47">
        <v>28.550999999999998</v>
      </c>
      <c r="E47">
        <v>0.64900000000000002</v>
      </c>
      <c r="F47">
        <v>5.1999999999999998E-2</v>
      </c>
      <c r="G47">
        <v>0</v>
      </c>
      <c r="H47">
        <v>0</v>
      </c>
      <c r="I47">
        <v>5.0999999999999997E-2</v>
      </c>
      <c r="J47">
        <v>8.0000000000000002E-3</v>
      </c>
      <c r="K47">
        <v>139.14699999999999</v>
      </c>
      <c r="L47">
        <v>0</v>
      </c>
      <c r="M47">
        <v>168.977</v>
      </c>
      <c r="N47" t="s">
        <v>310</v>
      </c>
    </row>
    <row r="48" spans="1:14" x14ac:dyDescent="0.2">
      <c r="A48">
        <v>45</v>
      </c>
      <c r="B48">
        <v>2.3010000000000002</v>
      </c>
      <c r="C48">
        <v>0</v>
      </c>
      <c r="D48">
        <v>27.914999999999999</v>
      </c>
      <c r="E48">
        <v>0.25800000000000001</v>
      </c>
      <c r="F48">
        <v>4.4999999999999998E-2</v>
      </c>
      <c r="G48">
        <v>0.41299999999999998</v>
      </c>
      <c r="H48">
        <v>0</v>
      </c>
      <c r="I48">
        <v>4.3999999999999997E-2</v>
      </c>
      <c r="J48">
        <v>0.58899999999999997</v>
      </c>
      <c r="K48">
        <v>135.28399999999999</v>
      </c>
      <c r="L48">
        <v>0</v>
      </c>
      <c r="M48">
        <v>166.84899999999999</v>
      </c>
      <c r="N48" t="s">
        <v>311</v>
      </c>
    </row>
    <row r="49" spans="1:14" x14ac:dyDescent="0.2">
      <c r="A49">
        <v>46</v>
      </c>
      <c r="B49">
        <v>6.4000000000000001E-2</v>
      </c>
      <c r="C49">
        <v>0</v>
      </c>
      <c r="D49">
        <v>11.547000000000001</v>
      </c>
      <c r="E49">
        <v>1.6E-2</v>
      </c>
      <c r="F49">
        <v>5.6000000000000001E-2</v>
      </c>
      <c r="G49">
        <v>0</v>
      </c>
      <c r="H49">
        <v>0</v>
      </c>
      <c r="I49">
        <v>0</v>
      </c>
      <c r="J49">
        <v>0.08</v>
      </c>
      <c r="K49">
        <v>104.238</v>
      </c>
      <c r="L49">
        <v>0</v>
      </c>
      <c r="M49">
        <v>116.001</v>
      </c>
      <c r="N49" t="s">
        <v>549</v>
      </c>
    </row>
    <row r="50" spans="1:14" x14ac:dyDescent="0.2">
      <c r="A50">
        <v>47</v>
      </c>
      <c r="B50">
        <v>0</v>
      </c>
      <c r="C50">
        <v>3.4790000000000001</v>
      </c>
      <c r="D50">
        <v>41.142000000000003</v>
      </c>
      <c r="E50">
        <v>121.358</v>
      </c>
      <c r="F50">
        <v>7.1999999999999995E-2</v>
      </c>
      <c r="G50">
        <v>0</v>
      </c>
      <c r="H50">
        <v>0.23799999999999999</v>
      </c>
      <c r="I50">
        <v>3.5579999999999998</v>
      </c>
      <c r="J50">
        <v>50.335000000000001</v>
      </c>
      <c r="K50">
        <v>9.4E-2</v>
      </c>
      <c r="L50">
        <v>9.8469999999999995</v>
      </c>
      <c r="M50">
        <v>230.12299999999999</v>
      </c>
      <c r="N50" t="s">
        <v>550</v>
      </c>
    </row>
    <row r="51" spans="1:14" x14ac:dyDescent="0.2">
      <c r="A51">
        <v>48</v>
      </c>
      <c r="B51">
        <v>0</v>
      </c>
      <c r="C51">
        <v>3.9220000000000002</v>
      </c>
      <c r="D51">
        <v>40.978999999999999</v>
      </c>
      <c r="E51">
        <v>121.084</v>
      </c>
      <c r="F51">
        <v>0.08</v>
      </c>
      <c r="G51">
        <v>0</v>
      </c>
      <c r="H51">
        <v>0.27300000000000002</v>
      </c>
      <c r="I51">
        <v>3.2519999999999998</v>
      </c>
      <c r="J51">
        <v>49.34</v>
      </c>
      <c r="K51">
        <v>0</v>
      </c>
      <c r="L51">
        <v>9.7609999999999992</v>
      </c>
      <c r="M51">
        <v>228.691</v>
      </c>
      <c r="N51" t="s">
        <v>551</v>
      </c>
    </row>
    <row r="52" spans="1:14" x14ac:dyDescent="0.2">
      <c r="A52">
        <v>49</v>
      </c>
      <c r="B52">
        <v>0</v>
      </c>
      <c r="C52">
        <v>3.8690000000000002</v>
      </c>
      <c r="D52">
        <v>41.752000000000002</v>
      </c>
      <c r="E52">
        <v>121.64</v>
      </c>
      <c r="F52">
        <v>0.106</v>
      </c>
      <c r="G52">
        <v>2.3E-2</v>
      </c>
      <c r="H52">
        <v>0.23100000000000001</v>
      </c>
      <c r="I52">
        <v>3.0870000000000002</v>
      </c>
      <c r="J52">
        <v>50.134999999999998</v>
      </c>
      <c r="K52">
        <v>1.6E-2</v>
      </c>
      <c r="L52">
        <v>9.74</v>
      </c>
      <c r="M52">
        <v>230.59899999999999</v>
      </c>
      <c r="N52" t="s">
        <v>552</v>
      </c>
    </row>
    <row r="53" spans="1:14" x14ac:dyDescent="0.2">
      <c r="A53">
        <v>50</v>
      </c>
      <c r="B53">
        <v>0</v>
      </c>
      <c r="C53">
        <v>0</v>
      </c>
      <c r="D53">
        <v>12.154999999999999</v>
      </c>
      <c r="E53">
        <v>0.16400000000000001</v>
      </c>
      <c r="F53">
        <v>2.1000000000000001E-2</v>
      </c>
      <c r="G53">
        <v>0</v>
      </c>
      <c r="H53">
        <v>0</v>
      </c>
      <c r="I53">
        <v>0.41499999999999998</v>
      </c>
      <c r="J53">
        <v>0</v>
      </c>
      <c r="K53">
        <v>102.807</v>
      </c>
      <c r="L53">
        <v>0</v>
      </c>
      <c r="M53">
        <v>115.562</v>
      </c>
      <c r="N53" t="s">
        <v>553</v>
      </c>
    </row>
    <row r="54" spans="1:14" x14ac:dyDescent="0.2">
      <c r="A54">
        <v>51</v>
      </c>
      <c r="B54">
        <v>2.3E-2</v>
      </c>
      <c r="C54">
        <v>0</v>
      </c>
      <c r="D54">
        <v>51.14</v>
      </c>
      <c r="E54">
        <v>0.35399999999999998</v>
      </c>
      <c r="F54">
        <v>0.44400000000000001</v>
      </c>
      <c r="G54">
        <v>0</v>
      </c>
      <c r="H54">
        <v>0</v>
      </c>
      <c r="I54">
        <v>1.117</v>
      </c>
      <c r="J54">
        <v>0.105</v>
      </c>
      <c r="K54">
        <v>5.5E-2</v>
      </c>
      <c r="L54">
        <v>98.268000000000001</v>
      </c>
      <c r="M54">
        <v>151.506</v>
      </c>
      <c r="N54" t="s">
        <v>355</v>
      </c>
    </row>
    <row r="55" spans="1:14" x14ac:dyDescent="0.2">
      <c r="A55">
        <v>52</v>
      </c>
      <c r="B55">
        <v>0</v>
      </c>
      <c r="C55">
        <v>0</v>
      </c>
      <c r="D55">
        <v>51.345999999999997</v>
      </c>
      <c r="E55">
        <v>0.19</v>
      </c>
      <c r="F55">
        <v>0.44700000000000001</v>
      </c>
      <c r="G55">
        <v>0</v>
      </c>
      <c r="H55">
        <v>3.2000000000000001E-2</v>
      </c>
      <c r="I55">
        <v>1.496</v>
      </c>
      <c r="J55">
        <v>0.09</v>
      </c>
      <c r="K55">
        <v>0</v>
      </c>
      <c r="L55">
        <v>98.38</v>
      </c>
      <c r="M55">
        <v>151.98099999999999</v>
      </c>
      <c r="N55" t="s">
        <v>356</v>
      </c>
    </row>
    <row r="56" spans="1:14" x14ac:dyDescent="0.2">
      <c r="A56">
        <v>53</v>
      </c>
      <c r="B56">
        <v>2.7E-2</v>
      </c>
      <c r="C56">
        <v>1.0999999999999999E-2</v>
      </c>
      <c r="D56">
        <v>50.6</v>
      </c>
      <c r="E56">
        <v>0.28000000000000003</v>
      </c>
      <c r="F56">
        <v>0.45200000000000001</v>
      </c>
      <c r="G56">
        <v>1.4999999999999999E-2</v>
      </c>
      <c r="H56">
        <v>1.4999999999999999E-2</v>
      </c>
      <c r="I56">
        <v>1.639</v>
      </c>
      <c r="J56">
        <v>2E-3</v>
      </c>
      <c r="K56">
        <v>7.3999999999999996E-2</v>
      </c>
      <c r="L56">
        <v>98.284999999999997</v>
      </c>
      <c r="M56">
        <v>151.4</v>
      </c>
      <c r="N56" t="s">
        <v>357</v>
      </c>
    </row>
    <row r="57" spans="1:14" x14ac:dyDescent="0.2">
      <c r="A57">
        <v>54</v>
      </c>
      <c r="B57">
        <v>0</v>
      </c>
      <c r="C57">
        <v>0</v>
      </c>
      <c r="D57">
        <v>50.752000000000002</v>
      </c>
      <c r="E57">
        <v>0.13800000000000001</v>
      </c>
      <c r="F57">
        <v>0.44</v>
      </c>
      <c r="G57">
        <v>0</v>
      </c>
      <c r="H57">
        <v>0</v>
      </c>
      <c r="I57">
        <v>1.423</v>
      </c>
      <c r="J57">
        <v>0</v>
      </c>
      <c r="K57">
        <v>4.2999999999999997E-2</v>
      </c>
      <c r="L57">
        <v>97.606999999999999</v>
      </c>
      <c r="M57">
        <v>150.40299999999999</v>
      </c>
      <c r="N57" t="s">
        <v>358</v>
      </c>
    </row>
    <row r="58" spans="1:14" x14ac:dyDescent="0.2">
      <c r="A58">
        <v>55</v>
      </c>
      <c r="B58">
        <v>5.7000000000000002E-2</v>
      </c>
      <c r="C58">
        <v>0</v>
      </c>
      <c r="D58">
        <v>28.626000000000001</v>
      </c>
      <c r="E58">
        <v>3.1E-2</v>
      </c>
      <c r="F58">
        <v>6.5000000000000002E-2</v>
      </c>
      <c r="G58">
        <v>0</v>
      </c>
      <c r="H58">
        <v>0</v>
      </c>
      <c r="I58">
        <v>3.9E-2</v>
      </c>
      <c r="J58">
        <v>0</v>
      </c>
      <c r="K58">
        <v>139.04900000000001</v>
      </c>
      <c r="L58">
        <v>4.1000000000000002E-2</v>
      </c>
      <c r="M58">
        <v>167.90799999999999</v>
      </c>
      <c r="N58" t="s">
        <v>312</v>
      </c>
    </row>
    <row r="59" spans="1:14" x14ac:dyDescent="0.2">
      <c r="A59">
        <v>56</v>
      </c>
      <c r="B59">
        <v>0.109</v>
      </c>
      <c r="C59">
        <v>0</v>
      </c>
      <c r="D59">
        <v>28.855</v>
      </c>
      <c r="E59">
        <v>0</v>
      </c>
      <c r="F59">
        <v>0.02</v>
      </c>
      <c r="G59">
        <v>0</v>
      </c>
      <c r="H59">
        <v>0</v>
      </c>
      <c r="I59">
        <v>7.3999999999999996E-2</v>
      </c>
      <c r="J59">
        <v>0.27900000000000003</v>
      </c>
      <c r="K59">
        <v>138.08000000000001</v>
      </c>
      <c r="L59">
        <v>0</v>
      </c>
      <c r="M59">
        <v>167.417</v>
      </c>
      <c r="N59" t="s">
        <v>313</v>
      </c>
    </row>
    <row r="60" spans="1:14" x14ac:dyDescent="0.2">
      <c r="A60">
        <v>57</v>
      </c>
      <c r="B60">
        <v>1.9E-2</v>
      </c>
      <c r="C60">
        <v>0.113</v>
      </c>
      <c r="D60">
        <v>97.697999999999993</v>
      </c>
      <c r="E60">
        <v>3.1E-2</v>
      </c>
      <c r="F60">
        <v>5.8999999999999997E-2</v>
      </c>
      <c r="G60">
        <v>0</v>
      </c>
      <c r="H60">
        <v>1E-3</v>
      </c>
      <c r="I60">
        <v>100.598</v>
      </c>
      <c r="J60">
        <v>9.1999999999999998E-2</v>
      </c>
      <c r="K60">
        <v>0</v>
      </c>
      <c r="L60">
        <v>0.39500000000000002</v>
      </c>
      <c r="M60">
        <v>199.006</v>
      </c>
      <c r="N60" t="s">
        <v>231</v>
      </c>
    </row>
    <row r="61" spans="1:14" x14ac:dyDescent="0.2">
      <c r="A61">
        <v>58</v>
      </c>
      <c r="B61">
        <v>6.0000000000000001E-3</v>
      </c>
      <c r="C61">
        <v>1.7999999999999999E-2</v>
      </c>
      <c r="D61">
        <v>98.176000000000002</v>
      </c>
      <c r="E61">
        <v>3.6999999999999998E-2</v>
      </c>
      <c r="F61">
        <v>5.0999999999999997E-2</v>
      </c>
      <c r="G61">
        <v>4.0000000000000001E-3</v>
      </c>
      <c r="H61">
        <v>2.8000000000000001E-2</v>
      </c>
      <c r="I61">
        <v>98.3</v>
      </c>
      <c r="J61">
        <v>2.3E-2</v>
      </c>
      <c r="K61">
        <v>0</v>
      </c>
      <c r="L61">
        <v>7.0000000000000001E-3</v>
      </c>
      <c r="M61">
        <v>196.65</v>
      </c>
      <c r="N61" t="s">
        <v>230</v>
      </c>
    </row>
    <row r="62" spans="1:14" x14ac:dyDescent="0.2">
      <c r="A62">
        <v>59</v>
      </c>
      <c r="B62">
        <v>0.11</v>
      </c>
      <c r="C62">
        <v>0</v>
      </c>
      <c r="D62">
        <v>28.259</v>
      </c>
      <c r="E62">
        <v>0</v>
      </c>
      <c r="F62">
        <v>8.3000000000000004E-2</v>
      </c>
      <c r="G62">
        <v>0</v>
      </c>
      <c r="H62">
        <v>0</v>
      </c>
      <c r="I62">
        <v>0</v>
      </c>
      <c r="J62">
        <v>0.122</v>
      </c>
      <c r="K62">
        <v>137.41300000000001</v>
      </c>
      <c r="L62">
        <v>1.2E-2</v>
      </c>
      <c r="M62">
        <v>165.999</v>
      </c>
      <c r="N62" t="s">
        <v>314</v>
      </c>
    </row>
    <row r="63" spans="1:14" x14ac:dyDescent="0.2">
      <c r="A63">
        <v>60</v>
      </c>
      <c r="B63">
        <v>0</v>
      </c>
      <c r="C63">
        <v>0</v>
      </c>
      <c r="D63">
        <v>50.863999999999997</v>
      </c>
      <c r="E63">
        <v>1.9339999999999999</v>
      </c>
      <c r="F63">
        <v>0.46400000000000002</v>
      </c>
      <c r="G63">
        <v>0</v>
      </c>
      <c r="H63">
        <v>3.7999999999999999E-2</v>
      </c>
      <c r="I63">
        <v>1.603</v>
      </c>
      <c r="J63">
        <v>0.11600000000000001</v>
      </c>
      <c r="K63">
        <v>1.9E-2</v>
      </c>
      <c r="L63">
        <v>97.683000000000007</v>
      </c>
      <c r="M63">
        <v>152.721</v>
      </c>
      <c r="N63" t="s">
        <v>359</v>
      </c>
    </row>
    <row r="64" spans="1:14" x14ac:dyDescent="0.2">
      <c r="A64">
        <v>61</v>
      </c>
      <c r="B64">
        <v>0</v>
      </c>
      <c r="C64">
        <v>0</v>
      </c>
      <c r="D64">
        <v>51.578000000000003</v>
      </c>
      <c r="E64">
        <v>1.3540000000000001</v>
      </c>
      <c r="F64">
        <v>0.41699999999999998</v>
      </c>
      <c r="G64">
        <v>0</v>
      </c>
      <c r="H64">
        <v>0</v>
      </c>
      <c r="I64">
        <v>1.385</v>
      </c>
      <c r="J64">
        <v>0</v>
      </c>
      <c r="K64">
        <v>0</v>
      </c>
      <c r="L64">
        <v>97.18</v>
      </c>
      <c r="M64">
        <v>151.91399999999999</v>
      </c>
      <c r="N64" t="s">
        <v>360</v>
      </c>
    </row>
    <row r="65" spans="1:14" x14ac:dyDescent="0.2">
      <c r="A65">
        <v>62</v>
      </c>
      <c r="B65">
        <v>1.2E-2</v>
      </c>
      <c r="C65">
        <v>0</v>
      </c>
      <c r="D65">
        <v>50.933</v>
      </c>
      <c r="E65">
        <v>1.395</v>
      </c>
      <c r="F65">
        <v>0.438</v>
      </c>
      <c r="G65">
        <v>0</v>
      </c>
      <c r="H65">
        <v>1.0999999999999999E-2</v>
      </c>
      <c r="I65">
        <v>1.325</v>
      </c>
      <c r="J65">
        <v>0</v>
      </c>
      <c r="K65">
        <v>8.0000000000000002E-3</v>
      </c>
      <c r="L65">
        <v>97.212999999999994</v>
      </c>
      <c r="M65">
        <v>151.33500000000001</v>
      </c>
      <c r="N65" t="s">
        <v>361</v>
      </c>
    </row>
    <row r="66" spans="1:14" x14ac:dyDescent="0.2">
      <c r="A66">
        <v>63</v>
      </c>
      <c r="B66">
        <v>0</v>
      </c>
      <c r="C66">
        <v>2.9000000000000001E-2</v>
      </c>
      <c r="D66">
        <v>50.771000000000001</v>
      </c>
      <c r="E66">
        <v>0.73099999999999998</v>
      </c>
      <c r="F66">
        <v>0.47599999999999998</v>
      </c>
      <c r="G66">
        <v>0</v>
      </c>
      <c r="H66">
        <v>0</v>
      </c>
      <c r="I66">
        <v>1.8560000000000001</v>
      </c>
      <c r="J66">
        <v>1.0999999999999999E-2</v>
      </c>
      <c r="K66">
        <v>2.3E-2</v>
      </c>
      <c r="L66">
        <v>97.543000000000006</v>
      </c>
      <c r="M66">
        <v>151.44</v>
      </c>
      <c r="N66" t="s">
        <v>362</v>
      </c>
    </row>
    <row r="67" spans="1:14" x14ac:dyDescent="0.2">
      <c r="A67">
        <v>64</v>
      </c>
      <c r="B67">
        <v>0</v>
      </c>
      <c r="C67">
        <v>0</v>
      </c>
      <c r="D67">
        <v>57.828000000000003</v>
      </c>
      <c r="E67">
        <v>100.26300000000001</v>
      </c>
      <c r="F67">
        <v>5.5E-2</v>
      </c>
      <c r="G67">
        <v>0</v>
      </c>
      <c r="H67">
        <v>6.3E-2</v>
      </c>
      <c r="I67">
        <v>69.873999999999995</v>
      </c>
      <c r="J67">
        <v>0</v>
      </c>
      <c r="K67">
        <v>5.8000000000000003E-2</v>
      </c>
      <c r="L67">
        <v>1.7729999999999999</v>
      </c>
      <c r="M67">
        <v>229.91399999999999</v>
      </c>
      <c r="N67" t="s">
        <v>273</v>
      </c>
    </row>
    <row r="68" spans="1:14" x14ac:dyDescent="0.2">
      <c r="A68">
        <v>65</v>
      </c>
      <c r="B68">
        <v>4.3999999999999997E-2</v>
      </c>
      <c r="C68">
        <v>5.8000000000000003E-2</v>
      </c>
      <c r="D68">
        <v>57.975000000000001</v>
      </c>
      <c r="E68">
        <v>100.988</v>
      </c>
      <c r="F68">
        <v>3.4000000000000002E-2</v>
      </c>
      <c r="G68">
        <v>1.0999999999999999E-2</v>
      </c>
      <c r="H68">
        <v>1E-3</v>
      </c>
      <c r="I68">
        <v>70.375</v>
      </c>
      <c r="J68">
        <v>0</v>
      </c>
      <c r="K68">
        <v>8.5999999999999993E-2</v>
      </c>
      <c r="L68">
        <v>1.4379999999999999</v>
      </c>
      <c r="M68">
        <v>231.01</v>
      </c>
      <c r="N68" t="s">
        <v>274</v>
      </c>
    </row>
    <row r="69" spans="1:14" x14ac:dyDescent="0.2">
      <c r="A69">
        <v>66</v>
      </c>
      <c r="B69">
        <v>0</v>
      </c>
      <c r="C69">
        <v>7.0999999999999994E-2</v>
      </c>
      <c r="D69">
        <v>97.721000000000004</v>
      </c>
      <c r="E69">
        <v>9.1999999999999998E-2</v>
      </c>
      <c r="F69">
        <v>3.7999999999999999E-2</v>
      </c>
      <c r="G69">
        <v>0</v>
      </c>
      <c r="H69">
        <v>3.1E-2</v>
      </c>
      <c r="I69">
        <v>101.654</v>
      </c>
      <c r="J69">
        <v>5.8999999999999997E-2</v>
      </c>
      <c r="K69">
        <v>0</v>
      </c>
      <c r="L69">
        <v>0.122</v>
      </c>
      <c r="M69">
        <v>199.78800000000001</v>
      </c>
      <c r="N69" t="s">
        <v>229</v>
      </c>
    </row>
    <row r="70" spans="1:14" x14ac:dyDescent="0.2">
      <c r="A70">
        <v>67</v>
      </c>
      <c r="B70">
        <v>0</v>
      </c>
      <c r="C70">
        <v>0.04</v>
      </c>
      <c r="D70">
        <v>98.197999999999993</v>
      </c>
      <c r="E70">
        <v>0</v>
      </c>
      <c r="F70">
        <v>0.04</v>
      </c>
      <c r="G70">
        <v>0</v>
      </c>
      <c r="H70">
        <v>0</v>
      </c>
      <c r="I70">
        <v>101.119</v>
      </c>
      <c r="J70">
        <v>0</v>
      </c>
      <c r="K70">
        <v>1.9E-2</v>
      </c>
      <c r="L70">
        <v>3.6999999999999998E-2</v>
      </c>
      <c r="M70">
        <v>199.453</v>
      </c>
      <c r="N70" t="s">
        <v>228</v>
      </c>
    </row>
    <row r="71" spans="1:14" x14ac:dyDescent="0.2">
      <c r="A71">
        <v>68</v>
      </c>
      <c r="B71">
        <v>0</v>
      </c>
      <c r="C71">
        <v>7.8E-2</v>
      </c>
      <c r="D71">
        <v>97.602000000000004</v>
      </c>
      <c r="E71">
        <v>6.3E-2</v>
      </c>
      <c r="F71">
        <v>5.6000000000000001E-2</v>
      </c>
      <c r="G71">
        <v>0</v>
      </c>
      <c r="H71">
        <v>1.7999999999999999E-2</v>
      </c>
      <c r="I71">
        <v>101.251</v>
      </c>
      <c r="J71">
        <v>0</v>
      </c>
      <c r="K71">
        <v>0</v>
      </c>
      <c r="L71">
        <v>4.8000000000000001E-2</v>
      </c>
      <c r="M71">
        <v>199.11600000000001</v>
      </c>
      <c r="N71" t="s">
        <v>227</v>
      </c>
    </row>
    <row r="72" spans="1:14" x14ac:dyDescent="0.2">
      <c r="A72">
        <v>69</v>
      </c>
      <c r="B72">
        <v>5.0999999999999997E-2</v>
      </c>
      <c r="C72">
        <v>8.6999999999999994E-2</v>
      </c>
      <c r="D72">
        <v>96.852000000000004</v>
      </c>
      <c r="E72">
        <v>9.8000000000000004E-2</v>
      </c>
      <c r="F72">
        <v>4.7E-2</v>
      </c>
      <c r="G72">
        <v>1.9E-2</v>
      </c>
      <c r="H72">
        <v>0</v>
      </c>
      <c r="I72">
        <v>100.532</v>
      </c>
      <c r="J72">
        <v>0.04</v>
      </c>
      <c r="K72">
        <v>3.1E-2</v>
      </c>
      <c r="L72">
        <v>0.25600000000000001</v>
      </c>
      <c r="M72">
        <v>198.01300000000001</v>
      </c>
      <c r="N72" t="s">
        <v>226</v>
      </c>
    </row>
    <row r="73" spans="1:14" x14ac:dyDescent="0.2">
      <c r="A73">
        <v>70</v>
      </c>
      <c r="B73">
        <v>0</v>
      </c>
      <c r="C73">
        <v>0.107</v>
      </c>
      <c r="D73">
        <v>96.988</v>
      </c>
      <c r="E73">
        <v>4.1000000000000002E-2</v>
      </c>
      <c r="F73">
        <v>4.5999999999999999E-2</v>
      </c>
      <c r="G73">
        <v>1.0999999999999999E-2</v>
      </c>
      <c r="H73">
        <v>0.04</v>
      </c>
      <c r="I73">
        <v>100.944</v>
      </c>
      <c r="J73">
        <v>0</v>
      </c>
      <c r="K73">
        <v>0</v>
      </c>
      <c r="L73">
        <v>0.13400000000000001</v>
      </c>
      <c r="M73">
        <v>198.31100000000001</v>
      </c>
      <c r="N73" t="s">
        <v>225</v>
      </c>
    </row>
    <row r="74" spans="1:14" x14ac:dyDescent="0.2">
      <c r="A74">
        <v>71</v>
      </c>
      <c r="B74">
        <v>7.6999999999999999E-2</v>
      </c>
      <c r="C74">
        <v>0</v>
      </c>
      <c r="D74">
        <v>50.469000000000001</v>
      </c>
      <c r="E74">
        <v>2.988</v>
      </c>
      <c r="F74">
        <v>0.44600000000000001</v>
      </c>
      <c r="G74">
        <v>0</v>
      </c>
      <c r="H74">
        <v>0</v>
      </c>
      <c r="I74">
        <v>3.351</v>
      </c>
      <c r="J74">
        <v>4.0000000000000001E-3</v>
      </c>
      <c r="K74">
        <v>6.2E-2</v>
      </c>
      <c r="L74">
        <v>94.771000000000001</v>
      </c>
      <c r="M74">
        <v>152.16800000000001</v>
      </c>
      <c r="N74" t="s">
        <v>363</v>
      </c>
    </row>
    <row r="75" spans="1:14" x14ac:dyDescent="0.2">
      <c r="A75">
        <v>72</v>
      </c>
      <c r="B75">
        <v>3.1E-2</v>
      </c>
      <c r="C75">
        <v>0</v>
      </c>
      <c r="D75">
        <v>50.451999999999998</v>
      </c>
      <c r="E75">
        <v>2.125</v>
      </c>
      <c r="F75">
        <v>0.45100000000000001</v>
      </c>
      <c r="G75">
        <v>0</v>
      </c>
      <c r="H75">
        <v>0</v>
      </c>
      <c r="I75">
        <v>1.667</v>
      </c>
      <c r="J75">
        <v>0</v>
      </c>
      <c r="K75">
        <v>0</v>
      </c>
      <c r="L75">
        <v>96.983999999999995</v>
      </c>
      <c r="M75">
        <v>151.71</v>
      </c>
      <c r="N75" t="s">
        <v>364</v>
      </c>
    </row>
    <row r="76" spans="1:14" x14ac:dyDescent="0.2">
      <c r="A76">
        <v>73</v>
      </c>
      <c r="B76">
        <v>2.1000000000000001E-2</v>
      </c>
      <c r="C76">
        <v>0</v>
      </c>
      <c r="D76">
        <v>51.244</v>
      </c>
      <c r="E76">
        <v>4.2009999999999996</v>
      </c>
      <c r="F76">
        <v>0.45800000000000002</v>
      </c>
      <c r="G76">
        <v>0</v>
      </c>
      <c r="H76">
        <v>0</v>
      </c>
      <c r="I76">
        <v>2.8319999999999999</v>
      </c>
      <c r="J76">
        <v>0</v>
      </c>
      <c r="K76">
        <v>0</v>
      </c>
      <c r="L76">
        <v>97.257000000000005</v>
      </c>
      <c r="M76">
        <v>156.01300000000001</v>
      </c>
      <c r="N76" t="s">
        <v>554</v>
      </c>
    </row>
    <row r="77" spans="1:14" x14ac:dyDescent="0.2">
      <c r="A77">
        <v>74</v>
      </c>
      <c r="B77">
        <v>0.11700000000000001</v>
      </c>
      <c r="C77">
        <v>0</v>
      </c>
      <c r="D77">
        <v>50.23</v>
      </c>
      <c r="E77">
        <v>0.39200000000000002</v>
      </c>
      <c r="F77">
        <v>0.53300000000000003</v>
      </c>
      <c r="G77">
        <v>0</v>
      </c>
      <c r="H77">
        <v>2.8000000000000001E-2</v>
      </c>
      <c r="I77">
        <v>1.6830000000000001</v>
      </c>
      <c r="J77">
        <v>0</v>
      </c>
      <c r="K77">
        <v>4.7E-2</v>
      </c>
      <c r="L77">
        <v>97.945999999999998</v>
      </c>
      <c r="M77">
        <v>150.976</v>
      </c>
      <c r="N77" t="s">
        <v>365</v>
      </c>
    </row>
    <row r="78" spans="1:14" x14ac:dyDescent="0.2">
      <c r="A78">
        <v>75</v>
      </c>
      <c r="B78">
        <v>0.126</v>
      </c>
      <c r="C78">
        <v>0</v>
      </c>
      <c r="D78">
        <v>28.021999999999998</v>
      </c>
      <c r="E78">
        <v>0.104</v>
      </c>
      <c r="F78">
        <v>7.2999999999999995E-2</v>
      </c>
      <c r="G78">
        <v>0</v>
      </c>
      <c r="H78">
        <v>0</v>
      </c>
      <c r="I78">
        <v>0</v>
      </c>
      <c r="J78">
        <v>0</v>
      </c>
      <c r="K78">
        <v>138.417</v>
      </c>
      <c r="L78">
        <v>0</v>
      </c>
      <c r="M78">
        <v>166.74199999999999</v>
      </c>
      <c r="N78" t="s">
        <v>315</v>
      </c>
    </row>
    <row r="79" spans="1:14" x14ac:dyDescent="0.2">
      <c r="A79">
        <v>76</v>
      </c>
      <c r="B79">
        <v>9.6000000000000002E-2</v>
      </c>
      <c r="C79">
        <v>0</v>
      </c>
      <c r="D79">
        <v>27.888000000000002</v>
      </c>
      <c r="E79">
        <v>0.16800000000000001</v>
      </c>
      <c r="F79">
        <v>0.04</v>
      </c>
      <c r="G79">
        <v>0</v>
      </c>
      <c r="H79">
        <v>0</v>
      </c>
      <c r="I79">
        <v>3.6999999999999998E-2</v>
      </c>
      <c r="J79">
        <v>0</v>
      </c>
      <c r="K79">
        <v>137.41499999999999</v>
      </c>
      <c r="L79">
        <v>3.0000000000000001E-3</v>
      </c>
      <c r="M79">
        <v>165.64699999999999</v>
      </c>
      <c r="N79" t="s">
        <v>316</v>
      </c>
    </row>
    <row r="80" spans="1:14" x14ac:dyDescent="0.2">
      <c r="A80">
        <v>77</v>
      </c>
      <c r="B80">
        <v>0</v>
      </c>
      <c r="C80">
        <v>5.5E-2</v>
      </c>
      <c r="D80">
        <v>49.604999999999997</v>
      </c>
      <c r="E80">
        <v>0.11600000000000001</v>
      </c>
      <c r="F80">
        <v>0.56200000000000006</v>
      </c>
      <c r="G80">
        <v>3.4000000000000002E-2</v>
      </c>
      <c r="H80">
        <v>0.06</v>
      </c>
      <c r="I80">
        <v>1.6379999999999999</v>
      </c>
      <c r="J80">
        <v>0</v>
      </c>
      <c r="K80">
        <v>3.1E-2</v>
      </c>
      <c r="L80">
        <v>97.796999999999997</v>
      </c>
      <c r="M80">
        <v>149.898</v>
      </c>
      <c r="N80" t="s">
        <v>366</v>
      </c>
    </row>
    <row r="81" spans="1:14" x14ac:dyDescent="0.2">
      <c r="A81">
        <v>78</v>
      </c>
      <c r="B81">
        <v>0</v>
      </c>
      <c r="C81">
        <v>0</v>
      </c>
      <c r="D81">
        <v>49.341000000000001</v>
      </c>
      <c r="E81">
        <v>6.0000000000000001E-3</v>
      </c>
      <c r="F81">
        <v>0.48199999999999998</v>
      </c>
      <c r="G81">
        <v>9.8000000000000004E-2</v>
      </c>
      <c r="H81">
        <v>3.5999999999999997E-2</v>
      </c>
      <c r="I81">
        <v>1.522</v>
      </c>
      <c r="J81">
        <v>1.4999999999999999E-2</v>
      </c>
      <c r="K81">
        <v>0</v>
      </c>
      <c r="L81">
        <v>97.786000000000001</v>
      </c>
      <c r="M81">
        <v>149.286</v>
      </c>
      <c r="N81" t="s">
        <v>367</v>
      </c>
    </row>
    <row r="82" spans="1:14" x14ac:dyDescent="0.2">
      <c r="A82">
        <v>79</v>
      </c>
      <c r="B82">
        <v>1.2E-2</v>
      </c>
      <c r="C82">
        <v>0</v>
      </c>
      <c r="D82">
        <v>50.295999999999999</v>
      </c>
      <c r="E82">
        <v>0.13800000000000001</v>
      </c>
      <c r="F82">
        <v>0.45500000000000002</v>
      </c>
      <c r="G82">
        <v>0</v>
      </c>
      <c r="H82">
        <v>0</v>
      </c>
      <c r="I82">
        <v>1.4179999999999999</v>
      </c>
      <c r="J82">
        <v>8.7999999999999995E-2</v>
      </c>
      <c r="K82">
        <v>0</v>
      </c>
      <c r="L82">
        <v>98.224999999999994</v>
      </c>
      <c r="M82">
        <v>150.63200000000001</v>
      </c>
      <c r="N82" t="s">
        <v>368</v>
      </c>
    </row>
    <row r="83" spans="1:14" x14ac:dyDescent="0.2">
      <c r="A83">
        <v>80</v>
      </c>
      <c r="B83">
        <v>3.6999999999999998E-2</v>
      </c>
      <c r="C83">
        <v>0</v>
      </c>
      <c r="D83">
        <v>28.029</v>
      </c>
      <c r="E83">
        <v>0</v>
      </c>
      <c r="F83">
        <v>5.1999999999999998E-2</v>
      </c>
      <c r="G83">
        <v>0</v>
      </c>
      <c r="H83">
        <v>0</v>
      </c>
      <c r="I83">
        <v>0</v>
      </c>
      <c r="J83">
        <v>1.4999999999999999E-2</v>
      </c>
      <c r="K83">
        <v>139.77699999999999</v>
      </c>
      <c r="L83">
        <v>0</v>
      </c>
      <c r="M83">
        <v>167.91</v>
      </c>
      <c r="N83" t="s">
        <v>317</v>
      </c>
    </row>
    <row r="84" spans="1:14" x14ac:dyDescent="0.2">
      <c r="A84">
        <v>81</v>
      </c>
      <c r="B84">
        <v>3.5999999999999997E-2</v>
      </c>
      <c r="C84">
        <v>0</v>
      </c>
      <c r="D84">
        <v>27.687999999999999</v>
      </c>
      <c r="E84">
        <v>3.4000000000000002E-2</v>
      </c>
      <c r="F84">
        <v>5.8999999999999997E-2</v>
      </c>
      <c r="G84">
        <v>0</v>
      </c>
      <c r="H84">
        <v>0</v>
      </c>
      <c r="I84">
        <v>4.1000000000000002E-2</v>
      </c>
      <c r="J84">
        <v>6.9000000000000006E-2</v>
      </c>
      <c r="K84">
        <v>141.30000000000001</v>
      </c>
      <c r="L84">
        <v>6.0000000000000001E-3</v>
      </c>
      <c r="M84">
        <v>169.233</v>
      </c>
      <c r="N84" t="s">
        <v>318</v>
      </c>
    </row>
    <row r="85" spans="1:14" x14ac:dyDescent="0.2">
      <c r="A85">
        <v>82</v>
      </c>
      <c r="B85">
        <v>2.7E-2</v>
      </c>
      <c r="C85">
        <v>6.6000000000000003E-2</v>
      </c>
      <c r="D85">
        <v>95.203000000000003</v>
      </c>
      <c r="E85">
        <v>0</v>
      </c>
      <c r="F85">
        <v>3.6999999999999998E-2</v>
      </c>
      <c r="G85">
        <v>4.0000000000000001E-3</v>
      </c>
      <c r="H85">
        <v>1.0999999999999999E-2</v>
      </c>
      <c r="I85">
        <v>100.354</v>
      </c>
      <c r="J85">
        <v>0</v>
      </c>
      <c r="K85">
        <v>0</v>
      </c>
      <c r="L85">
        <v>0</v>
      </c>
      <c r="M85">
        <v>195.702</v>
      </c>
      <c r="N85" t="s">
        <v>224</v>
      </c>
    </row>
    <row r="86" spans="1:14" x14ac:dyDescent="0.2">
      <c r="A86">
        <v>83</v>
      </c>
      <c r="B86">
        <v>0</v>
      </c>
      <c r="C86">
        <v>0</v>
      </c>
      <c r="D86">
        <v>0</v>
      </c>
      <c r="E86">
        <v>0</v>
      </c>
      <c r="F86">
        <v>0.02</v>
      </c>
      <c r="G86">
        <v>0</v>
      </c>
      <c r="H86">
        <v>0.01</v>
      </c>
      <c r="I86">
        <v>0</v>
      </c>
      <c r="J86">
        <v>0</v>
      </c>
      <c r="K86">
        <v>1.6E-2</v>
      </c>
      <c r="L86">
        <v>4.0000000000000001E-3</v>
      </c>
      <c r="M86">
        <v>0.05</v>
      </c>
      <c r="N86" t="s">
        <v>555</v>
      </c>
    </row>
    <row r="87" spans="1:14" x14ac:dyDescent="0.2">
      <c r="A87">
        <v>84</v>
      </c>
      <c r="B87">
        <v>1E-3</v>
      </c>
      <c r="C87">
        <v>0</v>
      </c>
      <c r="D87">
        <v>57.406999999999996</v>
      </c>
      <c r="E87">
        <v>100.23099999999999</v>
      </c>
      <c r="F87">
        <v>3.3000000000000002E-2</v>
      </c>
      <c r="G87">
        <v>0.03</v>
      </c>
      <c r="H87">
        <v>6.4000000000000001E-2</v>
      </c>
      <c r="I87">
        <v>67.617999999999995</v>
      </c>
      <c r="J87">
        <v>0</v>
      </c>
      <c r="K87">
        <v>0</v>
      </c>
      <c r="L87">
        <v>0</v>
      </c>
      <c r="M87">
        <v>225.38399999999999</v>
      </c>
      <c r="N87" t="s">
        <v>556</v>
      </c>
    </row>
    <row r="88" spans="1:14" x14ac:dyDescent="0.2">
      <c r="A88">
        <v>85</v>
      </c>
      <c r="B88">
        <v>0.156</v>
      </c>
      <c r="C88">
        <v>0</v>
      </c>
      <c r="D88">
        <v>28.344000000000001</v>
      </c>
      <c r="E88">
        <v>0.11899999999999999</v>
      </c>
      <c r="F88">
        <v>5.1999999999999998E-2</v>
      </c>
      <c r="G88">
        <v>0</v>
      </c>
      <c r="H88">
        <v>0</v>
      </c>
      <c r="I88">
        <v>1.4E-2</v>
      </c>
      <c r="J88">
        <v>0.29399999999999998</v>
      </c>
      <c r="K88">
        <v>143.57300000000001</v>
      </c>
      <c r="L88">
        <v>0</v>
      </c>
      <c r="M88">
        <v>172.55199999999999</v>
      </c>
      <c r="N88" t="s">
        <v>319</v>
      </c>
    </row>
    <row r="89" spans="1:14" x14ac:dyDescent="0.2">
      <c r="A89">
        <v>86</v>
      </c>
      <c r="B89">
        <v>0</v>
      </c>
      <c r="C89">
        <v>0</v>
      </c>
      <c r="D89">
        <v>50.118000000000002</v>
      </c>
      <c r="E89">
        <v>7.4999999999999997E-2</v>
      </c>
      <c r="F89">
        <v>0.438</v>
      </c>
      <c r="G89">
        <v>1.4999999999999999E-2</v>
      </c>
      <c r="H89">
        <v>0</v>
      </c>
      <c r="I89">
        <v>1.504</v>
      </c>
      <c r="J89">
        <v>0</v>
      </c>
      <c r="K89">
        <v>3.5000000000000003E-2</v>
      </c>
      <c r="L89">
        <v>98.278000000000006</v>
      </c>
      <c r="M89">
        <v>150.46299999999999</v>
      </c>
      <c r="N89" t="s">
        <v>369</v>
      </c>
    </row>
    <row r="90" spans="1:14" x14ac:dyDescent="0.2">
      <c r="A90">
        <v>87</v>
      </c>
      <c r="B90">
        <v>0</v>
      </c>
      <c r="C90">
        <v>0</v>
      </c>
      <c r="D90">
        <v>50.393000000000001</v>
      </c>
      <c r="E90">
        <v>1.034</v>
      </c>
      <c r="F90">
        <v>0.45800000000000002</v>
      </c>
      <c r="G90">
        <v>1.0999999999999999E-2</v>
      </c>
      <c r="H90">
        <v>1.7000000000000001E-2</v>
      </c>
      <c r="I90">
        <v>1.2350000000000001</v>
      </c>
      <c r="J90">
        <v>1.7000000000000001E-2</v>
      </c>
      <c r="K90">
        <v>1.2E-2</v>
      </c>
      <c r="L90">
        <v>97.227000000000004</v>
      </c>
      <c r="M90">
        <v>150.404</v>
      </c>
      <c r="N90" t="s">
        <v>370</v>
      </c>
    </row>
    <row r="91" spans="1:14" x14ac:dyDescent="0.2">
      <c r="A91">
        <v>88</v>
      </c>
      <c r="B91">
        <v>5.8000000000000003E-2</v>
      </c>
      <c r="C91">
        <v>0.02</v>
      </c>
      <c r="D91">
        <v>50.137999999999998</v>
      </c>
      <c r="E91">
        <v>0.1</v>
      </c>
      <c r="F91">
        <v>0.45600000000000002</v>
      </c>
      <c r="G91">
        <v>0.03</v>
      </c>
      <c r="H91">
        <v>1.2999999999999999E-2</v>
      </c>
      <c r="I91">
        <v>1.6220000000000001</v>
      </c>
      <c r="J91">
        <v>0</v>
      </c>
      <c r="K91">
        <v>3.1E-2</v>
      </c>
      <c r="L91">
        <v>97.802000000000007</v>
      </c>
      <c r="M91">
        <v>150.27000000000001</v>
      </c>
      <c r="N91" t="s">
        <v>371</v>
      </c>
    </row>
    <row r="92" spans="1:14" x14ac:dyDescent="0.2">
      <c r="A92">
        <v>89</v>
      </c>
      <c r="B92">
        <v>0</v>
      </c>
      <c r="C92">
        <v>0.317</v>
      </c>
      <c r="D92">
        <v>36.823</v>
      </c>
      <c r="E92">
        <v>45.225000000000001</v>
      </c>
      <c r="F92">
        <v>0.10299999999999999</v>
      </c>
      <c r="G92">
        <v>0</v>
      </c>
      <c r="H92">
        <v>0</v>
      </c>
      <c r="I92">
        <v>1E-3</v>
      </c>
      <c r="J92">
        <v>43.884999999999998</v>
      </c>
      <c r="K92">
        <v>61.460999999999999</v>
      </c>
      <c r="L92">
        <v>0</v>
      </c>
      <c r="M92">
        <v>187.815</v>
      </c>
      <c r="N92" t="s">
        <v>557</v>
      </c>
    </row>
    <row r="93" spans="1:14" x14ac:dyDescent="0.2">
      <c r="A93">
        <v>90</v>
      </c>
      <c r="B93">
        <v>3.6999999999999998E-2</v>
      </c>
      <c r="C93">
        <v>0</v>
      </c>
      <c r="D93">
        <v>28.481999999999999</v>
      </c>
      <c r="E93">
        <v>0</v>
      </c>
      <c r="F93">
        <v>5.3999999999999999E-2</v>
      </c>
      <c r="G93">
        <v>0</v>
      </c>
      <c r="H93">
        <v>0</v>
      </c>
      <c r="I93">
        <v>0</v>
      </c>
      <c r="J93">
        <v>0.114</v>
      </c>
      <c r="K93">
        <v>142.72</v>
      </c>
      <c r="L93">
        <v>0.39500000000000002</v>
      </c>
      <c r="M93">
        <v>171.80199999999999</v>
      </c>
      <c r="N93" t="s">
        <v>320</v>
      </c>
    </row>
    <row r="94" spans="1:14" x14ac:dyDescent="0.2">
      <c r="A94">
        <v>91</v>
      </c>
      <c r="B94">
        <v>0</v>
      </c>
      <c r="C94">
        <v>6.9000000000000006E-2</v>
      </c>
      <c r="D94">
        <v>58.042999999999999</v>
      </c>
      <c r="E94">
        <v>99.134</v>
      </c>
      <c r="F94">
        <v>4.2000000000000003E-2</v>
      </c>
      <c r="G94">
        <v>4.0000000000000001E-3</v>
      </c>
      <c r="H94">
        <v>0</v>
      </c>
      <c r="I94">
        <v>67.694000000000003</v>
      </c>
      <c r="J94">
        <v>0</v>
      </c>
      <c r="K94">
        <v>8.2000000000000003E-2</v>
      </c>
      <c r="L94">
        <v>2.319</v>
      </c>
      <c r="M94">
        <v>227.387</v>
      </c>
      <c r="N94" t="s">
        <v>275</v>
      </c>
    </row>
    <row r="95" spans="1:14" x14ac:dyDescent="0.2">
      <c r="A95">
        <v>92</v>
      </c>
      <c r="B95">
        <v>0</v>
      </c>
      <c r="C95">
        <v>7.0000000000000001E-3</v>
      </c>
      <c r="D95">
        <v>51.051000000000002</v>
      </c>
      <c r="E95">
        <v>0.45100000000000001</v>
      </c>
      <c r="F95">
        <v>0.48199999999999998</v>
      </c>
      <c r="G95">
        <v>0</v>
      </c>
      <c r="H95">
        <v>8.9999999999999993E-3</v>
      </c>
      <c r="I95">
        <v>1.3580000000000001</v>
      </c>
      <c r="J95">
        <v>0</v>
      </c>
      <c r="K95">
        <v>0.109</v>
      </c>
      <c r="L95">
        <v>97.536000000000001</v>
      </c>
      <c r="M95">
        <v>151.00299999999999</v>
      </c>
      <c r="N95" t="s">
        <v>372</v>
      </c>
    </row>
    <row r="96" spans="1:14" x14ac:dyDescent="0.2">
      <c r="A96">
        <v>93</v>
      </c>
      <c r="B96">
        <v>0</v>
      </c>
      <c r="C96">
        <v>0</v>
      </c>
      <c r="D96">
        <v>50.704999999999998</v>
      </c>
      <c r="E96">
        <v>2.206</v>
      </c>
      <c r="F96">
        <v>0.45800000000000002</v>
      </c>
      <c r="G96">
        <v>0</v>
      </c>
      <c r="H96">
        <v>2.1999999999999999E-2</v>
      </c>
      <c r="I96">
        <v>1.68</v>
      </c>
      <c r="J96">
        <v>0</v>
      </c>
      <c r="K96">
        <v>7.8E-2</v>
      </c>
      <c r="L96">
        <v>96.025000000000006</v>
      </c>
      <c r="M96">
        <v>151.17400000000001</v>
      </c>
      <c r="N96" t="s">
        <v>373</v>
      </c>
    </row>
    <row r="97" spans="1:14" x14ac:dyDescent="0.2">
      <c r="A97">
        <v>94</v>
      </c>
      <c r="B97">
        <v>0</v>
      </c>
      <c r="C97">
        <v>0</v>
      </c>
      <c r="D97">
        <v>50.628999999999998</v>
      </c>
      <c r="E97">
        <v>1.512</v>
      </c>
      <c r="F97">
        <v>0.443</v>
      </c>
      <c r="G97">
        <v>0</v>
      </c>
      <c r="H97">
        <v>0</v>
      </c>
      <c r="I97">
        <v>1.419</v>
      </c>
      <c r="J97">
        <v>0.13900000000000001</v>
      </c>
      <c r="K97">
        <v>0</v>
      </c>
      <c r="L97">
        <v>96.518000000000001</v>
      </c>
      <c r="M97">
        <v>150.66</v>
      </c>
      <c r="N97" t="s">
        <v>374</v>
      </c>
    </row>
    <row r="98" spans="1:14" x14ac:dyDescent="0.2">
      <c r="A98">
        <v>95</v>
      </c>
      <c r="B98">
        <v>0</v>
      </c>
      <c r="C98">
        <v>4.3600000000000003</v>
      </c>
      <c r="D98">
        <v>40.854999999999997</v>
      </c>
      <c r="E98">
        <v>120.788</v>
      </c>
      <c r="F98">
        <v>0.12</v>
      </c>
      <c r="G98">
        <v>0</v>
      </c>
      <c r="H98">
        <v>0.44800000000000001</v>
      </c>
      <c r="I98">
        <v>4.3330000000000002</v>
      </c>
      <c r="J98">
        <v>50.642000000000003</v>
      </c>
      <c r="K98">
        <v>0</v>
      </c>
      <c r="L98">
        <v>9.6240000000000006</v>
      </c>
      <c r="M98">
        <v>231.17</v>
      </c>
      <c r="N98" t="s">
        <v>558</v>
      </c>
    </row>
    <row r="99" spans="1:14" x14ac:dyDescent="0.2">
      <c r="A99">
        <v>96</v>
      </c>
      <c r="B99">
        <v>0.14199999999999999</v>
      </c>
      <c r="C99">
        <v>0</v>
      </c>
      <c r="D99">
        <v>12.025</v>
      </c>
      <c r="E99">
        <v>0</v>
      </c>
      <c r="F99">
        <v>5.1999999999999998E-2</v>
      </c>
      <c r="G99">
        <v>0</v>
      </c>
      <c r="H99">
        <v>0</v>
      </c>
      <c r="I99">
        <v>2.8000000000000001E-2</v>
      </c>
      <c r="J99">
        <v>0</v>
      </c>
      <c r="K99">
        <v>107.55800000000001</v>
      </c>
      <c r="L99">
        <v>0</v>
      </c>
      <c r="M99">
        <v>119.80500000000001</v>
      </c>
      <c r="N99" t="s">
        <v>559</v>
      </c>
    </row>
    <row r="100" spans="1:14" x14ac:dyDescent="0.2">
      <c r="A100">
        <v>97</v>
      </c>
      <c r="B100">
        <v>0.13400000000000001</v>
      </c>
      <c r="C100">
        <v>0</v>
      </c>
      <c r="D100">
        <v>28.934999999999999</v>
      </c>
      <c r="E100">
        <v>7.2999999999999995E-2</v>
      </c>
      <c r="F100">
        <v>4.5999999999999999E-2</v>
      </c>
      <c r="G100">
        <v>0</v>
      </c>
      <c r="H100">
        <v>0</v>
      </c>
      <c r="I100">
        <v>0</v>
      </c>
      <c r="J100">
        <v>3.5999999999999997E-2</v>
      </c>
      <c r="K100">
        <v>143.934</v>
      </c>
      <c r="L100">
        <v>1.4E-2</v>
      </c>
      <c r="M100">
        <v>173.172</v>
      </c>
      <c r="N100" t="s">
        <v>321</v>
      </c>
    </row>
    <row r="101" spans="1:14" x14ac:dyDescent="0.2">
      <c r="A101">
        <v>98</v>
      </c>
      <c r="B101">
        <v>0.16400000000000001</v>
      </c>
      <c r="C101">
        <v>0</v>
      </c>
      <c r="D101">
        <v>28.559000000000001</v>
      </c>
      <c r="E101">
        <v>0</v>
      </c>
      <c r="F101">
        <v>7.5999999999999998E-2</v>
      </c>
      <c r="G101">
        <v>0</v>
      </c>
      <c r="H101">
        <v>0</v>
      </c>
      <c r="I101">
        <v>0</v>
      </c>
      <c r="J101">
        <v>0.16600000000000001</v>
      </c>
      <c r="K101">
        <v>144.22999999999999</v>
      </c>
      <c r="L101">
        <v>1E-3</v>
      </c>
      <c r="M101">
        <v>173.196</v>
      </c>
      <c r="N101" t="s">
        <v>322</v>
      </c>
    </row>
    <row r="102" spans="1:14" x14ac:dyDescent="0.2">
      <c r="A102">
        <v>99</v>
      </c>
      <c r="B102">
        <v>6.5000000000000002E-2</v>
      </c>
      <c r="C102">
        <v>0</v>
      </c>
      <c r="D102">
        <v>28.169</v>
      </c>
      <c r="E102">
        <v>0</v>
      </c>
      <c r="F102">
        <v>5.7000000000000002E-2</v>
      </c>
      <c r="G102">
        <v>0</v>
      </c>
      <c r="H102">
        <v>0</v>
      </c>
      <c r="I102">
        <v>0</v>
      </c>
      <c r="J102">
        <v>5.5E-2</v>
      </c>
      <c r="K102">
        <v>143.499</v>
      </c>
      <c r="L102">
        <v>0</v>
      </c>
      <c r="M102">
        <v>171.845</v>
      </c>
      <c r="N102" t="s">
        <v>323</v>
      </c>
    </row>
    <row r="103" spans="1:14" x14ac:dyDescent="0.2">
      <c r="A103">
        <v>100</v>
      </c>
      <c r="B103">
        <v>0</v>
      </c>
      <c r="C103">
        <v>0</v>
      </c>
      <c r="D103">
        <v>28.701000000000001</v>
      </c>
      <c r="E103">
        <v>0</v>
      </c>
      <c r="F103">
        <v>7.0999999999999994E-2</v>
      </c>
      <c r="G103">
        <v>0</v>
      </c>
      <c r="H103">
        <v>0</v>
      </c>
      <c r="I103">
        <v>1.4999999999999999E-2</v>
      </c>
      <c r="J103">
        <v>0.158</v>
      </c>
      <c r="K103">
        <v>144.31299999999999</v>
      </c>
      <c r="L103">
        <v>0</v>
      </c>
      <c r="M103">
        <v>173.25800000000001</v>
      </c>
      <c r="N103" t="s">
        <v>324</v>
      </c>
    </row>
    <row r="104" spans="1:14" x14ac:dyDescent="0.2">
      <c r="A104">
        <v>101</v>
      </c>
      <c r="B104">
        <v>0</v>
      </c>
      <c r="C104">
        <v>0</v>
      </c>
      <c r="D104">
        <v>58.689</v>
      </c>
      <c r="E104">
        <v>101.807</v>
      </c>
      <c r="F104">
        <v>4.2999999999999997E-2</v>
      </c>
      <c r="G104">
        <v>7.1999999999999995E-2</v>
      </c>
      <c r="H104">
        <v>7.0000000000000001E-3</v>
      </c>
      <c r="I104">
        <v>70.356999999999999</v>
      </c>
      <c r="J104">
        <v>0</v>
      </c>
      <c r="K104">
        <v>8.2000000000000003E-2</v>
      </c>
      <c r="L104">
        <v>7.0000000000000001E-3</v>
      </c>
      <c r="M104">
        <v>231.06399999999999</v>
      </c>
      <c r="N104" t="s">
        <v>276</v>
      </c>
    </row>
    <row r="105" spans="1:14" x14ac:dyDescent="0.2">
      <c r="A105">
        <v>102</v>
      </c>
      <c r="B105">
        <v>4.0000000000000001E-3</v>
      </c>
      <c r="C105">
        <v>4.5999999999999999E-2</v>
      </c>
      <c r="D105">
        <v>59.002000000000002</v>
      </c>
      <c r="E105">
        <v>101.273</v>
      </c>
      <c r="F105">
        <v>4.9000000000000002E-2</v>
      </c>
      <c r="G105">
        <v>0</v>
      </c>
      <c r="H105">
        <v>5.2999999999999999E-2</v>
      </c>
      <c r="I105">
        <v>70.147999999999996</v>
      </c>
      <c r="J105">
        <v>0</v>
      </c>
      <c r="K105">
        <v>5.8000000000000003E-2</v>
      </c>
      <c r="L105">
        <v>0</v>
      </c>
      <c r="M105">
        <v>230.63300000000001</v>
      </c>
      <c r="N105" t="s">
        <v>277</v>
      </c>
    </row>
    <row r="106" spans="1:14" x14ac:dyDescent="0.2">
      <c r="A106">
        <v>103</v>
      </c>
      <c r="B106">
        <v>0</v>
      </c>
      <c r="C106">
        <v>0</v>
      </c>
      <c r="D106">
        <v>60.064999999999998</v>
      </c>
      <c r="E106">
        <v>102.34699999999999</v>
      </c>
      <c r="F106">
        <v>4.4999999999999998E-2</v>
      </c>
      <c r="G106">
        <v>3.7999999999999999E-2</v>
      </c>
      <c r="H106">
        <v>1E-3</v>
      </c>
      <c r="I106">
        <v>71.02</v>
      </c>
      <c r="J106">
        <v>0</v>
      </c>
      <c r="K106">
        <v>6.2E-2</v>
      </c>
      <c r="L106">
        <v>0</v>
      </c>
      <c r="M106">
        <v>233.578</v>
      </c>
      <c r="N106" t="s">
        <v>278</v>
      </c>
    </row>
    <row r="107" spans="1:14" x14ac:dyDescent="0.2">
      <c r="A107">
        <v>104</v>
      </c>
      <c r="B107">
        <v>0</v>
      </c>
      <c r="C107">
        <v>0</v>
      </c>
      <c r="D107">
        <v>98.712999999999994</v>
      </c>
      <c r="E107">
        <v>0.80900000000000005</v>
      </c>
      <c r="F107">
        <v>4.9000000000000002E-2</v>
      </c>
      <c r="G107">
        <v>4.4999999999999998E-2</v>
      </c>
      <c r="H107">
        <v>4.2000000000000003E-2</v>
      </c>
      <c r="I107">
        <v>99.766000000000005</v>
      </c>
      <c r="J107">
        <v>2.9000000000000001E-2</v>
      </c>
      <c r="K107">
        <v>0</v>
      </c>
      <c r="L107">
        <v>0.16200000000000001</v>
      </c>
      <c r="M107">
        <v>199.61500000000001</v>
      </c>
      <c r="N107" t="s">
        <v>223</v>
      </c>
    </row>
    <row r="108" spans="1:14" x14ac:dyDescent="0.2">
      <c r="A108">
        <v>105</v>
      </c>
      <c r="B108">
        <v>0.19</v>
      </c>
      <c r="C108">
        <v>0.02</v>
      </c>
      <c r="D108">
        <v>96.991</v>
      </c>
      <c r="E108">
        <v>0.70799999999999996</v>
      </c>
      <c r="F108">
        <v>4.7E-2</v>
      </c>
      <c r="G108">
        <v>0</v>
      </c>
      <c r="H108">
        <v>0.16200000000000001</v>
      </c>
      <c r="I108">
        <v>99.849000000000004</v>
      </c>
      <c r="J108">
        <v>0</v>
      </c>
      <c r="K108">
        <v>0.109</v>
      </c>
      <c r="L108">
        <v>0</v>
      </c>
      <c r="M108">
        <v>198.07599999999999</v>
      </c>
      <c r="N108" t="s">
        <v>222</v>
      </c>
    </row>
    <row r="109" spans="1:14" x14ac:dyDescent="0.2">
      <c r="A109">
        <v>106</v>
      </c>
      <c r="B109">
        <v>4.8000000000000001E-2</v>
      </c>
      <c r="C109">
        <v>1.2999999999999999E-2</v>
      </c>
      <c r="D109">
        <v>97.468999999999994</v>
      </c>
      <c r="E109">
        <v>1.0409999999999999</v>
      </c>
      <c r="F109">
        <v>3.1E-2</v>
      </c>
      <c r="G109">
        <v>4.9000000000000002E-2</v>
      </c>
      <c r="H109">
        <v>4.1000000000000002E-2</v>
      </c>
      <c r="I109">
        <v>99.391000000000005</v>
      </c>
      <c r="J109">
        <v>0</v>
      </c>
      <c r="K109">
        <v>0</v>
      </c>
      <c r="L109">
        <v>2.5000000000000001E-2</v>
      </c>
      <c r="M109">
        <v>198.108</v>
      </c>
      <c r="N109" t="s">
        <v>221</v>
      </c>
    </row>
    <row r="110" spans="1:14" x14ac:dyDescent="0.2">
      <c r="A110">
        <v>107</v>
      </c>
      <c r="B110">
        <v>1.9E-2</v>
      </c>
      <c r="C110">
        <v>5.5E-2</v>
      </c>
      <c r="D110">
        <v>99.138999999999996</v>
      </c>
      <c r="E110">
        <v>0.71199999999999997</v>
      </c>
      <c r="F110">
        <v>2.5000000000000001E-2</v>
      </c>
      <c r="G110">
        <v>0</v>
      </c>
      <c r="H110">
        <v>8.0000000000000002E-3</v>
      </c>
      <c r="I110">
        <v>99.597999999999999</v>
      </c>
      <c r="J110">
        <v>0</v>
      </c>
      <c r="K110">
        <v>0.17599999999999999</v>
      </c>
      <c r="L110">
        <v>0</v>
      </c>
      <c r="M110">
        <v>199.732</v>
      </c>
      <c r="N110" t="s">
        <v>220</v>
      </c>
    </row>
    <row r="111" spans="1:14" x14ac:dyDescent="0.2">
      <c r="A111">
        <v>108</v>
      </c>
      <c r="B111">
        <v>6.5000000000000002E-2</v>
      </c>
      <c r="C111">
        <v>0</v>
      </c>
      <c r="D111">
        <v>28.635999999999999</v>
      </c>
      <c r="E111">
        <v>3.0000000000000001E-3</v>
      </c>
      <c r="F111">
        <v>5.2999999999999999E-2</v>
      </c>
      <c r="G111">
        <v>0</v>
      </c>
      <c r="H111">
        <v>0</v>
      </c>
      <c r="I111">
        <v>0.12</v>
      </c>
      <c r="J111">
        <v>4.8000000000000001E-2</v>
      </c>
      <c r="K111">
        <v>142.60300000000001</v>
      </c>
      <c r="L111">
        <v>3.4000000000000002E-2</v>
      </c>
      <c r="M111">
        <v>171.56200000000001</v>
      </c>
      <c r="N111" t="s">
        <v>325</v>
      </c>
    </row>
    <row r="112" spans="1:14" x14ac:dyDescent="0.2">
      <c r="A112">
        <v>109</v>
      </c>
      <c r="B112">
        <v>7.6999999999999999E-2</v>
      </c>
      <c r="C112">
        <v>0</v>
      </c>
      <c r="D112">
        <v>28.728999999999999</v>
      </c>
      <c r="E112">
        <v>0</v>
      </c>
      <c r="F112">
        <v>2.1000000000000001E-2</v>
      </c>
      <c r="G112">
        <v>0</v>
      </c>
      <c r="H112">
        <v>0</v>
      </c>
      <c r="I112">
        <v>6.2E-2</v>
      </c>
      <c r="J112">
        <v>0.105</v>
      </c>
      <c r="K112">
        <v>145.36699999999999</v>
      </c>
      <c r="L112">
        <v>0.255</v>
      </c>
      <c r="M112">
        <v>174.61600000000001</v>
      </c>
      <c r="N112" t="s">
        <v>326</v>
      </c>
    </row>
    <row r="113" spans="1:14" x14ac:dyDescent="0.2">
      <c r="A113">
        <v>110</v>
      </c>
      <c r="B113">
        <v>0.123</v>
      </c>
      <c r="C113">
        <v>0</v>
      </c>
      <c r="D113">
        <v>28.646000000000001</v>
      </c>
      <c r="E113">
        <v>2.1999999999999999E-2</v>
      </c>
      <c r="F113">
        <v>2.9000000000000001E-2</v>
      </c>
      <c r="G113">
        <v>0</v>
      </c>
      <c r="H113">
        <v>0</v>
      </c>
      <c r="I113">
        <v>7.5999999999999998E-2</v>
      </c>
      <c r="J113">
        <v>0.17199999999999999</v>
      </c>
      <c r="K113">
        <v>145.113</v>
      </c>
      <c r="L113">
        <v>1.2210000000000001</v>
      </c>
      <c r="M113">
        <v>175.40199999999999</v>
      </c>
      <c r="N113" t="s">
        <v>327</v>
      </c>
    </row>
    <row r="114" spans="1:14" x14ac:dyDescent="0.2">
      <c r="A114">
        <v>111</v>
      </c>
      <c r="B114">
        <v>0</v>
      </c>
      <c r="C114">
        <v>8.4000000000000005E-2</v>
      </c>
      <c r="D114">
        <v>98.382000000000005</v>
      </c>
      <c r="E114">
        <v>0</v>
      </c>
      <c r="F114">
        <v>5.8999999999999997E-2</v>
      </c>
      <c r="G114">
        <v>0</v>
      </c>
      <c r="H114">
        <v>8.0000000000000002E-3</v>
      </c>
      <c r="I114">
        <v>99.765000000000001</v>
      </c>
      <c r="J114">
        <v>6.0000000000000001E-3</v>
      </c>
      <c r="K114">
        <v>0</v>
      </c>
      <c r="L114">
        <v>0.18</v>
      </c>
      <c r="M114">
        <v>198.48400000000001</v>
      </c>
      <c r="N114" t="s">
        <v>219</v>
      </c>
    </row>
    <row r="115" spans="1:14" x14ac:dyDescent="0.2">
      <c r="A115">
        <v>112</v>
      </c>
      <c r="B115">
        <v>8.2000000000000003E-2</v>
      </c>
      <c r="C115">
        <v>5.8000000000000003E-2</v>
      </c>
      <c r="D115">
        <v>98.429000000000002</v>
      </c>
      <c r="E115">
        <v>0</v>
      </c>
      <c r="F115">
        <v>5.3999999999999999E-2</v>
      </c>
      <c r="G115">
        <v>0</v>
      </c>
      <c r="H115">
        <v>1.6E-2</v>
      </c>
      <c r="I115">
        <v>99.361000000000004</v>
      </c>
      <c r="J115">
        <v>5.7000000000000002E-2</v>
      </c>
      <c r="K115">
        <v>3.9E-2</v>
      </c>
      <c r="L115">
        <v>0.223</v>
      </c>
      <c r="M115">
        <v>198.31899999999999</v>
      </c>
      <c r="N115" t="s">
        <v>218</v>
      </c>
    </row>
    <row r="116" spans="1:14" x14ac:dyDescent="0.2">
      <c r="A116">
        <v>113</v>
      </c>
      <c r="B116">
        <v>0</v>
      </c>
      <c r="C116">
        <v>6.2E-2</v>
      </c>
      <c r="D116">
        <v>99.016999999999996</v>
      </c>
      <c r="E116">
        <v>6.9000000000000006E-2</v>
      </c>
      <c r="F116">
        <v>3.6999999999999998E-2</v>
      </c>
      <c r="G116">
        <v>0</v>
      </c>
      <c r="H116">
        <v>0</v>
      </c>
      <c r="I116">
        <v>100.142</v>
      </c>
      <c r="J116">
        <v>0</v>
      </c>
      <c r="K116">
        <v>0</v>
      </c>
      <c r="L116">
        <v>5.8999999999999997E-2</v>
      </c>
      <c r="M116">
        <v>199.386</v>
      </c>
      <c r="N116" t="s">
        <v>217</v>
      </c>
    </row>
    <row r="117" spans="1:14" x14ac:dyDescent="0.2">
      <c r="A117">
        <v>114</v>
      </c>
      <c r="B117">
        <v>0</v>
      </c>
      <c r="C117">
        <v>6.7000000000000004E-2</v>
      </c>
      <c r="D117">
        <v>99.257000000000005</v>
      </c>
      <c r="E117">
        <v>7.2999999999999995E-2</v>
      </c>
      <c r="F117">
        <v>4.3999999999999997E-2</v>
      </c>
      <c r="G117">
        <v>6.0999999999999999E-2</v>
      </c>
      <c r="H117">
        <v>2.1999999999999999E-2</v>
      </c>
      <c r="I117">
        <v>98.570999999999998</v>
      </c>
      <c r="J117">
        <v>0</v>
      </c>
      <c r="K117">
        <v>2.3E-2</v>
      </c>
      <c r="L117">
        <v>7.8E-2</v>
      </c>
      <c r="M117">
        <v>198.196</v>
      </c>
      <c r="N117" t="s">
        <v>216</v>
      </c>
    </row>
    <row r="118" spans="1:14" x14ac:dyDescent="0.2">
      <c r="A118">
        <v>115</v>
      </c>
      <c r="B118">
        <v>0</v>
      </c>
      <c r="C118">
        <v>5.0999999999999997E-2</v>
      </c>
      <c r="D118">
        <v>99.555999999999997</v>
      </c>
      <c r="E118">
        <v>3.0000000000000001E-3</v>
      </c>
      <c r="F118">
        <v>4.9000000000000002E-2</v>
      </c>
      <c r="G118">
        <v>4.2000000000000003E-2</v>
      </c>
      <c r="H118">
        <v>0.01</v>
      </c>
      <c r="I118">
        <v>99.793999999999997</v>
      </c>
      <c r="J118">
        <v>6.0000000000000001E-3</v>
      </c>
      <c r="K118">
        <v>0.125</v>
      </c>
      <c r="L118">
        <v>0.222</v>
      </c>
      <c r="M118">
        <v>199.858</v>
      </c>
      <c r="N118" t="s">
        <v>215</v>
      </c>
    </row>
    <row r="119" spans="1:14" x14ac:dyDescent="0.2">
      <c r="A119">
        <v>116</v>
      </c>
      <c r="B119">
        <v>4.7E-2</v>
      </c>
      <c r="C119">
        <v>0.12</v>
      </c>
      <c r="D119">
        <v>98.284000000000006</v>
      </c>
      <c r="E119">
        <v>9.1999999999999998E-2</v>
      </c>
      <c r="F119">
        <v>3.3000000000000002E-2</v>
      </c>
      <c r="G119">
        <v>0</v>
      </c>
      <c r="H119">
        <v>1.2E-2</v>
      </c>
      <c r="I119">
        <v>100.48099999999999</v>
      </c>
      <c r="J119">
        <v>2.3E-2</v>
      </c>
      <c r="K119">
        <v>2.7E-2</v>
      </c>
      <c r="L119">
        <v>0</v>
      </c>
      <c r="M119">
        <v>199.119</v>
      </c>
      <c r="N119" t="s">
        <v>214</v>
      </c>
    </row>
    <row r="120" spans="1:14" x14ac:dyDescent="0.2">
      <c r="A120">
        <v>117</v>
      </c>
      <c r="B120">
        <v>0</v>
      </c>
      <c r="C120">
        <v>0</v>
      </c>
      <c r="D120">
        <v>98.760999999999996</v>
      </c>
      <c r="E120">
        <v>7.9000000000000001E-2</v>
      </c>
      <c r="F120">
        <v>6.3E-2</v>
      </c>
      <c r="G120">
        <v>0</v>
      </c>
      <c r="H120">
        <v>0</v>
      </c>
      <c r="I120">
        <v>99.486999999999995</v>
      </c>
      <c r="J120">
        <v>4.8000000000000001E-2</v>
      </c>
      <c r="K120">
        <v>0</v>
      </c>
      <c r="L120">
        <v>5.3999999999999999E-2</v>
      </c>
      <c r="M120">
        <v>198.49199999999999</v>
      </c>
      <c r="N120" t="s">
        <v>213</v>
      </c>
    </row>
    <row r="121" spans="1:14" x14ac:dyDescent="0.2">
      <c r="A121">
        <v>118</v>
      </c>
      <c r="B121">
        <v>2.1000000000000001E-2</v>
      </c>
      <c r="C121">
        <v>1.7999999999999999E-2</v>
      </c>
      <c r="D121">
        <v>51.497999999999998</v>
      </c>
      <c r="E121">
        <v>0.20499999999999999</v>
      </c>
      <c r="F121">
        <v>0.48699999999999999</v>
      </c>
      <c r="G121">
        <v>3.4000000000000002E-2</v>
      </c>
      <c r="H121">
        <v>2E-3</v>
      </c>
      <c r="I121">
        <v>1.141</v>
      </c>
      <c r="J121">
        <v>0</v>
      </c>
      <c r="K121">
        <v>4.0000000000000001E-3</v>
      </c>
      <c r="L121">
        <v>97.462999999999994</v>
      </c>
      <c r="M121">
        <v>150.87299999999999</v>
      </c>
      <c r="N121" t="s">
        <v>406</v>
      </c>
    </row>
    <row r="122" spans="1:14" x14ac:dyDescent="0.2">
      <c r="A122">
        <v>119</v>
      </c>
      <c r="B122">
        <v>8.5999999999999993E-2</v>
      </c>
      <c r="C122">
        <v>1.7999999999999999E-2</v>
      </c>
      <c r="D122">
        <v>52.637</v>
      </c>
      <c r="E122">
        <v>14.340999999999999</v>
      </c>
      <c r="F122">
        <v>0.42399999999999999</v>
      </c>
      <c r="G122">
        <v>0</v>
      </c>
      <c r="H122">
        <v>0</v>
      </c>
      <c r="I122">
        <v>9.5120000000000005</v>
      </c>
      <c r="J122">
        <v>0</v>
      </c>
      <c r="K122">
        <v>4.2999999999999997E-2</v>
      </c>
      <c r="L122">
        <v>84.100999999999999</v>
      </c>
      <c r="M122">
        <v>161.16200000000001</v>
      </c>
      <c r="N122" t="s">
        <v>407</v>
      </c>
    </row>
    <row r="123" spans="1:14" x14ac:dyDescent="0.2">
      <c r="A123">
        <v>120</v>
      </c>
      <c r="B123">
        <v>0</v>
      </c>
      <c r="C123">
        <v>0</v>
      </c>
      <c r="D123">
        <v>51.871000000000002</v>
      </c>
      <c r="E123">
        <v>0.61499999999999999</v>
      </c>
      <c r="F123">
        <v>0.501</v>
      </c>
      <c r="G123">
        <v>0.08</v>
      </c>
      <c r="H123">
        <v>0</v>
      </c>
      <c r="I123">
        <v>1.734</v>
      </c>
      <c r="J123">
        <v>0</v>
      </c>
      <c r="K123">
        <v>7.8E-2</v>
      </c>
      <c r="L123">
        <v>97.203999999999994</v>
      </c>
      <c r="M123">
        <v>152.083</v>
      </c>
      <c r="N123" t="s">
        <v>408</v>
      </c>
    </row>
    <row r="124" spans="1:14" x14ac:dyDescent="0.2">
      <c r="A124">
        <v>121</v>
      </c>
      <c r="B124">
        <v>3.4000000000000002E-2</v>
      </c>
      <c r="C124">
        <v>0</v>
      </c>
      <c r="D124">
        <v>51.947000000000003</v>
      </c>
      <c r="E124">
        <v>0.127</v>
      </c>
      <c r="F124">
        <v>0.52800000000000002</v>
      </c>
      <c r="G124">
        <v>0</v>
      </c>
      <c r="H124">
        <v>0</v>
      </c>
      <c r="I124">
        <v>1.4370000000000001</v>
      </c>
      <c r="J124">
        <v>0</v>
      </c>
      <c r="K124">
        <v>4.7E-2</v>
      </c>
      <c r="L124">
        <v>97.396000000000001</v>
      </c>
      <c r="M124">
        <v>151.51599999999999</v>
      </c>
      <c r="N124" t="s">
        <v>409</v>
      </c>
    </row>
    <row r="125" spans="1:14" x14ac:dyDescent="0.2">
      <c r="A125">
        <v>122</v>
      </c>
      <c r="B125">
        <v>5.8000000000000003E-2</v>
      </c>
      <c r="C125">
        <v>0</v>
      </c>
      <c r="D125">
        <v>51.314</v>
      </c>
      <c r="E125">
        <v>0.34599999999999997</v>
      </c>
      <c r="F125">
        <v>0.46899999999999997</v>
      </c>
      <c r="G125">
        <v>0</v>
      </c>
      <c r="H125">
        <v>8.9999999999999993E-3</v>
      </c>
      <c r="I125">
        <v>1.272</v>
      </c>
      <c r="J125">
        <v>0</v>
      </c>
      <c r="K125">
        <v>6.2E-2</v>
      </c>
      <c r="L125">
        <v>96.984999999999999</v>
      </c>
      <c r="M125">
        <v>150.51499999999999</v>
      </c>
      <c r="N125" t="s">
        <v>410</v>
      </c>
    </row>
    <row r="126" spans="1:14" x14ac:dyDescent="0.2">
      <c r="A126">
        <v>123</v>
      </c>
      <c r="B126">
        <v>0</v>
      </c>
      <c r="C126">
        <v>0</v>
      </c>
      <c r="D126">
        <v>52.68</v>
      </c>
      <c r="E126">
        <v>0</v>
      </c>
      <c r="F126">
        <v>0.505</v>
      </c>
      <c r="G126">
        <v>0</v>
      </c>
      <c r="H126">
        <v>2.5000000000000001E-2</v>
      </c>
      <c r="I126">
        <v>0.67500000000000004</v>
      </c>
      <c r="J126">
        <v>5.5E-2</v>
      </c>
      <c r="K126">
        <v>0</v>
      </c>
      <c r="L126">
        <v>99.126999999999995</v>
      </c>
      <c r="M126">
        <v>153.06700000000001</v>
      </c>
      <c r="N126" t="s">
        <v>411</v>
      </c>
    </row>
    <row r="127" spans="1:14" x14ac:dyDescent="0.2">
      <c r="A127">
        <v>124</v>
      </c>
      <c r="B127">
        <v>0</v>
      </c>
      <c r="C127">
        <v>0</v>
      </c>
      <c r="D127">
        <v>52.564</v>
      </c>
      <c r="E127">
        <v>0</v>
      </c>
      <c r="F127">
        <v>0.51900000000000002</v>
      </c>
      <c r="G127">
        <v>0</v>
      </c>
      <c r="H127">
        <v>0.01</v>
      </c>
      <c r="I127">
        <v>1.236</v>
      </c>
      <c r="J127">
        <v>6.7000000000000004E-2</v>
      </c>
      <c r="K127">
        <v>0.105</v>
      </c>
      <c r="L127">
        <v>97.917000000000002</v>
      </c>
      <c r="M127">
        <v>152.41800000000001</v>
      </c>
      <c r="N127" t="s">
        <v>412</v>
      </c>
    </row>
    <row r="128" spans="1:14" x14ac:dyDescent="0.2">
      <c r="A128">
        <v>125</v>
      </c>
      <c r="B128">
        <v>0</v>
      </c>
      <c r="C128">
        <v>0</v>
      </c>
      <c r="D128">
        <v>52.787999999999997</v>
      </c>
      <c r="E128">
        <v>6.7000000000000004E-2</v>
      </c>
      <c r="F128">
        <v>0.502</v>
      </c>
      <c r="G128">
        <v>9.5000000000000001E-2</v>
      </c>
      <c r="H128">
        <v>1.9E-2</v>
      </c>
      <c r="I128">
        <v>1.119</v>
      </c>
      <c r="J128">
        <v>0</v>
      </c>
      <c r="K128">
        <v>5.5E-2</v>
      </c>
      <c r="L128">
        <v>97.34</v>
      </c>
      <c r="M128">
        <v>151.98500000000001</v>
      </c>
      <c r="N128" t="s">
        <v>413</v>
      </c>
    </row>
    <row r="129" spans="1:14" x14ac:dyDescent="0.2">
      <c r="A129">
        <v>126</v>
      </c>
      <c r="B129">
        <v>1.9E-2</v>
      </c>
      <c r="C129">
        <v>0</v>
      </c>
      <c r="D129">
        <v>51.357999999999997</v>
      </c>
      <c r="E129">
        <v>7.0000000000000001E-3</v>
      </c>
      <c r="F129">
        <v>0.51700000000000002</v>
      </c>
      <c r="G129">
        <v>0</v>
      </c>
      <c r="H129">
        <v>0</v>
      </c>
      <c r="I129">
        <v>0.58599999999999997</v>
      </c>
      <c r="J129">
        <v>0</v>
      </c>
      <c r="K129">
        <v>0</v>
      </c>
      <c r="L129">
        <v>98.738</v>
      </c>
      <c r="M129">
        <v>151.22499999999999</v>
      </c>
      <c r="N129" t="s">
        <v>414</v>
      </c>
    </row>
    <row r="130" spans="1:14" x14ac:dyDescent="0.2">
      <c r="A130">
        <v>127</v>
      </c>
      <c r="B130">
        <v>0.125</v>
      </c>
      <c r="C130">
        <v>0</v>
      </c>
      <c r="D130">
        <v>29.087</v>
      </c>
      <c r="E130">
        <v>0</v>
      </c>
      <c r="F130">
        <v>2.4E-2</v>
      </c>
      <c r="G130">
        <v>0</v>
      </c>
      <c r="H130">
        <v>0</v>
      </c>
      <c r="I130">
        <v>0</v>
      </c>
      <c r="J130">
        <v>0.126</v>
      </c>
      <c r="K130">
        <v>144.745</v>
      </c>
      <c r="L130">
        <v>1.0999999999999999E-2</v>
      </c>
      <c r="M130">
        <v>174.11799999999999</v>
      </c>
      <c r="N130" t="s">
        <v>328</v>
      </c>
    </row>
    <row r="131" spans="1:14" x14ac:dyDescent="0.2">
      <c r="A131">
        <v>128</v>
      </c>
      <c r="B131">
        <v>1.7000000000000001E-2</v>
      </c>
      <c r="C131">
        <v>3.5000000000000003E-2</v>
      </c>
      <c r="D131">
        <v>99.778000000000006</v>
      </c>
      <c r="E131">
        <v>0.11700000000000001</v>
      </c>
      <c r="F131">
        <v>4.1000000000000002E-2</v>
      </c>
      <c r="G131">
        <v>0</v>
      </c>
      <c r="H131">
        <v>0</v>
      </c>
      <c r="I131">
        <v>98.542000000000002</v>
      </c>
      <c r="J131">
        <v>6.0000000000000001E-3</v>
      </c>
      <c r="K131">
        <v>0</v>
      </c>
      <c r="L131">
        <v>1.8160000000000001</v>
      </c>
      <c r="M131">
        <v>200.352</v>
      </c>
      <c r="N131" t="s">
        <v>212</v>
      </c>
    </row>
    <row r="132" spans="1:14" x14ac:dyDescent="0.2">
      <c r="A132">
        <v>129</v>
      </c>
      <c r="B132">
        <v>9.2999999999999999E-2</v>
      </c>
      <c r="C132">
        <v>2.9000000000000001E-2</v>
      </c>
      <c r="D132">
        <v>59.445</v>
      </c>
      <c r="E132">
        <v>100.53</v>
      </c>
      <c r="F132">
        <v>6.7000000000000004E-2</v>
      </c>
      <c r="G132">
        <v>3.4000000000000002E-2</v>
      </c>
      <c r="H132">
        <v>2.1999999999999999E-2</v>
      </c>
      <c r="I132">
        <v>68.436999999999998</v>
      </c>
      <c r="J132">
        <v>0</v>
      </c>
      <c r="K132">
        <v>0</v>
      </c>
      <c r="L132">
        <v>0</v>
      </c>
      <c r="M132">
        <v>228.65700000000001</v>
      </c>
      <c r="N132" t="s">
        <v>279</v>
      </c>
    </row>
    <row r="133" spans="1:14" x14ac:dyDescent="0.2">
      <c r="A133">
        <v>130</v>
      </c>
      <c r="B133">
        <v>8.0000000000000002E-3</v>
      </c>
      <c r="C133">
        <v>4.0000000000000001E-3</v>
      </c>
      <c r="D133">
        <v>59.045000000000002</v>
      </c>
      <c r="E133">
        <v>100.06100000000001</v>
      </c>
      <c r="F133">
        <v>0.06</v>
      </c>
      <c r="G133">
        <v>0</v>
      </c>
      <c r="H133">
        <v>1.7999999999999999E-2</v>
      </c>
      <c r="I133">
        <v>68.298000000000002</v>
      </c>
      <c r="J133">
        <v>0</v>
      </c>
      <c r="K133">
        <v>0</v>
      </c>
      <c r="L133">
        <v>5.0999999999999997E-2</v>
      </c>
      <c r="M133">
        <v>227.54499999999999</v>
      </c>
      <c r="N133" t="s">
        <v>280</v>
      </c>
    </row>
    <row r="134" spans="1:14" x14ac:dyDescent="0.2">
      <c r="A134">
        <v>131</v>
      </c>
      <c r="B134">
        <v>0</v>
      </c>
      <c r="C134">
        <v>4.2000000000000003E-2</v>
      </c>
      <c r="D134">
        <v>98.972999999999999</v>
      </c>
      <c r="E134">
        <v>8.7999999999999995E-2</v>
      </c>
      <c r="F134">
        <v>3.3000000000000002E-2</v>
      </c>
      <c r="G134">
        <v>0</v>
      </c>
      <c r="H134">
        <v>3.5000000000000003E-2</v>
      </c>
      <c r="I134">
        <v>98.944000000000003</v>
      </c>
      <c r="J134">
        <v>0</v>
      </c>
      <c r="K134">
        <v>0</v>
      </c>
      <c r="L134">
        <v>1E-3</v>
      </c>
      <c r="M134">
        <v>198.11600000000001</v>
      </c>
      <c r="N134" t="s">
        <v>211</v>
      </c>
    </row>
    <row r="135" spans="1:14" x14ac:dyDescent="0.2">
      <c r="A135">
        <v>132</v>
      </c>
      <c r="B135">
        <v>6.7000000000000004E-2</v>
      </c>
      <c r="C135">
        <v>0</v>
      </c>
      <c r="D135">
        <v>51.579000000000001</v>
      </c>
      <c r="E135">
        <v>6.6000000000000003E-2</v>
      </c>
      <c r="F135">
        <v>0.47499999999999998</v>
      </c>
      <c r="G135">
        <v>4.0000000000000001E-3</v>
      </c>
      <c r="H135">
        <v>2.5000000000000001E-2</v>
      </c>
      <c r="I135">
        <v>0.59399999999999997</v>
      </c>
      <c r="J135">
        <v>0.09</v>
      </c>
      <c r="K135">
        <v>0</v>
      </c>
      <c r="L135">
        <v>98.087000000000003</v>
      </c>
      <c r="M135">
        <v>150.98699999999999</v>
      </c>
      <c r="N135" t="s">
        <v>415</v>
      </c>
    </row>
    <row r="136" spans="1:14" x14ac:dyDescent="0.2">
      <c r="A136">
        <v>133</v>
      </c>
      <c r="B136">
        <v>0</v>
      </c>
      <c r="C136">
        <v>3.7999999999999999E-2</v>
      </c>
      <c r="D136">
        <v>51.558999999999997</v>
      </c>
      <c r="E136">
        <v>0</v>
      </c>
      <c r="F136">
        <v>0.50700000000000001</v>
      </c>
      <c r="G136">
        <v>0</v>
      </c>
      <c r="H136">
        <v>0</v>
      </c>
      <c r="I136">
        <v>0.752</v>
      </c>
      <c r="J136">
        <v>1.4999999999999999E-2</v>
      </c>
      <c r="K136">
        <v>0</v>
      </c>
      <c r="L136">
        <v>98.796999999999997</v>
      </c>
      <c r="M136">
        <v>151.66800000000001</v>
      </c>
      <c r="N136" t="s">
        <v>416</v>
      </c>
    </row>
    <row r="137" spans="1:14" x14ac:dyDescent="0.2">
      <c r="A137">
        <v>134</v>
      </c>
      <c r="B137">
        <v>0</v>
      </c>
      <c r="C137">
        <v>0</v>
      </c>
      <c r="D137">
        <v>52.088999999999999</v>
      </c>
      <c r="E137">
        <v>0</v>
      </c>
      <c r="F137">
        <v>0.45900000000000002</v>
      </c>
      <c r="G137">
        <v>0</v>
      </c>
      <c r="H137">
        <v>0</v>
      </c>
      <c r="I137">
        <v>0.621</v>
      </c>
      <c r="J137">
        <v>6.3E-2</v>
      </c>
      <c r="K137">
        <v>0</v>
      </c>
      <c r="L137">
        <v>97.778999999999996</v>
      </c>
      <c r="M137">
        <v>151.011</v>
      </c>
      <c r="N137" t="s">
        <v>417</v>
      </c>
    </row>
    <row r="138" spans="1:14" x14ac:dyDescent="0.2">
      <c r="A138">
        <v>135</v>
      </c>
      <c r="B138">
        <v>0</v>
      </c>
      <c r="C138">
        <v>1.6E-2</v>
      </c>
      <c r="D138">
        <v>98.394000000000005</v>
      </c>
      <c r="E138">
        <v>4.2000000000000003E-2</v>
      </c>
      <c r="F138">
        <v>4.4999999999999998E-2</v>
      </c>
      <c r="G138">
        <v>0</v>
      </c>
      <c r="H138">
        <v>0</v>
      </c>
      <c r="I138">
        <v>97.887</v>
      </c>
      <c r="J138">
        <v>0</v>
      </c>
      <c r="K138">
        <v>0</v>
      </c>
      <c r="L138">
        <v>2.1999999999999999E-2</v>
      </c>
      <c r="M138">
        <v>196.40600000000001</v>
      </c>
      <c r="N138" t="s">
        <v>210</v>
      </c>
    </row>
    <row r="139" spans="1:14" x14ac:dyDescent="0.2">
      <c r="A139">
        <v>136</v>
      </c>
      <c r="B139">
        <v>1.9E-2</v>
      </c>
      <c r="C139">
        <v>0</v>
      </c>
      <c r="D139">
        <v>98.385999999999996</v>
      </c>
      <c r="E139">
        <v>0.106</v>
      </c>
      <c r="F139">
        <v>0.03</v>
      </c>
      <c r="G139">
        <v>0</v>
      </c>
      <c r="H139">
        <v>1.0999999999999999E-2</v>
      </c>
      <c r="I139">
        <v>97.444999999999993</v>
      </c>
      <c r="J139">
        <v>4.2000000000000003E-2</v>
      </c>
      <c r="K139">
        <v>0</v>
      </c>
      <c r="L139">
        <v>0</v>
      </c>
      <c r="M139">
        <v>196.03899999999999</v>
      </c>
      <c r="N139" t="s">
        <v>209</v>
      </c>
    </row>
    <row r="140" spans="1:14" x14ac:dyDescent="0.2">
      <c r="A140">
        <v>137</v>
      </c>
      <c r="B140">
        <v>8.4000000000000005E-2</v>
      </c>
      <c r="C140">
        <v>5.8000000000000003E-2</v>
      </c>
      <c r="D140">
        <v>98.989000000000004</v>
      </c>
      <c r="E140">
        <v>0.14599999999999999</v>
      </c>
      <c r="F140">
        <v>3.9E-2</v>
      </c>
      <c r="G140">
        <v>0</v>
      </c>
      <c r="H140">
        <v>2.3E-2</v>
      </c>
      <c r="I140">
        <v>98.097999999999999</v>
      </c>
      <c r="J140">
        <v>0</v>
      </c>
      <c r="K140">
        <v>4.7E-2</v>
      </c>
      <c r="L140">
        <v>0.16400000000000001</v>
      </c>
      <c r="M140">
        <v>197.648</v>
      </c>
      <c r="N140" t="s">
        <v>208</v>
      </c>
    </row>
    <row r="141" spans="1:14" x14ac:dyDescent="0.2">
      <c r="A141">
        <v>138</v>
      </c>
      <c r="B141">
        <v>5.7000000000000002E-2</v>
      </c>
      <c r="C141">
        <v>2.839</v>
      </c>
      <c r="D141">
        <v>96.741</v>
      </c>
      <c r="E141">
        <v>0.27800000000000002</v>
      </c>
      <c r="F141">
        <v>0.04</v>
      </c>
      <c r="G141">
        <v>0</v>
      </c>
      <c r="H141">
        <v>0</v>
      </c>
      <c r="I141">
        <v>97.457999999999998</v>
      </c>
      <c r="J141">
        <v>1.9E-2</v>
      </c>
      <c r="K141">
        <v>0</v>
      </c>
      <c r="L141">
        <v>0</v>
      </c>
      <c r="M141">
        <v>197.43199999999999</v>
      </c>
      <c r="N141" t="s">
        <v>207</v>
      </c>
    </row>
    <row r="142" spans="1:14" x14ac:dyDescent="0.2">
      <c r="A142">
        <v>139</v>
      </c>
      <c r="B142">
        <v>0</v>
      </c>
      <c r="C142">
        <v>3.5000000000000003E-2</v>
      </c>
      <c r="D142">
        <v>98.643000000000001</v>
      </c>
      <c r="E142">
        <v>0.158</v>
      </c>
      <c r="F142">
        <v>0.04</v>
      </c>
      <c r="G142">
        <v>0</v>
      </c>
      <c r="H142">
        <v>0</v>
      </c>
      <c r="I142">
        <v>97.781000000000006</v>
      </c>
      <c r="J142">
        <v>0</v>
      </c>
      <c r="K142">
        <v>3.9E-2</v>
      </c>
      <c r="L142">
        <v>3.9E-2</v>
      </c>
      <c r="M142">
        <v>196.73500000000001</v>
      </c>
      <c r="N142" t="s">
        <v>206</v>
      </c>
    </row>
    <row r="143" spans="1:14" x14ac:dyDescent="0.2">
      <c r="A143">
        <v>140</v>
      </c>
      <c r="B143">
        <v>0</v>
      </c>
      <c r="C143">
        <v>6.7000000000000004E-2</v>
      </c>
      <c r="D143">
        <v>98.444000000000003</v>
      </c>
      <c r="E143">
        <v>0.214</v>
      </c>
      <c r="F143">
        <v>4.3999999999999997E-2</v>
      </c>
      <c r="G143">
        <v>0</v>
      </c>
      <c r="H143">
        <v>3.2000000000000001E-2</v>
      </c>
      <c r="I143">
        <v>99.543999999999997</v>
      </c>
      <c r="J143">
        <v>0</v>
      </c>
      <c r="K143">
        <v>7.0000000000000007E-2</v>
      </c>
      <c r="L143">
        <v>0</v>
      </c>
      <c r="M143">
        <v>198.41499999999999</v>
      </c>
      <c r="N143" t="s">
        <v>205</v>
      </c>
    </row>
    <row r="144" spans="1:14" x14ac:dyDescent="0.2">
      <c r="A144">
        <v>141</v>
      </c>
      <c r="B144">
        <v>0</v>
      </c>
      <c r="C144">
        <v>3.1E-2</v>
      </c>
      <c r="D144">
        <v>99.230999999999995</v>
      </c>
      <c r="E144">
        <v>0.33300000000000002</v>
      </c>
      <c r="F144">
        <v>5.0999999999999997E-2</v>
      </c>
      <c r="G144">
        <v>1.9E-2</v>
      </c>
      <c r="H144">
        <v>3.4000000000000002E-2</v>
      </c>
      <c r="I144">
        <v>98.602000000000004</v>
      </c>
      <c r="J144">
        <v>0.105</v>
      </c>
      <c r="K144">
        <v>8.2000000000000003E-2</v>
      </c>
      <c r="L144">
        <v>4.8000000000000001E-2</v>
      </c>
      <c r="M144">
        <v>198.536</v>
      </c>
      <c r="N144" t="s">
        <v>204</v>
      </c>
    </row>
    <row r="145" spans="1:14" x14ac:dyDescent="0.2">
      <c r="A145">
        <v>142</v>
      </c>
      <c r="B145">
        <v>2E-3</v>
      </c>
      <c r="C145">
        <v>0.10199999999999999</v>
      </c>
      <c r="D145">
        <v>98.341999999999999</v>
      </c>
      <c r="E145">
        <v>2.5999999999999999E-2</v>
      </c>
      <c r="F145">
        <v>4.9000000000000002E-2</v>
      </c>
      <c r="G145">
        <v>1.0999999999999999E-2</v>
      </c>
      <c r="H145">
        <v>1.7000000000000001E-2</v>
      </c>
      <c r="I145">
        <v>98.156999999999996</v>
      </c>
      <c r="J145">
        <v>0.05</v>
      </c>
      <c r="K145">
        <v>7.3999999999999996E-2</v>
      </c>
      <c r="L145">
        <v>2.5999999999999999E-2</v>
      </c>
      <c r="M145">
        <v>196.85599999999999</v>
      </c>
      <c r="N145" t="s">
        <v>203</v>
      </c>
    </row>
    <row r="146" spans="1:14" x14ac:dyDescent="0.2">
      <c r="A146">
        <v>143</v>
      </c>
      <c r="B146">
        <v>2.1999999999999999E-2</v>
      </c>
      <c r="C146">
        <v>0</v>
      </c>
      <c r="D146">
        <v>98.176000000000002</v>
      </c>
      <c r="E146">
        <v>0.20699999999999999</v>
      </c>
      <c r="F146">
        <v>5.8000000000000003E-2</v>
      </c>
      <c r="G146">
        <v>0</v>
      </c>
      <c r="H146">
        <v>0</v>
      </c>
      <c r="I146">
        <v>96.405000000000001</v>
      </c>
      <c r="J146">
        <v>0</v>
      </c>
      <c r="K146">
        <v>8.2000000000000003E-2</v>
      </c>
      <c r="L146">
        <v>3.6999999999999998E-2</v>
      </c>
      <c r="M146">
        <v>194.98699999999999</v>
      </c>
      <c r="N146" t="s">
        <v>202</v>
      </c>
    </row>
    <row r="147" spans="1:14" x14ac:dyDescent="0.2">
      <c r="A147">
        <v>144</v>
      </c>
      <c r="B147">
        <v>3.5000000000000003E-2</v>
      </c>
      <c r="C147">
        <v>2.4E-2</v>
      </c>
      <c r="D147">
        <v>99.760999999999996</v>
      </c>
      <c r="E147">
        <v>0.11600000000000001</v>
      </c>
      <c r="F147">
        <v>5.1999999999999998E-2</v>
      </c>
      <c r="G147">
        <v>8.0000000000000002E-3</v>
      </c>
      <c r="H147">
        <v>0</v>
      </c>
      <c r="I147">
        <v>97.382999999999996</v>
      </c>
      <c r="J147">
        <v>0</v>
      </c>
      <c r="K147">
        <v>0</v>
      </c>
      <c r="L147">
        <v>0.104</v>
      </c>
      <c r="M147">
        <v>197.483</v>
      </c>
      <c r="N147" t="s">
        <v>201</v>
      </c>
    </row>
    <row r="148" spans="1:14" x14ac:dyDescent="0.2">
      <c r="A148">
        <v>145</v>
      </c>
      <c r="B148">
        <v>0.11899999999999999</v>
      </c>
      <c r="C148">
        <v>0</v>
      </c>
      <c r="D148">
        <v>28.902999999999999</v>
      </c>
      <c r="E148">
        <v>0</v>
      </c>
      <c r="F148">
        <v>8.9999999999999993E-3</v>
      </c>
      <c r="G148">
        <v>0</v>
      </c>
      <c r="H148">
        <v>0</v>
      </c>
      <c r="I148">
        <v>3.3000000000000002E-2</v>
      </c>
      <c r="J148">
        <v>0</v>
      </c>
      <c r="K148">
        <v>141.804</v>
      </c>
      <c r="L148">
        <v>7.9000000000000001E-2</v>
      </c>
      <c r="M148">
        <v>170.947</v>
      </c>
      <c r="N148" t="s">
        <v>329</v>
      </c>
    </row>
    <row r="149" spans="1:14" x14ac:dyDescent="0.2">
      <c r="A149">
        <v>146</v>
      </c>
      <c r="B149">
        <v>0</v>
      </c>
      <c r="C149">
        <v>0</v>
      </c>
      <c r="D149">
        <v>51.648000000000003</v>
      </c>
      <c r="E149">
        <v>1.569</v>
      </c>
      <c r="F149">
        <v>0.496</v>
      </c>
      <c r="G149">
        <v>2.3E-2</v>
      </c>
      <c r="H149">
        <v>0</v>
      </c>
      <c r="I149">
        <v>2.5110000000000001</v>
      </c>
      <c r="J149">
        <v>0.107</v>
      </c>
      <c r="K149">
        <v>2.7E-2</v>
      </c>
      <c r="L149">
        <v>95.44</v>
      </c>
      <c r="M149">
        <v>151.821</v>
      </c>
      <c r="N149" t="s">
        <v>418</v>
      </c>
    </row>
    <row r="150" spans="1:14" x14ac:dyDescent="0.2">
      <c r="A150">
        <v>147</v>
      </c>
      <c r="B150">
        <v>0</v>
      </c>
      <c r="C150">
        <v>0</v>
      </c>
      <c r="D150">
        <v>58.466000000000001</v>
      </c>
      <c r="E150">
        <v>100.574</v>
      </c>
      <c r="F150">
        <v>7.1999999999999995E-2</v>
      </c>
      <c r="G150">
        <v>0</v>
      </c>
      <c r="H150">
        <v>0</v>
      </c>
      <c r="I150">
        <v>68.283000000000001</v>
      </c>
      <c r="J150">
        <v>0</v>
      </c>
      <c r="K150">
        <v>5.5E-2</v>
      </c>
      <c r="L150">
        <v>0</v>
      </c>
      <c r="M150">
        <v>227.45</v>
      </c>
      <c r="N150" t="s">
        <v>281</v>
      </c>
    </row>
    <row r="151" spans="1:14" x14ac:dyDescent="0.2">
      <c r="A151">
        <v>148</v>
      </c>
      <c r="B151">
        <v>8.3000000000000004E-2</v>
      </c>
      <c r="C151">
        <v>0</v>
      </c>
      <c r="D151">
        <v>58.01</v>
      </c>
      <c r="E151">
        <v>101.654</v>
      </c>
      <c r="F151">
        <v>5.6000000000000001E-2</v>
      </c>
      <c r="G151">
        <v>6.0999999999999999E-2</v>
      </c>
      <c r="H151">
        <v>3.2000000000000001E-2</v>
      </c>
      <c r="I151">
        <v>69.073999999999998</v>
      </c>
      <c r="J151">
        <v>0</v>
      </c>
      <c r="K151">
        <v>0.215</v>
      </c>
      <c r="L151">
        <v>0</v>
      </c>
      <c r="M151">
        <v>229.185</v>
      </c>
      <c r="N151" t="s">
        <v>282</v>
      </c>
    </row>
    <row r="152" spans="1:14" x14ac:dyDescent="0.2">
      <c r="A152">
        <v>149</v>
      </c>
      <c r="B152">
        <v>6.0000000000000001E-3</v>
      </c>
      <c r="C152">
        <v>0</v>
      </c>
      <c r="D152">
        <v>58.533999999999999</v>
      </c>
      <c r="E152">
        <v>100.417</v>
      </c>
      <c r="F152">
        <v>5.3999999999999999E-2</v>
      </c>
      <c r="G152">
        <v>0</v>
      </c>
      <c r="H152">
        <v>1.4999999999999999E-2</v>
      </c>
      <c r="I152">
        <v>68.313999999999993</v>
      </c>
      <c r="J152">
        <v>0</v>
      </c>
      <c r="K152">
        <v>0</v>
      </c>
      <c r="L152">
        <v>0.04</v>
      </c>
      <c r="M152">
        <v>227.38</v>
      </c>
      <c r="N152" t="s">
        <v>283</v>
      </c>
    </row>
    <row r="153" spans="1:14" x14ac:dyDescent="0.2">
      <c r="A153">
        <v>150</v>
      </c>
      <c r="B153">
        <v>3.6999999999999998E-2</v>
      </c>
      <c r="C153">
        <v>4.5999999999999999E-2</v>
      </c>
      <c r="D153">
        <v>100.348</v>
      </c>
      <c r="E153">
        <v>0.246</v>
      </c>
      <c r="F153">
        <v>3.9E-2</v>
      </c>
      <c r="G153">
        <v>0</v>
      </c>
      <c r="H153">
        <v>0</v>
      </c>
      <c r="I153">
        <v>97.037999999999997</v>
      </c>
      <c r="J153">
        <v>0</v>
      </c>
      <c r="K153">
        <v>3.9E-2</v>
      </c>
      <c r="L153">
        <v>2.3E-2</v>
      </c>
      <c r="M153">
        <v>197.816</v>
      </c>
      <c r="N153" t="s">
        <v>200</v>
      </c>
    </row>
    <row r="154" spans="1:14" x14ac:dyDescent="0.2">
      <c r="A154">
        <v>151</v>
      </c>
      <c r="B154">
        <v>0</v>
      </c>
      <c r="C154">
        <v>8.5999999999999993E-2</v>
      </c>
      <c r="D154">
        <v>100.172</v>
      </c>
      <c r="E154">
        <v>0.30299999999999999</v>
      </c>
      <c r="F154">
        <v>4.4999999999999998E-2</v>
      </c>
      <c r="G154">
        <v>0</v>
      </c>
      <c r="H154">
        <v>1.2E-2</v>
      </c>
      <c r="I154">
        <v>98.039000000000001</v>
      </c>
      <c r="J154">
        <v>2.1000000000000001E-2</v>
      </c>
      <c r="K154">
        <v>3.5000000000000003E-2</v>
      </c>
      <c r="L154">
        <v>5.7000000000000002E-2</v>
      </c>
      <c r="M154">
        <v>198.77</v>
      </c>
      <c r="N154" t="s">
        <v>199</v>
      </c>
    </row>
    <row r="155" spans="1:14" x14ac:dyDescent="0.2">
      <c r="A155">
        <v>152</v>
      </c>
      <c r="B155">
        <v>8.0000000000000002E-3</v>
      </c>
      <c r="C155">
        <v>8.7999999999999995E-2</v>
      </c>
      <c r="D155">
        <v>99.707999999999998</v>
      </c>
      <c r="E155">
        <v>0.215</v>
      </c>
      <c r="F155">
        <v>3.4000000000000002E-2</v>
      </c>
      <c r="G155">
        <v>0</v>
      </c>
      <c r="H155">
        <v>0.01</v>
      </c>
      <c r="I155">
        <v>98.289000000000001</v>
      </c>
      <c r="J155">
        <v>3.4000000000000002E-2</v>
      </c>
      <c r="K155">
        <v>3.1E-2</v>
      </c>
      <c r="L155">
        <v>1.7999999999999999E-2</v>
      </c>
      <c r="M155">
        <v>198.435</v>
      </c>
      <c r="N155" t="s">
        <v>198</v>
      </c>
    </row>
    <row r="156" spans="1:14" x14ac:dyDescent="0.2">
      <c r="A156">
        <v>153</v>
      </c>
      <c r="B156">
        <v>7.0999999999999994E-2</v>
      </c>
      <c r="C156">
        <v>7.0000000000000001E-3</v>
      </c>
      <c r="D156">
        <v>98.956000000000003</v>
      </c>
      <c r="E156">
        <v>0.17899999999999999</v>
      </c>
      <c r="F156">
        <v>2.5000000000000001E-2</v>
      </c>
      <c r="G156">
        <v>0</v>
      </c>
      <c r="H156">
        <v>0</v>
      </c>
      <c r="I156">
        <v>98.724000000000004</v>
      </c>
      <c r="J156">
        <v>0</v>
      </c>
      <c r="K156">
        <v>0</v>
      </c>
      <c r="L156">
        <v>2.3E-2</v>
      </c>
      <c r="M156">
        <v>197.98500000000001</v>
      </c>
      <c r="N156" t="s">
        <v>197</v>
      </c>
    </row>
    <row r="157" spans="1:14" x14ac:dyDescent="0.2">
      <c r="A157">
        <v>154</v>
      </c>
      <c r="B157">
        <v>0.11</v>
      </c>
      <c r="C157">
        <v>4.2000000000000003E-2</v>
      </c>
      <c r="D157">
        <v>98.85</v>
      </c>
      <c r="E157">
        <v>0.39100000000000001</v>
      </c>
      <c r="F157">
        <v>0.06</v>
      </c>
      <c r="G157">
        <v>9.5000000000000001E-2</v>
      </c>
      <c r="H157">
        <v>0</v>
      </c>
      <c r="I157">
        <v>98.436000000000007</v>
      </c>
      <c r="J157">
        <v>1.9E-2</v>
      </c>
      <c r="K157">
        <v>8.2000000000000003E-2</v>
      </c>
      <c r="L157">
        <v>0</v>
      </c>
      <c r="M157">
        <v>198.08500000000001</v>
      </c>
      <c r="N157" t="s">
        <v>196</v>
      </c>
    </row>
    <row r="158" spans="1:14" x14ac:dyDescent="0.2">
      <c r="A158">
        <v>155</v>
      </c>
      <c r="B158">
        <v>4.2000000000000003E-2</v>
      </c>
      <c r="C158">
        <v>2.9000000000000001E-2</v>
      </c>
      <c r="D158">
        <v>99.263999999999996</v>
      </c>
      <c r="E158">
        <v>0.33900000000000002</v>
      </c>
      <c r="F158">
        <v>5.5E-2</v>
      </c>
      <c r="G158">
        <v>4.0000000000000001E-3</v>
      </c>
      <c r="H158">
        <v>0.03</v>
      </c>
      <c r="I158">
        <v>97.819000000000003</v>
      </c>
      <c r="J158">
        <v>0</v>
      </c>
      <c r="K158">
        <v>0</v>
      </c>
      <c r="L158">
        <v>4.3999999999999997E-2</v>
      </c>
      <c r="M158">
        <v>197.626</v>
      </c>
      <c r="N158" t="s">
        <v>195</v>
      </c>
    </row>
    <row r="159" spans="1:14" x14ac:dyDescent="0.2">
      <c r="A159">
        <v>156</v>
      </c>
      <c r="B159">
        <v>3.5999999999999997E-2</v>
      </c>
      <c r="C159">
        <v>5.0999999999999997E-2</v>
      </c>
      <c r="D159">
        <v>99.965999999999994</v>
      </c>
      <c r="E159">
        <v>5.8999999999999997E-2</v>
      </c>
      <c r="F159">
        <v>3.6999999999999998E-2</v>
      </c>
      <c r="G159">
        <v>4.2000000000000003E-2</v>
      </c>
      <c r="H159">
        <v>0</v>
      </c>
      <c r="I159">
        <v>97.623000000000005</v>
      </c>
      <c r="J159">
        <v>6.5000000000000002E-2</v>
      </c>
      <c r="K159">
        <v>5.5E-2</v>
      </c>
      <c r="L159">
        <v>0.01</v>
      </c>
      <c r="M159">
        <v>197.94399999999999</v>
      </c>
      <c r="N159" t="s">
        <v>194</v>
      </c>
    </row>
    <row r="160" spans="1:14" x14ac:dyDescent="0.2">
      <c r="A160">
        <v>157</v>
      </c>
      <c r="B160">
        <v>1.7999999999999999E-2</v>
      </c>
      <c r="C160">
        <v>1.0999999999999999E-2</v>
      </c>
      <c r="D160">
        <v>99.671999999999997</v>
      </c>
      <c r="E160">
        <v>6.4000000000000001E-2</v>
      </c>
      <c r="F160">
        <v>6.5000000000000002E-2</v>
      </c>
      <c r="G160">
        <v>0</v>
      </c>
      <c r="H160">
        <v>3.5000000000000003E-2</v>
      </c>
      <c r="I160">
        <v>97.48</v>
      </c>
      <c r="J160">
        <v>4.0000000000000001E-3</v>
      </c>
      <c r="K160">
        <v>0</v>
      </c>
      <c r="L160">
        <v>1.4E-2</v>
      </c>
      <c r="M160">
        <v>197.363</v>
      </c>
      <c r="N160" t="s">
        <v>193</v>
      </c>
    </row>
    <row r="161" spans="1:14" x14ac:dyDescent="0.2">
      <c r="A161">
        <v>158</v>
      </c>
      <c r="B161">
        <v>0</v>
      </c>
      <c r="C161">
        <v>2.9000000000000001E-2</v>
      </c>
      <c r="D161">
        <v>58.478999999999999</v>
      </c>
      <c r="E161">
        <v>100.785</v>
      </c>
      <c r="F161">
        <v>7.4999999999999997E-2</v>
      </c>
      <c r="G161">
        <v>0</v>
      </c>
      <c r="H161">
        <v>4.4999999999999998E-2</v>
      </c>
      <c r="I161">
        <v>69.066999999999993</v>
      </c>
      <c r="J161">
        <v>0</v>
      </c>
      <c r="K161">
        <v>8.5999999999999993E-2</v>
      </c>
      <c r="L161">
        <v>0</v>
      </c>
      <c r="M161">
        <v>228.566</v>
      </c>
      <c r="N161" t="s">
        <v>284</v>
      </c>
    </row>
    <row r="162" spans="1:14" x14ac:dyDescent="0.2">
      <c r="A162">
        <v>159</v>
      </c>
      <c r="B162">
        <v>0</v>
      </c>
      <c r="C162">
        <v>4.9000000000000002E-2</v>
      </c>
      <c r="D162">
        <v>58.585999999999999</v>
      </c>
      <c r="E162">
        <v>101.765</v>
      </c>
      <c r="F162">
        <v>0.06</v>
      </c>
      <c r="G162">
        <v>0</v>
      </c>
      <c r="H162">
        <v>3.0000000000000001E-3</v>
      </c>
      <c r="I162">
        <v>68.631</v>
      </c>
      <c r="J162">
        <v>0</v>
      </c>
      <c r="K162">
        <v>0</v>
      </c>
      <c r="L162">
        <v>0</v>
      </c>
      <c r="M162">
        <v>229.09399999999999</v>
      </c>
      <c r="N162" t="s">
        <v>285</v>
      </c>
    </row>
    <row r="163" spans="1:14" x14ac:dyDescent="0.2">
      <c r="A163">
        <v>160</v>
      </c>
      <c r="B163">
        <v>7.3999999999999996E-2</v>
      </c>
      <c r="C163">
        <v>0</v>
      </c>
      <c r="D163">
        <v>58.442999999999998</v>
      </c>
      <c r="E163">
        <v>101.923</v>
      </c>
      <c r="F163">
        <v>5.7000000000000002E-2</v>
      </c>
      <c r="G163">
        <v>0</v>
      </c>
      <c r="H163">
        <v>3.5000000000000003E-2</v>
      </c>
      <c r="I163">
        <v>69.23</v>
      </c>
      <c r="J163">
        <v>0</v>
      </c>
      <c r="K163">
        <v>0</v>
      </c>
      <c r="L163">
        <v>3.1E-2</v>
      </c>
      <c r="M163">
        <v>229.79300000000001</v>
      </c>
      <c r="N163" t="s">
        <v>286</v>
      </c>
    </row>
    <row r="164" spans="1:14" x14ac:dyDescent="0.2">
      <c r="A164">
        <v>161</v>
      </c>
      <c r="B164">
        <v>0</v>
      </c>
      <c r="C164">
        <v>0</v>
      </c>
      <c r="D164">
        <v>59.243000000000002</v>
      </c>
      <c r="E164">
        <v>100.995</v>
      </c>
      <c r="F164">
        <v>5.3999999999999999E-2</v>
      </c>
      <c r="G164">
        <v>0</v>
      </c>
      <c r="H164">
        <v>2.5999999999999999E-2</v>
      </c>
      <c r="I164">
        <v>69.546999999999997</v>
      </c>
      <c r="J164">
        <v>0</v>
      </c>
      <c r="K164">
        <v>0</v>
      </c>
      <c r="L164">
        <v>3.7999999999999999E-2</v>
      </c>
      <c r="M164">
        <v>229.90299999999999</v>
      </c>
      <c r="N164" t="s">
        <v>287</v>
      </c>
    </row>
    <row r="165" spans="1:14" x14ac:dyDescent="0.2">
      <c r="A165">
        <v>162</v>
      </c>
      <c r="B165">
        <v>0</v>
      </c>
      <c r="C165">
        <v>0</v>
      </c>
      <c r="D165">
        <v>99.233999999999995</v>
      </c>
      <c r="E165">
        <v>8.2000000000000003E-2</v>
      </c>
      <c r="F165">
        <v>0.04</v>
      </c>
      <c r="G165">
        <v>4.0000000000000001E-3</v>
      </c>
      <c r="H165">
        <v>1.9E-2</v>
      </c>
      <c r="I165">
        <v>97.882999999999996</v>
      </c>
      <c r="J165">
        <v>0</v>
      </c>
      <c r="K165">
        <v>0</v>
      </c>
      <c r="L165">
        <v>0.18099999999999999</v>
      </c>
      <c r="M165">
        <v>197.44300000000001</v>
      </c>
      <c r="N165" t="s">
        <v>191</v>
      </c>
    </row>
    <row r="166" spans="1:14" x14ac:dyDescent="0.2">
      <c r="A166">
        <v>163</v>
      </c>
      <c r="B166">
        <v>3.9E-2</v>
      </c>
      <c r="C166">
        <v>0</v>
      </c>
      <c r="D166">
        <v>99.798000000000002</v>
      </c>
      <c r="E166">
        <v>7.8E-2</v>
      </c>
      <c r="F166">
        <v>7.0000000000000007E-2</v>
      </c>
      <c r="G166">
        <v>0</v>
      </c>
      <c r="H166">
        <v>0</v>
      </c>
      <c r="I166">
        <v>98.046000000000006</v>
      </c>
      <c r="J166">
        <v>0</v>
      </c>
      <c r="K166">
        <v>3.9E-2</v>
      </c>
      <c r="L166">
        <v>0</v>
      </c>
      <c r="M166">
        <v>198.07</v>
      </c>
      <c r="N166" t="s">
        <v>190</v>
      </c>
    </row>
    <row r="167" spans="1:14" x14ac:dyDescent="0.2">
      <c r="A167">
        <v>164</v>
      </c>
      <c r="B167">
        <v>7.0999999999999994E-2</v>
      </c>
      <c r="C167">
        <v>8.5999999999999993E-2</v>
      </c>
      <c r="D167">
        <v>99.233000000000004</v>
      </c>
      <c r="E167">
        <v>0.18</v>
      </c>
      <c r="F167">
        <v>5.3999999999999999E-2</v>
      </c>
      <c r="G167">
        <v>1.9E-2</v>
      </c>
      <c r="H167">
        <v>0</v>
      </c>
      <c r="I167">
        <v>98.856999999999999</v>
      </c>
      <c r="J167">
        <v>0</v>
      </c>
      <c r="K167">
        <v>0</v>
      </c>
      <c r="L167">
        <v>4.5999999999999999E-2</v>
      </c>
      <c r="M167">
        <v>198.54599999999999</v>
      </c>
      <c r="N167" t="s">
        <v>189</v>
      </c>
    </row>
    <row r="168" spans="1:14" x14ac:dyDescent="0.2">
      <c r="A168">
        <v>165</v>
      </c>
      <c r="B168">
        <v>5.0000000000000001E-3</v>
      </c>
      <c r="C168">
        <v>0</v>
      </c>
      <c r="D168">
        <v>99.07</v>
      </c>
      <c r="E168">
        <v>0.11600000000000001</v>
      </c>
      <c r="F168">
        <v>3.4000000000000002E-2</v>
      </c>
      <c r="G168">
        <v>2.7E-2</v>
      </c>
      <c r="H168">
        <v>0</v>
      </c>
      <c r="I168">
        <v>98.677000000000007</v>
      </c>
      <c r="J168">
        <v>3.2000000000000001E-2</v>
      </c>
      <c r="K168">
        <v>0</v>
      </c>
      <c r="L168">
        <v>0</v>
      </c>
      <c r="M168">
        <v>197.96100000000001</v>
      </c>
      <c r="N168" t="s">
        <v>188</v>
      </c>
    </row>
    <row r="169" spans="1:14" x14ac:dyDescent="0.2">
      <c r="A169">
        <v>166</v>
      </c>
      <c r="B169">
        <v>0</v>
      </c>
      <c r="C169">
        <v>5.0000000000000001E-3</v>
      </c>
      <c r="D169">
        <v>99.41</v>
      </c>
      <c r="E169">
        <v>7.2999999999999995E-2</v>
      </c>
      <c r="F169">
        <v>5.2999999999999999E-2</v>
      </c>
      <c r="G169">
        <v>0</v>
      </c>
      <c r="H169">
        <v>2.1000000000000001E-2</v>
      </c>
      <c r="I169">
        <v>98.165000000000006</v>
      </c>
      <c r="J169">
        <v>2.1000000000000001E-2</v>
      </c>
      <c r="K169">
        <v>0</v>
      </c>
      <c r="L169">
        <v>3.0000000000000001E-3</v>
      </c>
      <c r="M169">
        <v>197.751</v>
      </c>
      <c r="N169" t="s">
        <v>187</v>
      </c>
    </row>
    <row r="170" spans="1:14" x14ac:dyDescent="0.2">
      <c r="A170">
        <v>167</v>
      </c>
      <c r="B170">
        <v>0</v>
      </c>
      <c r="C170">
        <v>1.4999999999999999E-2</v>
      </c>
      <c r="D170">
        <v>99.575999999999993</v>
      </c>
      <c r="E170">
        <v>0.17899999999999999</v>
      </c>
      <c r="F170">
        <v>4.3999999999999997E-2</v>
      </c>
      <c r="G170">
        <v>8.0000000000000002E-3</v>
      </c>
      <c r="H170">
        <v>7.0000000000000001E-3</v>
      </c>
      <c r="I170">
        <v>98.584000000000003</v>
      </c>
      <c r="J170">
        <v>0</v>
      </c>
      <c r="K170">
        <v>0</v>
      </c>
      <c r="L170">
        <v>0</v>
      </c>
      <c r="M170">
        <v>198.41300000000001</v>
      </c>
      <c r="N170" t="s">
        <v>186</v>
      </c>
    </row>
    <row r="171" spans="1:14" x14ac:dyDescent="0.2">
      <c r="A171">
        <v>168</v>
      </c>
      <c r="B171">
        <v>2.3E-2</v>
      </c>
      <c r="C171">
        <v>6.6000000000000003E-2</v>
      </c>
      <c r="D171">
        <v>100.16500000000001</v>
      </c>
      <c r="E171">
        <v>0.107</v>
      </c>
      <c r="F171">
        <v>3.5000000000000003E-2</v>
      </c>
      <c r="G171">
        <v>0</v>
      </c>
      <c r="H171">
        <v>1.0999999999999999E-2</v>
      </c>
      <c r="I171">
        <v>99.48</v>
      </c>
      <c r="J171">
        <v>0</v>
      </c>
      <c r="K171">
        <v>0</v>
      </c>
      <c r="L171">
        <v>4.0000000000000001E-3</v>
      </c>
      <c r="M171">
        <v>199.89099999999999</v>
      </c>
      <c r="N171" t="s">
        <v>185</v>
      </c>
    </row>
    <row r="172" spans="1:14" x14ac:dyDescent="0.2">
      <c r="A172">
        <v>169</v>
      </c>
      <c r="B172">
        <v>0</v>
      </c>
      <c r="C172">
        <v>6.4000000000000001E-2</v>
      </c>
      <c r="D172">
        <v>100.286</v>
      </c>
      <c r="E172">
        <v>0.21</v>
      </c>
      <c r="F172">
        <v>5.0999999999999997E-2</v>
      </c>
      <c r="G172">
        <v>0</v>
      </c>
      <c r="H172">
        <v>0</v>
      </c>
      <c r="I172">
        <v>98.873000000000005</v>
      </c>
      <c r="J172">
        <v>0</v>
      </c>
      <c r="K172">
        <v>0.02</v>
      </c>
      <c r="L172">
        <v>0.27800000000000002</v>
      </c>
      <c r="M172">
        <v>199.78200000000001</v>
      </c>
      <c r="N172" t="s">
        <v>184</v>
      </c>
    </row>
    <row r="173" spans="1:14" x14ac:dyDescent="0.2">
      <c r="A173">
        <v>170</v>
      </c>
      <c r="B173">
        <v>6.2E-2</v>
      </c>
      <c r="C173">
        <v>0</v>
      </c>
      <c r="D173">
        <v>99.516999999999996</v>
      </c>
      <c r="E173">
        <v>8.8999999999999996E-2</v>
      </c>
      <c r="F173">
        <v>5.1999999999999998E-2</v>
      </c>
      <c r="G173">
        <v>0</v>
      </c>
      <c r="H173">
        <v>0</v>
      </c>
      <c r="I173">
        <v>99.864000000000004</v>
      </c>
      <c r="J173">
        <v>0</v>
      </c>
      <c r="K173">
        <v>3.1E-2</v>
      </c>
      <c r="L173">
        <v>0</v>
      </c>
      <c r="M173">
        <v>199.61500000000001</v>
      </c>
      <c r="N173" t="s">
        <v>192</v>
      </c>
    </row>
    <row r="174" spans="1:14" x14ac:dyDescent="0.2">
      <c r="A174">
        <v>171</v>
      </c>
      <c r="B174">
        <v>0</v>
      </c>
      <c r="C174">
        <v>0</v>
      </c>
      <c r="D174">
        <v>0.311</v>
      </c>
      <c r="E174">
        <v>0.35799999999999998</v>
      </c>
      <c r="F174">
        <v>1.2999999999999999E-2</v>
      </c>
      <c r="G174">
        <v>4.0000000000000001E-3</v>
      </c>
      <c r="H174">
        <v>0</v>
      </c>
      <c r="I174">
        <v>0.63900000000000001</v>
      </c>
      <c r="J174">
        <v>0</v>
      </c>
      <c r="K174">
        <v>3.1E-2</v>
      </c>
      <c r="L174">
        <v>3.4000000000000002E-2</v>
      </c>
      <c r="M174">
        <v>1.39</v>
      </c>
      <c r="N174" t="s">
        <v>560</v>
      </c>
    </row>
    <row r="175" spans="1:14" x14ac:dyDescent="0.2">
      <c r="A175">
        <v>172</v>
      </c>
      <c r="B175">
        <v>8.4000000000000005E-2</v>
      </c>
      <c r="C175">
        <v>0</v>
      </c>
      <c r="D175">
        <v>59.354999999999997</v>
      </c>
      <c r="E175">
        <v>101.009</v>
      </c>
      <c r="F175">
        <v>3.7999999999999999E-2</v>
      </c>
      <c r="G175">
        <v>3.7999999999999999E-2</v>
      </c>
      <c r="H175">
        <v>0</v>
      </c>
      <c r="I175">
        <v>69.516999999999996</v>
      </c>
      <c r="J175">
        <v>0</v>
      </c>
      <c r="K175">
        <v>3.1E-2</v>
      </c>
      <c r="L175">
        <v>0</v>
      </c>
      <c r="M175">
        <v>230.072</v>
      </c>
      <c r="N175" t="s">
        <v>288</v>
      </c>
    </row>
    <row r="176" spans="1:14" x14ac:dyDescent="0.2">
      <c r="A176">
        <v>173</v>
      </c>
      <c r="B176">
        <v>9.0999999999999998E-2</v>
      </c>
      <c r="C176">
        <v>0</v>
      </c>
      <c r="D176">
        <v>59.133000000000003</v>
      </c>
      <c r="E176">
        <v>101.1</v>
      </c>
      <c r="F176">
        <v>2.3E-2</v>
      </c>
      <c r="G176">
        <v>1.0999999999999999E-2</v>
      </c>
      <c r="H176">
        <v>1.6E-2</v>
      </c>
      <c r="I176">
        <v>70.016999999999996</v>
      </c>
      <c r="J176">
        <v>0</v>
      </c>
      <c r="K176">
        <v>0</v>
      </c>
      <c r="L176">
        <v>0</v>
      </c>
      <c r="M176">
        <v>230.39099999999999</v>
      </c>
      <c r="N176" t="s">
        <v>289</v>
      </c>
    </row>
    <row r="177" spans="1:14" x14ac:dyDescent="0.2">
      <c r="A177">
        <v>174</v>
      </c>
      <c r="B177">
        <v>0</v>
      </c>
      <c r="C177">
        <v>0</v>
      </c>
      <c r="D177">
        <v>59.439</v>
      </c>
      <c r="E177">
        <v>101.408</v>
      </c>
      <c r="F177">
        <v>4.7E-2</v>
      </c>
      <c r="G177">
        <v>3.7999999999999999E-2</v>
      </c>
      <c r="H177">
        <v>0</v>
      </c>
      <c r="I177">
        <v>69.965999999999994</v>
      </c>
      <c r="J177">
        <v>0</v>
      </c>
      <c r="K177">
        <v>0</v>
      </c>
      <c r="L177">
        <v>4.0000000000000001E-3</v>
      </c>
      <c r="M177">
        <v>230.90199999999999</v>
      </c>
      <c r="N177" t="s">
        <v>290</v>
      </c>
    </row>
    <row r="178" spans="1:14" x14ac:dyDescent="0.2">
      <c r="A178">
        <v>175</v>
      </c>
      <c r="B178">
        <v>1.9E-2</v>
      </c>
      <c r="C178">
        <v>1.4999999999999999E-2</v>
      </c>
      <c r="D178">
        <v>59.393000000000001</v>
      </c>
      <c r="E178">
        <v>100.01300000000001</v>
      </c>
      <c r="F178">
        <v>3.5000000000000003E-2</v>
      </c>
      <c r="G178">
        <v>1.4999999999999999E-2</v>
      </c>
      <c r="H178">
        <v>2.1999999999999999E-2</v>
      </c>
      <c r="I178">
        <v>68.953000000000003</v>
      </c>
      <c r="J178">
        <v>0</v>
      </c>
      <c r="K178">
        <v>0</v>
      </c>
      <c r="L178">
        <v>5.2999999999999999E-2</v>
      </c>
      <c r="M178">
        <v>228.518</v>
      </c>
      <c r="N178" t="s">
        <v>291</v>
      </c>
    </row>
    <row r="179" spans="1:14" x14ac:dyDescent="0.2">
      <c r="A179">
        <v>176</v>
      </c>
      <c r="B179">
        <v>0</v>
      </c>
      <c r="C179">
        <v>0</v>
      </c>
      <c r="D179">
        <v>29.050999999999998</v>
      </c>
      <c r="E179">
        <v>0.12</v>
      </c>
      <c r="F179">
        <v>3.5000000000000003E-2</v>
      </c>
      <c r="G179">
        <v>0</v>
      </c>
      <c r="H179">
        <v>0</v>
      </c>
      <c r="I179">
        <v>0.10299999999999999</v>
      </c>
      <c r="J179">
        <v>5.0999999999999997E-2</v>
      </c>
      <c r="K179">
        <v>143.88499999999999</v>
      </c>
      <c r="L179">
        <v>0</v>
      </c>
      <c r="M179">
        <v>173.245</v>
      </c>
      <c r="N179" t="s">
        <v>330</v>
      </c>
    </row>
    <row r="180" spans="1:14" x14ac:dyDescent="0.2">
      <c r="A180">
        <v>177</v>
      </c>
      <c r="B180">
        <v>0</v>
      </c>
      <c r="C180">
        <v>0</v>
      </c>
      <c r="D180">
        <v>28.646000000000001</v>
      </c>
      <c r="E180">
        <v>4.7E-2</v>
      </c>
      <c r="F180">
        <v>1.4999999999999999E-2</v>
      </c>
      <c r="G180">
        <v>0</v>
      </c>
      <c r="H180">
        <v>0</v>
      </c>
      <c r="I180">
        <v>0</v>
      </c>
      <c r="J180">
        <v>0</v>
      </c>
      <c r="K180">
        <v>143.88399999999999</v>
      </c>
      <c r="L180">
        <v>0</v>
      </c>
      <c r="M180">
        <v>172.59200000000001</v>
      </c>
      <c r="N180" t="s">
        <v>331</v>
      </c>
    </row>
    <row r="181" spans="1:14" x14ac:dyDescent="0.2">
      <c r="A181">
        <v>178</v>
      </c>
      <c r="B181">
        <v>6.6000000000000003E-2</v>
      </c>
      <c r="C181">
        <v>7.6999999999999999E-2</v>
      </c>
      <c r="D181">
        <v>99.257000000000005</v>
      </c>
      <c r="E181">
        <v>0.14799999999999999</v>
      </c>
      <c r="F181">
        <v>0.06</v>
      </c>
      <c r="G181">
        <v>0</v>
      </c>
      <c r="H181">
        <v>0</v>
      </c>
      <c r="I181">
        <v>99.165999999999997</v>
      </c>
      <c r="J181">
        <v>6.9000000000000006E-2</v>
      </c>
      <c r="K181">
        <v>6.2E-2</v>
      </c>
      <c r="L181">
        <v>2.1000000000000001E-2</v>
      </c>
      <c r="M181">
        <v>198.92599999999999</v>
      </c>
      <c r="N181" t="s">
        <v>191</v>
      </c>
    </row>
    <row r="182" spans="1:14" x14ac:dyDescent="0.2">
      <c r="A182">
        <v>179</v>
      </c>
      <c r="B182">
        <v>8.3000000000000004E-2</v>
      </c>
      <c r="C182">
        <v>4.3999999999999997E-2</v>
      </c>
      <c r="D182">
        <v>99.933999999999997</v>
      </c>
      <c r="E182">
        <v>0</v>
      </c>
      <c r="F182">
        <v>5.3999999999999999E-2</v>
      </c>
      <c r="G182">
        <v>0.03</v>
      </c>
      <c r="H182">
        <v>0</v>
      </c>
      <c r="I182">
        <v>99.399000000000001</v>
      </c>
      <c r="J182">
        <v>3.7999999999999999E-2</v>
      </c>
      <c r="K182">
        <v>0</v>
      </c>
      <c r="L182">
        <v>0</v>
      </c>
      <c r="M182">
        <v>199.58199999999999</v>
      </c>
      <c r="N182" t="s">
        <v>190</v>
      </c>
    </row>
    <row r="183" spans="1:14" x14ac:dyDescent="0.2">
      <c r="A183">
        <v>180</v>
      </c>
      <c r="B183">
        <v>0.01</v>
      </c>
      <c r="C183">
        <v>6.9000000000000006E-2</v>
      </c>
      <c r="D183">
        <v>100.084</v>
      </c>
      <c r="E183">
        <v>5.6000000000000001E-2</v>
      </c>
      <c r="F183">
        <v>2.7E-2</v>
      </c>
      <c r="G183">
        <v>1.9E-2</v>
      </c>
      <c r="H183">
        <v>2E-3</v>
      </c>
      <c r="I183">
        <v>99.144000000000005</v>
      </c>
      <c r="J183">
        <v>0</v>
      </c>
      <c r="K183">
        <v>0</v>
      </c>
      <c r="L183">
        <v>0</v>
      </c>
      <c r="M183">
        <v>199.411</v>
      </c>
      <c r="N183" t="s">
        <v>189</v>
      </c>
    </row>
    <row r="184" spans="1:14" x14ac:dyDescent="0.2">
      <c r="A184">
        <v>181</v>
      </c>
      <c r="B184">
        <v>0</v>
      </c>
      <c r="C184">
        <v>6.2E-2</v>
      </c>
      <c r="D184">
        <v>100.11499999999999</v>
      </c>
      <c r="E184">
        <v>4.7E-2</v>
      </c>
      <c r="F184">
        <v>6.3E-2</v>
      </c>
      <c r="G184">
        <v>1.0999999999999999E-2</v>
      </c>
      <c r="H184">
        <v>0</v>
      </c>
      <c r="I184">
        <v>97.119</v>
      </c>
      <c r="J184">
        <v>3.7999999999999999E-2</v>
      </c>
      <c r="K184">
        <v>0</v>
      </c>
      <c r="L184">
        <v>0</v>
      </c>
      <c r="M184">
        <v>197.45500000000001</v>
      </c>
      <c r="N184" t="s">
        <v>188</v>
      </c>
    </row>
    <row r="185" spans="1:14" x14ac:dyDescent="0.2">
      <c r="A185">
        <v>182</v>
      </c>
      <c r="B185">
        <v>4.2000000000000003E-2</v>
      </c>
      <c r="C185">
        <v>4.5999999999999999E-2</v>
      </c>
      <c r="D185">
        <v>98.915000000000006</v>
      </c>
      <c r="E185">
        <v>0</v>
      </c>
      <c r="F185">
        <v>3.5000000000000003E-2</v>
      </c>
      <c r="G185">
        <v>6.4000000000000001E-2</v>
      </c>
      <c r="H185">
        <v>0</v>
      </c>
      <c r="I185">
        <v>98.8</v>
      </c>
      <c r="J185">
        <v>0</v>
      </c>
      <c r="K185">
        <v>0</v>
      </c>
      <c r="L185">
        <v>0</v>
      </c>
      <c r="M185">
        <v>197.90199999999999</v>
      </c>
      <c r="N185" t="s">
        <v>187</v>
      </c>
    </row>
    <row r="186" spans="1:14" x14ac:dyDescent="0.2">
      <c r="A186">
        <v>183</v>
      </c>
      <c r="B186">
        <v>6.2E-2</v>
      </c>
      <c r="C186">
        <v>0.06</v>
      </c>
      <c r="D186">
        <v>99.067999999999998</v>
      </c>
      <c r="E186">
        <v>0.125</v>
      </c>
      <c r="F186">
        <v>3.5999999999999997E-2</v>
      </c>
      <c r="G186">
        <v>4.0000000000000001E-3</v>
      </c>
      <c r="H186">
        <v>0</v>
      </c>
      <c r="I186">
        <v>99.141000000000005</v>
      </c>
      <c r="J186">
        <v>0</v>
      </c>
      <c r="K186">
        <v>5.0999999999999997E-2</v>
      </c>
      <c r="L186">
        <v>2.5000000000000001E-2</v>
      </c>
      <c r="M186">
        <v>198.572</v>
      </c>
      <c r="N186" t="s">
        <v>186</v>
      </c>
    </row>
    <row r="187" spans="1:14" x14ac:dyDescent="0.2">
      <c r="A187">
        <v>184</v>
      </c>
      <c r="B187">
        <v>4.9000000000000002E-2</v>
      </c>
      <c r="C187">
        <v>4.5999999999999999E-2</v>
      </c>
      <c r="D187">
        <v>98.507000000000005</v>
      </c>
      <c r="E187">
        <v>0.01</v>
      </c>
      <c r="F187">
        <v>5.0999999999999997E-2</v>
      </c>
      <c r="G187">
        <v>2.3E-2</v>
      </c>
      <c r="H187">
        <v>0</v>
      </c>
      <c r="I187">
        <v>100.33199999999999</v>
      </c>
      <c r="J187">
        <v>6.3E-2</v>
      </c>
      <c r="K187">
        <v>1.6E-2</v>
      </c>
      <c r="L187">
        <v>0</v>
      </c>
      <c r="M187">
        <v>199.09700000000001</v>
      </c>
      <c r="N187" t="s">
        <v>185</v>
      </c>
    </row>
    <row r="188" spans="1:14" x14ac:dyDescent="0.2">
      <c r="A188">
        <v>185</v>
      </c>
      <c r="B188">
        <v>0</v>
      </c>
      <c r="C188">
        <v>0.10199999999999999</v>
      </c>
      <c r="D188">
        <v>99.061000000000007</v>
      </c>
      <c r="E188">
        <v>0.107</v>
      </c>
      <c r="F188">
        <v>3.9E-2</v>
      </c>
      <c r="G188">
        <v>0</v>
      </c>
      <c r="H188">
        <v>2.8000000000000001E-2</v>
      </c>
      <c r="I188">
        <v>98.837999999999994</v>
      </c>
      <c r="J188">
        <v>0</v>
      </c>
      <c r="K188">
        <v>5.8999999999999997E-2</v>
      </c>
      <c r="L188">
        <v>5.6000000000000001E-2</v>
      </c>
      <c r="M188">
        <v>198.29</v>
      </c>
      <c r="N188" t="s">
        <v>184</v>
      </c>
    </row>
    <row r="189" spans="1:14" x14ac:dyDescent="0.2">
      <c r="A189">
        <v>186</v>
      </c>
      <c r="B189">
        <v>0</v>
      </c>
      <c r="C189">
        <v>6.2E-2</v>
      </c>
      <c r="D189">
        <v>98.888000000000005</v>
      </c>
      <c r="E189">
        <v>0.14199999999999999</v>
      </c>
      <c r="F189">
        <v>4.2000000000000003E-2</v>
      </c>
      <c r="G189">
        <v>0</v>
      </c>
      <c r="H189">
        <v>4.0000000000000001E-3</v>
      </c>
      <c r="I189">
        <v>99.971000000000004</v>
      </c>
      <c r="J189">
        <v>7.5999999999999998E-2</v>
      </c>
      <c r="K189">
        <v>0</v>
      </c>
      <c r="L189">
        <v>0</v>
      </c>
      <c r="M189">
        <v>199.185</v>
      </c>
      <c r="N189" t="s">
        <v>183</v>
      </c>
    </row>
    <row r="190" spans="1:14" x14ac:dyDescent="0.2">
      <c r="A190">
        <v>187</v>
      </c>
      <c r="B190">
        <v>0</v>
      </c>
      <c r="C190">
        <v>3.5999999999999997E-2</v>
      </c>
      <c r="D190">
        <v>99.344999999999999</v>
      </c>
      <c r="E190">
        <v>0</v>
      </c>
      <c r="F190">
        <v>4.0000000000000001E-3</v>
      </c>
      <c r="G190">
        <v>2.3E-2</v>
      </c>
      <c r="H190">
        <v>2E-3</v>
      </c>
      <c r="I190">
        <v>100.026</v>
      </c>
      <c r="J190">
        <v>6.9000000000000006E-2</v>
      </c>
      <c r="K190">
        <v>0</v>
      </c>
      <c r="L190">
        <v>0</v>
      </c>
      <c r="M190">
        <v>199.505</v>
      </c>
      <c r="N190" t="s">
        <v>182</v>
      </c>
    </row>
    <row r="191" spans="1:14" x14ac:dyDescent="0.2">
      <c r="A191">
        <v>188</v>
      </c>
      <c r="B191">
        <v>1.0999999999999999E-2</v>
      </c>
      <c r="C191">
        <v>8.7999999999999995E-2</v>
      </c>
      <c r="D191">
        <v>98.869</v>
      </c>
      <c r="E191">
        <v>1.2E-2</v>
      </c>
      <c r="F191">
        <v>5.6000000000000001E-2</v>
      </c>
      <c r="G191">
        <v>4.0000000000000001E-3</v>
      </c>
      <c r="H191">
        <v>1E-3</v>
      </c>
      <c r="I191">
        <v>99.373999999999995</v>
      </c>
      <c r="J191">
        <v>2E-3</v>
      </c>
      <c r="K191">
        <v>0</v>
      </c>
      <c r="L191">
        <v>0</v>
      </c>
      <c r="M191">
        <v>198.417</v>
      </c>
      <c r="N191" t="s">
        <v>181</v>
      </c>
    </row>
    <row r="192" spans="1:14" x14ac:dyDescent="0.2">
      <c r="A192">
        <v>189</v>
      </c>
      <c r="B192">
        <v>2.1999999999999999E-2</v>
      </c>
      <c r="C192">
        <v>5.0999999999999997E-2</v>
      </c>
      <c r="D192">
        <v>99.19</v>
      </c>
      <c r="E192">
        <v>2.1999999999999999E-2</v>
      </c>
      <c r="F192">
        <v>4.3999999999999997E-2</v>
      </c>
      <c r="G192">
        <v>0</v>
      </c>
      <c r="H192">
        <v>3.2000000000000001E-2</v>
      </c>
      <c r="I192">
        <v>98.507999999999996</v>
      </c>
      <c r="J192">
        <v>0</v>
      </c>
      <c r="K192">
        <v>0</v>
      </c>
      <c r="L192">
        <v>4.0000000000000001E-3</v>
      </c>
      <c r="M192">
        <v>197.87299999999999</v>
      </c>
      <c r="N192" t="s">
        <v>180</v>
      </c>
    </row>
    <row r="193" spans="1:14" x14ac:dyDescent="0.2">
      <c r="A193">
        <v>190</v>
      </c>
      <c r="B193">
        <v>0</v>
      </c>
      <c r="C193">
        <v>3.5999999999999997E-2</v>
      </c>
      <c r="D193">
        <v>99.582999999999998</v>
      </c>
      <c r="E193">
        <v>3.2000000000000001E-2</v>
      </c>
      <c r="F193">
        <v>5.8000000000000003E-2</v>
      </c>
      <c r="G193">
        <v>0</v>
      </c>
      <c r="H193">
        <v>0</v>
      </c>
      <c r="I193">
        <v>99.364999999999995</v>
      </c>
      <c r="J193">
        <v>0</v>
      </c>
      <c r="K193">
        <v>0</v>
      </c>
      <c r="L193">
        <v>1.9E-2</v>
      </c>
      <c r="M193">
        <v>199.09299999999999</v>
      </c>
      <c r="N193" t="s">
        <v>179</v>
      </c>
    </row>
    <row r="194" spans="1:14" x14ac:dyDescent="0.2">
      <c r="A194">
        <v>191</v>
      </c>
      <c r="B194">
        <v>0.09</v>
      </c>
      <c r="C194">
        <v>0</v>
      </c>
      <c r="D194">
        <v>99.986000000000004</v>
      </c>
      <c r="E194">
        <v>4.0000000000000001E-3</v>
      </c>
      <c r="F194">
        <v>4.4999999999999998E-2</v>
      </c>
      <c r="G194">
        <v>0</v>
      </c>
      <c r="H194">
        <v>1E-3</v>
      </c>
      <c r="I194">
        <v>99.983999999999995</v>
      </c>
      <c r="J194">
        <v>4.0000000000000001E-3</v>
      </c>
      <c r="K194">
        <v>0</v>
      </c>
      <c r="L194">
        <v>0</v>
      </c>
      <c r="M194">
        <v>200.114</v>
      </c>
      <c r="N194" t="s">
        <v>178</v>
      </c>
    </row>
    <row r="195" spans="1:14" x14ac:dyDescent="0.2">
      <c r="A195">
        <v>192</v>
      </c>
      <c r="B195">
        <v>0</v>
      </c>
      <c r="C195">
        <v>0</v>
      </c>
      <c r="D195">
        <v>99.522999999999996</v>
      </c>
      <c r="E195">
        <v>0</v>
      </c>
      <c r="F195">
        <v>5.3999999999999999E-2</v>
      </c>
      <c r="G195">
        <v>0</v>
      </c>
      <c r="H195">
        <v>0</v>
      </c>
      <c r="I195">
        <v>98.668000000000006</v>
      </c>
      <c r="J195">
        <v>0</v>
      </c>
      <c r="K195">
        <v>3.1E-2</v>
      </c>
      <c r="L195">
        <v>0.01</v>
      </c>
      <c r="M195">
        <v>198.286</v>
      </c>
      <c r="N195" t="s">
        <v>177</v>
      </c>
    </row>
    <row r="196" spans="1:14" x14ac:dyDescent="0.2">
      <c r="A196">
        <v>193</v>
      </c>
      <c r="B196">
        <v>5.8999999999999997E-2</v>
      </c>
      <c r="C196">
        <v>8.5999999999999993E-2</v>
      </c>
      <c r="D196">
        <v>98.852999999999994</v>
      </c>
      <c r="E196">
        <v>1.2999999999999999E-2</v>
      </c>
      <c r="F196">
        <v>4.9000000000000002E-2</v>
      </c>
      <c r="G196">
        <v>0</v>
      </c>
      <c r="H196">
        <v>1.9E-2</v>
      </c>
      <c r="I196">
        <v>98.628</v>
      </c>
      <c r="J196">
        <v>0</v>
      </c>
      <c r="K196">
        <v>0</v>
      </c>
      <c r="L196">
        <v>1.9E-2</v>
      </c>
      <c r="M196">
        <v>197.726</v>
      </c>
      <c r="N196" t="s">
        <v>176</v>
      </c>
    </row>
    <row r="197" spans="1:14" x14ac:dyDescent="0.2">
      <c r="A197">
        <v>194</v>
      </c>
      <c r="B197">
        <v>0</v>
      </c>
      <c r="C197">
        <v>8.7999999999999995E-2</v>
      </c>
      <c r="D197">
        <v>98.254000000000005</v>
      </c>
      <c r="E197">
        <v>0</v>
      </c>
      <c r="F197">
        <v>3.4000000000000002E-2</v>
      </c>
      <c r="G197">
        <v>2.3E-2</v>
      </c>
      <c r="H197">
        <v>0.01</v>
      </c>
      <c r="I197">
        <v>99.218999999999994</v>
      </c>
      <c r="J197">
        <v>0</v>
      </c>
      <c r="K197">
        <v>0</v>
      </c>
      <c r="L197">
        <v>0</v>
      </c>
      <c r="M197">
        <v>197.62799999999999</v>
      </c>
      <c r="N197" t="s">
        <v>175</v>
      </c>
    </row>
    <row r="198" spans="1:14" x14ac:dyDescent="0.2">
      <c r="A198">
        <v>195</v>
      </c>
      <c r="B198">
        <v>0</v>
      </c>
      <c r="C198">
        <v>8.2000000000000003E-2</v>
      </c>
      <c r="D198">
        <v>99.233999999999995</v>
      </c>
      <c r="E198">
        <v>3.0000000000000001E-3</v>
      </c>
      <c r="F198">
        <v>4.5999999999999999E-2</v>
      </c>
      <c r="G198">
        <v>3.7999999999999999E-2</v>
      </c>
      <c r="H198">
        <v>1.0999999999999999E-2</v>
      </c>
      <c r="I198">
        <v>96.885000000000005</v>
      </c>
      <c r="J198">
        <v>0</v>
      </c>
      <c r="K198">
        <v>0</v>
      </c>
      <c r="L198">
        <v>0</v>
      </c>
      <c r="M198">
        <v>196.29900000000001</v>
      </c>
      <c r="N198" t="s">
        <v>174</v>
      </c>
    </row>
    <row r="199" spans="1:14" x14ac:dyDescent="0.2">
      <c r="A199">
        <v>196</v>
      </c>
      <c r="B199">
        <v>0.05</v>
      </c>
      <c r="C199">
        <v>1.6E-2</v>
      </c>
      <c r="D199">
        <v>99.388000000000005</v>
      </c>
      <c r="E199">
        <v>1.4999999999999999E-2</v>
      </c>
      <c r="F199">
        <v>4.2999999999999997E-2</v>
      </c>
      <c r="G199">
        <v>0</v>
      </c>
      <c r="H199">
        <v>2.1000000000000001E-2</v>
      </c>
      <c r="I199">
        <v>99.805999999999997</v>
      </c>
      <c r="J199">
        <v>0</v>
      </c>
      <c r="K199">
        <v>0</v>
      </c>
      <c r="L199">
        <v>0</v>
      </c>
      <c r="M199">
        <v>199.339</v>
      </c>
      <c r="N199" t="s">
        <v>173</v>
      </c>
    </row>
    <row r="200" spans="1:14" x14ac:dyDescent="0.2">
      <c r="A200">
        <v>197</v>
      </c>
      <c r="B200">
        <v>2E-3</v>
      </c>
      <c r="C200">
        <v>0</v>
      </c>
      <c r="D200">
        <v>99.403000000000006</v>
      </c>
      <c r="E200">
        <v>4.0000000000000001E-3</v>
      </c>
      <c r="F200">
        <v>5.2999999999999999E-2</v>
      </c>
      <c r="G200">
        <v>6.8000000000000005E-2</v>
      </c>
      <c r="H200">
        <v>1.0999999999999999E-2</v>
      </c>
      <c r="I200">
        <v>99.004000000000005</v>
      </c>
      <c r="J200">
        <v>0</v>
      </c>
      <c r="K200">
        <v>3.9E-2</v>
      </c>
      <c r="L200">
        <v>0</v>
      </c>
      <c r="M200">
        <v>198.584</v>
      </c>
      <c r="N200" t="s">
        <v>172</v>
      </c>
    </row>
    <row r="201" spans="1:14" x14ac:dyDescent="0.2">
      <c r="A201">
        <v>198</v>
      </c>
      <c r="B201">
        <v>0</v>
      </c>
      <c r="C201">
        <v>4.3999999999999997E-2</v>
      </c>
      <c r="D201">
        <v>98.876000000000005</v>
      </c>
      <c r="E201">
        <v>6.6000000000000003E-2</v>
      </c>
      <c r="F201">
        <v>4.2000000000000003E-2</v>
      </c>
      <c r="G201">
        <v>1.4999999999999999E-2</v>
      </c>
      <c r="H201">
        <v>1.2E-2</v>
      </c>
      <c r="I201">
        <v>99.055000000000007</v>
      </c>
      <c r="J201">
        <v>2.1000000000000001E-2</v>
      </c>
      <c r="K201">
        <v>2.3E-2</v>
      </c>
      <c r="L201">
        <v>5.0999999999999997E-2</v>
      </c>
      <c r="M201">
        <v>198.20500000000001</v>
      </c>
      <c r="N201" t="s">
        <v>171</v>
      </c>
    </row>
    <row r="202" spans="1:14" x14ac:dyDescent="0.2">
      <c r="A202">
        <v>199</v>
      </c>
      <c r="B202">
        <v>1.6E-2</v>
      </c>
      <c r="C202">
        <v>1.7999999999999999E-2</v>
      </c>
      <c r="D202">
        <v>98.355999999999995</v>
      </c>
      <c r="E202">
        <v>0</v>
      </c>
      <c r="F202">
        <v>5.7000000000000002E-2</v>
      </c>
      <c r="G202">
        <v>0</v>
      </c>
      <c r="H202">
        <v>3.1E-2</v>
      </c>
      <c r="I202">
        <v>98.831999999999994</v>
      </c>
      <c r="J202">
        <v>6.5000000000000002E-2</v>
      </c>
      <c r="K202">
        <v>0</v>
      </c>
      <c r="L202">
        <v>0</v>
      </c>
      <c r="M202">
        <v>197.375</v>
      </c>
      <c r="N202" t="s">
        <v>170</v>
      </c>
    </row>
    <row r="203" spans="1:14" x14ac:dyDescent="0.2">
      <c r="A203">
        <v>200</v>
      </c>
      <c r="B203">
        <v>5.3999999999999999E-2</v>
      </c>
      <c r="C203">
        <v>2.9000000000000001E-2</v>
      </c>
      <c r="D203">
        <v>98.314999999999998</v>
      </c>
      <c r="E203">
        <v>0.13200000000000001</v>
      </c>
      <c r="F203">
        <v>0.03</v>
      </c>
      <c r="G203">
        <v>0</v>
      </c>
      <c r="H203">
        <v>0</v>
      </c>
      <c r="I203">
        <v>98.006</v>
      </c>
      <c r="J203">
        <v>0</v>
      </c>
      <c r="K203">
        <v>0</v>
      </c>
      <c r="L203">
        <v>1.0999999999999999E-2</v>
      </c>
      <c r="M203">
        <v>196.577</v>
      </c>
      <c r="N203" t="s">
        <v>169</v>
      </c>
    </row>
    <row r="204" spans="1:14" x14ac:dyDescent="0.2">
      <c r="A204">
        <v>201</v>
      </c>
      <c r="B204">
        <v>7.4999999999999997E-2</v>
      </c>
      <c r="C204">
        <v>0</v>
      </c>
      <c r="D204">
        <v>92.814999999999998</v>
      </c>
      <c r="E204">
        <v>8.6999999999999994E-2</v>
      </c>
      <c r="F204">
        <v>5.3999999999999999E-2</v>
      </c>
      <c r="G204">
        <v>8.0000000000000002E-3</v>
      </c>
      <c r="H204">
        <v>7.0000000000000001E-3</v>
      </c>
      <c r="I204">
        <v>100.825</v>
      </c>
      <c r="J204">
        <v>0</v>
      </c>
      <c r="K204">
        <v>0</v>
      </c>
      <c r="L204">
        <v>0</v>
      </c>
      <c r="M204">
        <v>193.87100000000001</v>
      </c>
      <c r="N204" t="s">
        <v>561</v>
      </c>
    </row>
    <row r="205" spans="1:14" x14ac:dyDescent="0.2">
      <c r="A205">
        <v>202</v>
      </c>
      <c r="B205">
        <v>0</v>
      </c>
      <c r="C205">
        <v>4.5999999999999999E-2</v>
      </c>
      <c r="D205">
        <v>100.117</v>
      </c>
      <c r="E205">
        <v>0.11700000000000001</v>
      </c>
      <c r="F205">
        <v>5.7000000000000002E-2</v>
      </c>
      <c r="G205">
        <v>4.5999999999999999E-2</v>
      </c>
      <c r="H205">
        <v>0</v>
      </c>
      <c r="I205">
        <v>98.79</v>
      </c>
      <c r="J205">
        <v>0</v>
      </c>
      <c r="K205">
        <v>5.0999999999999997E-2</v>
      </c>
      <c r="L205">
        <v>0</v>
      </c>
      <c r="M205">
        <v>199.22399999999999</v>
      </c>
      <c r="N205" t="s">
        <v>168</v>
      </c>
    </row>
    <row r="206" spans="1:14" x14ac:dyDescent="0.2">
      <c r="A206">
        <v>203</v>
      </c>
      <c r="B206">
        <v>0</v>
      </c>
      <c r="C206">
        <v>2.2080000000000002</v>
      </c>
      <c r="D206">
        <v>98.32</v>
      </c>
      <c r="E206">
        <v>0.05</v>
      </c>
      <c r="F206">
        <v>5.5E-2</v>
      </c>
      <c r="G206">
        <v>4.2000000000000003E-2</v>
      </c>
      <c r="H206">
        <v>1.2999999999999999E-2</v>
      </c>
      <c r="I206">
        <v>98.69</v>
      </c>
      <c r="J206">
        <v>3.4000000000000002E-2</v>
      </c>
      <c r="K206">
        <v>0</v>
      </c>
      <c r="L206">
        <v>5.2999999999999999E-2</v>
      </c>
      <c r="M206">
        <v>199.465</v>
      </c>
      <c r="N206" t="s">
        <v>167</v>
      </c>
    </row>
    <row r="207" spans="1:14" x14ac:dyDescent="0.2">
      <c r="A207">
        <v>204</v>
      </c>
      <c r="B207">
        <v>0.05</v>
      </c>
      <c r="C207">
        <v>2E-3</v>
      </c>
      <c r="D207">
        <v>98.894999999999996</v>
      </c>
      <c r="E207">
        <v>2.1000000000000001E-2</v>
      </c>
      <c r="F207">
        <v>4.2000000000000003E-2</v>
      </c>
      <c r="G207">
        <v>1.4999999999999999E-2</v>
      </c>
      <c r="H207">
        <v>0</v>
      </c>
      <c r="I207">
        <v>99.429000000000002</v>
      </c>
      <c r="J207">
        <v>0</v>
      </c>
      <c r="K207">
        <v>2.7E-2</v>
      </c>
      <c r="L207">
        <v>3.1E-2</v>
      </c>
      <c r="M207">
        <v>198.512</v>
      </c>
      <c r="N207" t="s">
        <v>166</v>
      </c>
    </row>
    <row r="208" spans="1:14" x14ac:dyDescent="0.2">
      <c r="A208">
        <v>205</v>
      </c>
      <c r="B208">
        <v>0</v>
      </c>
      <c r="C208">
        <v>4.5999999999999999E-2</v>
      </c>
      <c r="D208">
        <v>99.174000000000007</v>
      </c>
      <c r="E208">
        <v>0</v>
      </c>
      <c r="F208">
        <v>6.4000000000000001E-2</v>
      </c>
      <c r="G208">
        <v>3.7999999999999999E-2</v>
      </c>
      <c r="H208">
        <v>1.4999999999999999E-2</v>
      </c>
      <c r="I208">
        <v>98.981999999999999</v>
      </c>
      <c r="J208">
        <v>0</v>
      </c>
      <c r="K208">
        <v>6.6000000000000003E-2</v>
      </c>
      <c r="L208">
        <v>2.1999999999999999E-2</v>
      </c>
      <c r="M208">
        <v>198.40700000000001</v>
      </c>
      <c r="N208" t="s">
        <v>165</v>
      </c>
    </row>
    <row r="209" spans="1:14" x14ac:dyDescent="0.2">
      <c r="A209">
        <v>206</v>
      </c>
      <c r="B209">
        <v>0</v>
      </c>
      <c r="C209">
        <v>9.7000000000000003E-2</v>
      </c>
      <c r="D209">
        <v>95.963999999999999</v>
      </c>
      <c r="E209">
        <v>5.6000000000000001E-2</v>
      </c>
      <c r="F209">
        <v>5.6000000000000001E-2</v>
      </c>
      <c r="G209">
        <v>2.7E-2</v>
      </c>
      <c r="H209">
        <v>0</v>
      </c>
      <c r="I209">
        <v>97.813000000000002</v>
      </c>
      <c r="J209">
        <v>0</v>
      </c>
      <c r="K209">
        <v>6.6000000000000003E-2</v>
      </c>
      <c r="L209">
        <v>3.0000000000000001E-3</v>
      </c>
      <c r="M209">
        <v>194.08199999999999</v>
      </c>
      <c r="N209" t="s">
        <v>562</v>
      </c>
    </row>
    <row r="210" spans="1:14" x14ac:dyDescent="0.2">
      <c r="A210">
        <v>207</v>
      </c>
      <c r="B210">
        <v>3.7999999999999999E-2</v>
      </c>
      <c r="C210">
        <v>0</v>
      </c>
      <c r="D210">
        <v>99.388999999999996</v>
      </c>
      <c r="E210">
        <v>7.0000000000000007E-2</v>
      </c>
      <c r="F210">
        <v>4.2999999999999997E-2</v>
      </c>
      <c r="G210">
        <v>3.7999999999999999E-2</v>
      </c>
      <c r="H210">
        <v>0</v>
      </c>
      <c r="I210">
        <v>98.522000000000006</v>
      </c>
      <c r="J210">
        <v>1.4999999999999999E-2</v>
      </c>
      <c r="K210">
        <v>0</v>
      </c>
      <c r="L210">
        <v>2.9000000000000001E-2</v>
      </c>
      <c r="M210">
        <v>198.14400000000001</v>
      </c>
      <c r="N210" t="s">
        <v>164</v>
      </c>
    </row>
    <row r="211" spans="1:14" x14ac:dyDescent="0.2">
      <c r="A211">
        <v>208</v>
      </c>
      <c r="B211">
        <v>0</v>
      </c>
      <c r="C211">
        <v>0.108</v>
      </c>
      <c r="D211">
        <v>99.927000000000007</v>
      </c>
      <c r="E211">
        <v>0</v>
      </c>
      <c r="F211">
        <v>5.8000000000000003E-2</v>
      </c>
      <c r="G211">
        <v>4.5999999999999999E-2</v>
      </c>
      <c r="H211">
        <v>1.7000000000000001E-2</v>
      </c>
      <c r="I211">
        <v>99.507000000000005</v>
      </c>
      <c r="J211">
        <v>2.7E-2</v>
      </c>
      <c r="K211">
        <v>0</v>
      </c>
      <c r="L211">
        <v>0</v>
      </c>
      <c r="M211">
        <v>199.69</v>
      </c>
      <c r="N211" t="s">
        <v>163</v>
      </c>
    </row>
    <row r="212" spans="1:14" x14ac:dyDescent="0.2">
      <c r="A212">
        <v>209</v>
      </c>
      <c r="B212">
        <v>1.4999999999999999E-2</v>
      </c>
      <c r="C212">
        <v>0</v>
      </c>
      <c r="D212">
        <v>81.281999999999996</v>
      </c>
      <c r="E212">
        <v>5.8999999999999997E-2</v>
      </c>
      <c r="F212">
        <v>4.4999999999999998E-2</v>
      </c>
      <c r="G212">
        <v>0</v>
      </c>
      <c r="H212">
        <v>0</v>
      </c>
      <c r="I212">
        <v>67.207999999999998</v>
      </c>
      <c r="J212">
        <v>0</v>
      </c>
      <c r="K212">
        <v>0</v>
      </c>
      <c r="L212">
        <v>1.2999999999999999E-2</v>
      </c>
      <c r="M212">
        <v>148.62200000000001</v>
      </c>
      <c r="N212" t="s">
        <v>563</v>
      </c>
    </row>
    <row r="213" spans="1:14" x14ac:dyDescent="0.2">
      <c r="A213">
        <v>210</v>
      </c>
      <c r="B213">
        <v>1.4999999999999999E-2</v>
      </c>
      <c r="C213">
        <v>6.8000000000000005E-2</v>
      </c>
      <c r="D213">
        <v>100.03</v>
      </c>
      <c r="E213">
        <v>8.8999999999999996E-2</v>
      </c>
      <c r="F213">
        <v>4.9000000000000002E-2</v>
      </c>
      <c r="G213">
        <v>0</v>
      </c>
      <c r="H213">
        <v>0</v>
      </c>
      <c r="I213">
        <v>98.777000000000001</v>
      </c>
      <c r="J213">
        <v>7.3999999999999996E-2</v>
      </c>
      <c r="K213">
        <v>0</v>
      </c>
      <c r="L213">
        <v>0</v>
      </c>
      <c r="M213">
        <v>199.102</v>
      </c>
      <c r="N213" t="s">
        <v>162</v>
      </c>
    </row>
    <row r="214" spans="1:14" x14ac:dyDescent="0.2">
      <c r="A214">
        <v>211</v>
      </c>
      <c r="B214">
        <v>0</v>
      </c>
      <c r="C214">
        <v>7.8E-2</v>
      </c>
      <c r="D214">
        <v>99.605000000000004</v>
      </c>
      <c r="E214">
        <v>4.4999999999999998E-2</v>
      </c>
      <c r="F214">
        <v>3.3000000000000002E-2</v>
      </c>
      <c r="G214">
        <v>0</v>
      </c>
      <c r="H214">
        <v>0</v>
      </c>
      <c r="I214">
        <v>98.960999999999999</v>
      </c>
      <c r="J214">
        <v>2E-3</v>
      </c>
      <c r="K214">
        <v>1.2E-2</v>
      </c>
      <c r="L214">
        <v>0</v>
      </c>
      <c r="M214">
        <v>198.73599999999999</v>
      </c>
      <c r="N214" t="s">
        <v>161</v>
      </c>
    </row>
    <row r="215" spans="1:14" x14ac:dyDescent="0.2">
      <c r="A215">
        <v>212</v>
      </c>
      <c r="B215">
        <v>0</v>
      </c>
      <c r="C215">
        <v>4.2000000000000003E-2</v>
      </c>
      <c r="D215">
        <v>100.18</v>
      </c>
      <c r="E215">
        <v>9.8000000000000004E-2</v>
      </c>
      <c r="F215">
        <v>2.1000000000000001E-2</v>
      </c>
      <c r="G215">
        <v>8.3000000000000004E-2</v>
      </c>
      <c r="H215">
        <v>2.1999999999999999E-2</v>
      </c>
      <c r="I215">
        <v>99.87</v>
      </c>
      <c r="J215">
        <v>0</v>
      </c>
      <c r="K215">
        <v>0</v>
      </c>
      <c r="L215">
        <v>0</v>
      </c>
      <c r="M215">
        <v>200.316</v>
      </c>
      <c r="N215" t="s">
        <v>160</v>
      </c>
    </row>
    <row r="216" spans="1:14" x14ac:dyDescent="0.2">
      <c r="A216">
        <v>213</v>
      </c>
      <c r="B216">
        <v>2E-3</v>
      </c>
      <c r="C216">
        <v>4.0000000000000001E-3</v>
      </c>
      <c r="D216">
        <v>99.495000000000005</v>
      </c>
      <c r="E216">
        <v>2.9000000000000001E-2</v>
      </c>
      <c r="F216">
        <v>3.7999999999999999E-2</v>
      </c>
      <c r="G216">
        <v>0</v>
      </c>
      <c r="H216">
        <v>0</v>
      </c>
      <c r="I216">
        <v>99.515000000000001</v>
      </c>
      <c r="J216">
        <v>2.3E-2</v>
      </c>
      <c r="K216">
        <v>0</v>
      </c>
      <c r="L216">
        <v>0</v>
      </c>
      <c r="M216">
        <v>199.10599999999999</v>
      </c>
      <c r="N216" t="s">
        <v>159</v>
      </c>
    </row>
    <row r="217" spans="1:14" x14ac:dyDescent="0.2">
      <c r="A217">
        <v>214</v>
      </c>
      <c r="B217">
        <v>2.8000000000000001E-2</v>
      </c>
      <c r="C217">
        <v>0</v>
      </c>
      <c r="D217">
        <v>100.005</v>
      </c>
      <c r="E217">
        <v>6.9000000000000006E-2</v>
      </c>
      <c r="F217">
        <v>4.2999999999999997E-2</v>
      </c>
      <c r="G217">
        <v>0</v>
      </c>
      <c r="H217">
        <v>2E-3</v>
      </c>
      <c r="I217">
        <v>99.143000000000001</v>
      </c>
      <c r="J217">
        <v>0</v>
      </c>
      <c r="K217">
        <v>2.3E-2</v>
      </c>
      <c r="L217">
        <v>0</v>
      </c>
      <c r="M217">
        <v>199.31299999999999</v>
      </c>
      <c r="N217" t="s">
        <v>158</v>
      </c>
    </row>
    <row r="218" spans="1:14" x14ac:dyDescent="0.2">
      <c r="A218">
        <v>215</v>
      </c>
      <c r="B218">
        <v>2.8000000000000001E-2</v>
      </c>
      <c r="C218">
        <v>5.7000000000000002E-2</v>
      </c>
      <c r="D218">
        <v>0.59199999999999997</v>
      </c>
      <c r="E218">
        <v>5.0999999999999997E-2</v>
      </c>
      <c r="F218">
        <v>0.04</v>
      </c>
      <c r="G218">
        <v>1.4999999999999999E-2</v>
      </c>
      <c r="H218">
        <v>0</v>
      </c>
      <c r="I218">
        <v>1.2749999999999999</v>
      </c>
      <c r="J218">
        <v>0</v>
      </c>
      <c r="K218">
        <v>0</v>
      </c>
      <c r="L218">
        <v>0</v>
      </c>
      <c r="M218">
        <v>2.0579999999999998</v>
      </c>
      <c r="N218" t="s">
        <v>564</v>
      </c>
    </row>
    <row r="219" spans="1:14" x14ac:dyDescent="0.2">
      <c r="A219">
        <v>216</v>
      </c>
      <c r="B219">
        <v>0</v>
      </c>
      <c r="C219">
        <v>0</v>
      </c>
      <c r="D219">
        <v>34.911999999999999</v>
      </c>
      <c r="E219">
        <v>4.0000000000000001E-3</v>
      </c>
      <c r="F219">
        <v>0.03</v>
      </c>
      <c r="G219">
        <v>0</v>
      </c>
      <c r="H219">
        <v>7.0000000000000001E-3</v>
      </c>
      <c r="I219">
        <v>10.255000000000001</v>
      </c>
      <c r="J219">
        <v>0</v>
      </c>
      <c r="K219">
        <v>0.02</v>
      </c>
      <c r="L219">
        <v>1.2999999999999999E-2</v>
      </c>
      <c r="M219">
        <v>45.241</v>
      </c>
      <c r="N219" t="s">
        <v>565</v>
      </c>
    </row>
    <row r="220" spans="1:14" x14ac:dyDescent="0.2">
      <c r="A220">
        <v>217</v>
      </c>
      <c r="B220">
        <v>8.6999999999999994E-2</v>
      </c>
      <c r="C220">
        <v>5.0999999999999997E-2</v>
      </c>
      <c r="D220">
        <v>99.372</v>
      </c>
      <c r="E220">
        <v>8.8999999999999996E-2</v>
      </c>
      <c r="F220">
        <v>4.8000000000000001E-2</v>
      </c>
      <c r="G220">
        <v>8.0000000000000002E-3</v>
      </c>
      <c r="H220">
        <v>8.9999999999999993E-3</v>
      </c>
      <c r="I220">
        <v>98.25</v>
      </c>
      <c r="J220">
        <v>0</v>
      </c>
      <c r="K220">
        <v>0</v>
      </c>
      <c r="L220">
        <v>8.9999999999999993E-3</v>
      </c>
      <c r="M220">
        <v>197.923</v>
      </c>
      <c r="N220" t="s">
        <v>157</v>
      </c>
    </row>
    <row r="221" spans="1:14" x14ac:dyDescent="0.2">
      <c r="A221">
        <v>218</v>
      </c>
      <c r="B221">
        <v>0</v>
      </c>
      <c r="C221">
        <v>1.6E-2</v>
      </c>
      <c r="D221">
        <v>99.42</v>
      </c>
      <c r="E221">
        <v>6.7000000000000004E-2</v>
      </c>
      <c r="F221">
        <v>4.3999999999999997E-2</v>
      </c>
      <c r="G221">
        <v>2.3E-2</v>
      </c>
      <c r="H221">
        <v>3.2000000000000001E-2</v>
      </c>
      <c r="I221">
        <v>99.063000000000002</v>
      </c>
      <c r="J221">
        <v>7.3999999999999996E-2</v>
      </c>
      <c r="K221">
        <v>0</v>
      </c>
      <c r="L221">
        <v>0</v>
      </c>
      <c r="M221">
        <v>198.739</v>
      </c>
      <c r="N221" t="s">
        <v>156</v>
      </c>
    </row>
    <row r="222" spans="1:14" x14ac:dyDescent="0.2">
      <c r="A222">
        <v>219</v>
      </c>
      <c r="B222">
        <v>0</v>
      </c>
      <c r="C222">
        <v>0.108</v>
      </c>
      <c r="D222">
        <v>99.393000000000001</v>
      </c>
      <c r="E222">
        <v>0</v>
      </c>
      <c r="F222">
        <v>3.2000000000000001E-2</v>
      </c>
      <c r="G222">
        <v>8.0000000000000002E-3</v>
      </c>
      <c r="H222">
        <v>0</v>
      </c>
      <c r="I222">
        <v>99.858000000000004</v>
      </c>
      <c r="J222">
        <v>7.1999999999999995E-2</v>
      </c>
      <c r="K222">
        <v>0</v>
      </c>
      <c r="L222">
        <v>1.4E-2</v>
      </c>
      <c r="M222">
        <v>199.48500000000001</v>
      </c>
      <c r="N222" t="s">
        <v>155</v>
      </c>
    </row>
    <row r="223" spans="1:14" x14ac:dyDescent="0.2">
      <c r="A223">
        <v>220</v>
      </c>
      <c r="B223">
        <v>0.02</v>
      </c>
      <c r="C223">
        <v>7.4999999999999997E-2</v>
      </c>
      <c r="D223">
        <v>100.15300000000001</v>
      </c>
      <c r="E223">
        <v>0</v>
      </c>
      <c r="F223">
        <v>3.1E-2</v>
      </c>
      <c r="G223">
        <v>0</v>
      </c>
      <c r="H223">
        <v>2.1999999999999999E-2</v>
      </c>
      <c r="I223">
        <v>97.230999999999995</v>
      </c>
      <c r="J223">
        <v>0.16</v>
      </c>
      <c r="K223">
        <v>0</v>
      </c>
      <c r="L223">
        <v>0</v>
      </c>
      <c r="M223">
        <v>197.69200000000001</v>
      </c>
      <c r="N223" t="s">
        <v>154</v>
      </c>
    </row>
    <row r="224" spans="1:14" x14ac:dyDescent="0.2">
      <c r="A224">
        <v>221</v>
      </c>
      <c r="B224">
        <v>0</v>
      </c>
      <c r="C224">
        <v>5.0000000000000001E-3</v>
      </c>
      <c r="D224">
        <v>99.974999999999994</v>
      </c>
      <c r="E224">
        <v>0.06</v>
      </c>
      <c r="F224">
        <v>3.6999999999999998E-2</v>
      </c>
      <c r="G224">
        <v>0</v>
      </c>
      <c r="H224">
        <v>0</v>
      </c>
      <c r="I224">
        <v>99.070999999999998</v>
      </c>
      <c r="J224">
        <v>8.0000000000000002E-3</v>
      </c>
      <c r="K224">
        <v>0</v>
      </c>
      <c r="L224">
        <v>0</v>
      </c>
      <c r="M224">
        <v>199.15600000000001</v>
      </c>
      <c r="N224" t="s">
        <v>153</v>
      </c>
    </row>
    <row r="225" spans="1:14" x14ac:dyDescent="0.2">
      <c r="A225">
        <v>222</v>
      </c>
      <c r="B225">
        <v>0</v>
      </c>
      <c r="C225">
        <v>2.5999999999999999E-2</v>
      </c>
      <c r="D225">
        <v>97.953999999999994</v>
      </c>
      <c r="E225">
        <v>7.5999999999999998E-2</v>
      </c>
      <c r="F225">
        <v>2.5999999999999999E-2</v>
      </c>
      <c r="G225">
        <v>0</v>
      </c>
      <c r="H225">
        <v>0</v>
      </c>
      <c r="I225">
        <v>98.570999999999998</v>
      </c>
      <c r="J225">
        <v>0</v>
      </c>
      <c r="K225">
        <v>6.2E-2</v>
      </c>
      <c r="L225">
        <v>2.5000000000000001E-2</v>
      </c>
      <c r="M225">
        <v>196.74</v>
      </c>
      <c r="N225" t="s">
        <v>152</v>
      </c>
    </row>
    <row r="226" spans="1:14" x14ac:dyDescent="0.2">
      <c r="A226">
        <v>223</v>
      </c>
      <c r="B226">
        <v>2.4E-2</v>
      </c>
      <c r="C226">
        <v>0.111</v>
      </c>
      <c r="D226">
        <v>98.111000000000004</v>
      </c>
      <c r="E226">
        <v>7.1999999999999995E-2</v>
      </c>
      <c r="F226">
        <v>2.4E-2</v>
      </c>
      <c r="G226">
        <v>8.0000000000000002E-3</v>
      </c>
      <c r="H226">
        <v>0</v>
      </c>
      <c r="I226">
        <v>99.370999999999995</v>
      </c>
      <c r="J226">
        <v>6.7000000000000004E-2</v>
      </c>
      <c r="K226">
        <v>4.0000000000000001E-3</v>
      </c>
      <c r="L226">
        <v>1.0999999999999999E-2</v>
      </c>
      <c r="M226">
        <v>197.803</v>
      </c>
      <c r="N226" t="s">
        <v>151</v>
      </c>
    </row>
    <row r="227" spans="1:14" x14ac:dyDescent="0.2">
      <c r="A227">
        <v>224</v>
      </c>
      <c r="B227">
        <v>4.5999999999999999E-2</v>
      </c>
      <c r="C227">
        <v>0</v>
      </c>
      <c r="D227">
        <v>84.162999999999997</v>
      </c>
      <c r="E227">
        <v>9.1999999999999998E-2</v>
      </c>
      <c r="F227">
        <v>2.7E-2</v>
      </c>
      <c r="G227">
        <v>0.28100000000000003</v>
      </c>
      <c r="H227">
        <v>0.02</v>
      </c>
      <c r="I227">
        <v>0.99399999999999999</v>
      </c>
      <c r="J227">
        <v>0.11600000000000001</v>
      </c>
      <c r="K227">
        <v>0</v>
      </c>
      <c r="L227">
        <v>7.0000000000000001E-3</v>
      </c>
      <c r="M227">
        <v>85.745999999999995</v>
      </c>
      <c r="N227" t="s">
        <v>566</v>
      </c>
    </row>
    <row r="228" spans="1:14" x14ac:dyDescent="0.2">
      <c r="A228">
        <v>225</v>
      </c>
      <c r="B228">
        <v>0</v>
      </c>
      <c r="C228">
        <v>0</v>
      </c>
      <c r="D228">
        <v>51.963000000000001</v>
      </c>
      <c r="E228">
        <v>0.22600000000000001</v>
      </c>
      <c r="F228">
        <v>0.497</v>
      </c>
      <c r="G228">
        <v>0</v>
      </c>
      <c r="H228">
        <v>3.2000000000000001E-2</v>
      </c>
      <c r="I228">
        <v>1.048</v>
      </c>
      <c r="J228">
        <v>0</v>
      </c>
      <c r="K228">
        <v>0</v>
      </c>
      <c r="L228">
        <v>97.459000000000003</v>
      </c>
      <c r="M228">
        <v>151.22499999999999</v>
      </c>
      <c r="N228" t="s">
        <v>419</v>
      </c>
    </row>
    <row r="229" spans="1:14" x14ac:dyDescent="0.2">
      <c r="A229">
        <v>226</v>
      </c>
      <c r="B229">
        <v>0</v>
      </c>
      <c r="C229">
        <v>0.02</v>
      </c>
      <c r="D229">
        <v>51.947000000000003</v>
      </c>
      <c r="E229">
        <v>0.19400000000000001</v>
      </c>
      <c r="F229">
        <v>0.53400000000000003</v>
      </c>
      <c r="G229">
        <v>0</v>
      </c>
      <c r="H229">
        <v>0</v>
      </c>
      <c r="I229">
        <v>1.2549999999999999</v>
      </c>
      <c r="J229">
        <v>0</v>
      </c>
      <c r="K229">
        <v>0</v>
      </c>
      <c r="L229">
        <v>98.153000000000006</v>
      </c>
      <c r="M229">
        <v>152.10300000000001</v>
      </c>
      <c r="N229" t="s">
        <v>420</v>
      </c>
    </row>
    <row r="230" spans="1:14" x14ac:dyDescent="0.2">
      <c r="A230">
        <v>227</v>
      </c>
      <c r="B230">
        <v>3.0000000000000001E-3</v>
      </c>
      <c r="C230">
        <v>0</v>
      </c>
      <c r="D230">
        <v>51.753</v>
      </c>
      <c r="E230">
        <v>0.05</v>
      </c>
      <c r="F230">
        <v>0.503</v>
      </c>
      <c r="G230">
        <v>0</v>
      </c>
      <c r="H230">
        <v>0.02</v>
      </c>
      <c r="I230">
        <v>1.4119999999999999</v>
      </c>
      <c r="J230">
        <v>3.4000000000000002E-2</v>
      </c>
      <c r="K230">
        <v>0</v>
      </c>
      <c r="L230">
        <v>97.888999999999996</v>
      </c>
      <c r="M230">
        <v>151.66399999999999</v>
      </c>
      <c r="N230" t="s">
        <v>421</v>
      </c>
    </row>
    <row r="231" spans="1:14" x14ac:dyDescent="0.2">
      <c r="A231">
        <v>228</v>
      </c>
      <c r="B231">
        <v>2E-3</v>
      </c>
      <c r="C231">
        <v>2.4E-2</v>
      </c>
      <c r="D231">
        <v>98.894999999999996</v>
      </c>
      <c r="E231">
        <v>0.113</v>
      </c>
      <c r="F231">
        <v>5.7000000000000002E-2</v>
      </c>
      <c r="G231">
        <v>0</v>
      </c>
      <c r="H231">
        <v>2.1999999999999999E-2</v>
      </c>
      <c r="I231">
        <v>98.094999999999999</v>
      </c>
      <c r="J231">
        <v>0.04</v>
      </c>
      <c r="K231">
        <v>0</v>
      </c>
      <c r="L231">
        <v>0</v>
      </c>
      <c r="M231">
        <v>197.24799999999999</v>
      </c>
      <c r="N231" t="s">
        <v>150</v>
      </c>
    </row>
    <row r="232" spans="1:14" x14ac:dyDescent="0.2">
      <c r="A232">
        <v>229</v>
      </c>
      <c r="B232">
        <v>0</v>
      </c>
      <c r="C232">
        <v>8.7999999999999995E-2</v>
      </c>
      <c r="D232">
        <v>99.480999999999995</v>
      </c>
      <c r="E232">
        <v>0</v>
      </c>
      <c r="F232">
        <v>4.5999999999999999E-2</v>
      </c>
      <c r="G232">
        <v>0</v>
      </c>
      <c r="H232">
        <v>0</v>
      </c>
      <c r="I232">
        <v>97.426000000000002</v>
      </c>
      <c r="J232">
        <v>0.112</v>
      </c>
      <c r="K232">
        <v>0</v>
      </c>
      <c r="L232">
        <v>1.7999999999999999E-2</v>
      </c>
      <c r="M232">
        <v>197.17099999999999</v>
      </c>
      <c r="N232" t="s">
        <v>149</v>
      </c>
    </row>
    <row r="233" spans="1:14" x14ac:dyDescent="0.2">
      <c r="A233">
        <v>230</v>
      </c>
      <c r="B233">
        <v>3.5000000000000003E-2</v>
      </c>
      <c r="C233">
        <v>0.126</v>
      </c>
      <c r="D233">
        <v>99.084999999999994</v>
      </c>
      <c r="E233">
        <v>3.4000000000000002E-2</v>
      </c>
      <c r="F233">
        <v>2.1999999999999999E-2</v>
      </c>
      <c r="G233">
        <v>4.9000000000000002E-2</v>
      </c>
      <c r="H233">
        <v>0.02</v>
      </c>
      <c r="I233">
        <v>97.823999999999998</v>
      </c>
      <c r="J233">
        <v>0</v>
      </c>
      <c r="K233">
        <v>0</v>
      </c>
      <c r="L233">
        <v>0</v>
      </c>
      <c r="M233">
        <v>197.19499999999999</v>
      </c>
      <c r="N233" t="s">
        <v>148</v>
      </c>
    </row>
    <row r="234" spans="1:14" x14ac:dyDescent="0.2">
      <c r="A234">
        <v>231</v>
      </c>
      <c r="B234">
        <v>0</v>
      </c>
      <c r="C234">
        <v>0.02</v>
      </c>
      <c r="D234">
        <v>99.724999999999994</v>
      </c>
      <c r="E234">
        <v>8.6999999999999994E-2</v>
      </c>
      <c r="F234">
        <v>3.9E-2</v>
      </c>
      <c r="G234">
        <v>0</v>
      </c>
      <c r="H234">
        <v>1.7999999999999999E-2</v>
      </c>
      <c r="I234">
        <v>98.328999999999994</v>
      </c>
      <c r="J234">
        <v>2.9000000000000001E-2</v>
      </c>
      <c r="K234">
        <v>0</v>
      </c>
      <c r="L234">
        <v>0</v>
      </c>
      <c r="M234">
        <v>198.24700000000001</v>
      </c>
      <c r="N234" t="s">
        <v>147</v>
      </c>
    </row>
    <row r="235" spans="1:14" x14ac:dyDescent="0.2">
      <c r="A235">
        <v>232</v>
      </c>
      <c r="B235">
        <v>1.6E-2</v>
      </c>
      <c r="C235">
        <v>5.7000000000000002E-2</v>
      </c>
      <c r="D235">
        <v>99.62</v>
      </c>
      <c r="E235">
        <v>0.1</v>
      </c>
      <c r="F235">
        <v>3.9E-2</v>
      </c>
      <c r="G235">
        <v>0.03</v>
      </c>
      <c r="H235">
        <v>2E-3</v>
      </c>
      <c r="I235">
        <v>97.370999999999995</v>
      </c>
      <c r="J235">
        <v>0</v>
      </c>
      <c r="K235">
        <v>1.2E-2</v>
      </c>
      <c r="L235">
        <v>1.6E-2</v>
      </c>
      <c r="M235">
        <v>197.26300000000001</v>
      </c>
      <c r="N235" t="s">
        <v>146</v>
      </c>
    </row>
    <row r="236" spans="1:14" x14ac:dyDescent="0.2">
      <c r="A236">
        <v>233</v>
      </c>
      <c r="B236">
        <v>8.0000000000000002E-3</v>
      </c>
      <c r="C236">
        <v>6.9000000000000006E-2</v>
      </c>
      <c r="D236">
        <v>98.852000000000004</v>
      </c>
      <c r="E236">
        <v>0.13</v>
      </c>
      <c r="F236">
        <v>5.8000000000000003E-2</v>
      </c>
      <c r="G236">
        <v>0</v>
      </c>
      <c r="H236">
        <v>0</v>
      </c>
      <c r="I236">
        <v>98.025999999999996</v>
      </c>
      <c r="J236">
        <v>0</v>
      </c>
      <c r="K236">
        <v>5.8999999999999997E-2</v>
      </c>
      <c r="L236">
        <v>0</v>
      </c>
      <c r="M236">
        <v>197.202</v>
      </c>
      <c r="N236" t="s">
        <v>145</v>
      </c>
    </row>
    <row r="237" spans="1:14" x14ac:dyDescent="0.2">
      <c r="A237">
        <v>234</v>
      </c>
      <c r="B237">
        <v>6.0000000000000001E-3</v>
      </c>
      <c r="C237">
        <v>0.20599999999999999</v>
      </c>
      <c r="D237">
        <v>97.902000000000001</v>
      </c>
      <c r="E237">
        <v>3.5000000000000003E-2</v>
      </c>
      <c r="F237">
        <v>0.04</v>
      </c>
      <c r="G237">
        <v>0</v>
      </c>
      <c r="H237">
        <v>0</v>
      </c>
      <c r="I237">
        <v>97.114000000000004</v>
      </c>
      <c r="J237">
        <v>0</v>
      </c>
      <c r="K237">
        <v>0</v>
      </c>
      <c r="L237">
        <v>0</v>
      </c>
      <c r="M237">
        <v>195.303</v>
      </c>
      <c r="N237" t="s">
        <v>144</v>
      </c>
    </row>
    <row r="238" spans="1:14" x14ac:dyDescent="0.2">
      <c r="A238">
        <v>235</v>
      </c>
      <c r="B238">
        <v>0</v>
      </c>
      <c r="C238">
        <v>3.5999999999999997E-2</v>
      </c>
      <c r="D238">
        <v>97.8</v>
      </c>
      <c r="E238">
        <v>0</v>
      </c>
      <c r="F238">
        <v>5.8000000000000003E-2</v>
      </c>
      <c r="G238">
        <v>0</v>
      </c>
      <c r="H238">
        <v>0</v>
      </c>
      <c r="I238">
        <v>98.474000000000004</v>
      </c>
      <c r="J238">
        <v>0</v>
      </c>
      <c r="K238">
        <v>5.5E-2</v>
      </c>
      <c r="L238">
        <v>0</v>
      </c>
      <c r="M238">
        <v>196.423</v>
      </c>
      <c r="N238" t="s">
        <v>143</v>
      </c>
    </row>
    <row r="239" spans="1:14" x14ac:dyDescent="0.2">
      <c r="A239">
        <v>236</v>
      </c>
      <c r="B239">
        <v>0.01</v>
      </c>
      <c r="C239">
        <v>2.4E-2</v>
      </c>
      <c r="D239">
        <v>98.549000000000007</v>
      </c>
      <c r="E239">
        <v>7.1999999999999995E-2</v>
      </c>
      <c r="F239">
        <v>3.4000000000000002E-2</v>
      </c>
      <c r="G239">
        <v>0</v>
      </c>
      <c r="H239">
        <v>8.9999999999999993E-3</v>
      </c>
      <c r="I239">
        <v>100.33</v>
      </c>
      <c r="J239">
        <v>2.5000000000000001E-2</v>
      </c>
      <c r="K239">
        <v>0</v>
      </c>
      <c r="L239">
        <v>4.0000000000000001E-3</v>
      </c>
      <c r="M239">
        <v>199.05699999999999</v>
      </c>
      <c r="N239" t="s">
        <v>142</v>
      </c>
    </row>
    <row r="240" spans="1:14" x14ac:dyDescent="0.2">
      <c r="A240">
        <v>237</v>
      </c>
      <c r="B240">
        <v>0</v>
      </c>
      <c r="C240">
        <v>5.5E-2</v>
      </c>
      <c r="D240">
        <v>98.388999999999996</v>
      </c>
      <c r="E240">
        <v>3.1E-2</v>
      </c>
      <c r="F240">
        <v>2.4E-2</v>
      </c>
      <c r="G240">
        <v>8.0000000000000002E-3</v>
      </c>
      <c r="H240">
        <v>0</v>
      </c>
      <c r="I240">
        <v>99.549000000000007</v>
      </c>
      <c r="J240">
        <v>3.4000000000000002E-2</v>
      </c>
      <c r="K240">
        <v>1.6E-2</v>
      </c>
      <c r="L240">
        <v>0</v>
      </c>
      <c r="M240">
        <v>198.10599999999999</v>
      </c>
      <c r="N240" t="s">
        <v>141</v>
      </c>
    </row>
    <row r="241" spans="1:14" x14ac:dyDescent="0.2">
      <c r="A241">
        <v>238</v>
      </c>
      <c r="B241">
        <v>6.8000000000000005E-2</v>
      </c>
      <c r="C241">
        <v>8.8999999999999996E-2</v>
      </c>
      <c r="D241">
        <v>98.774000000000001</v>
      </c>
      <c r="E241">
        <v>3.4000000000000002E-2</v>
      </c>
      <c r="F241">
        <v>5.8000000000000003E-2</v>
      </c>
      <c r="G241">
        <v>0.106</v>
      </c>
      <c r="H241">
        <v>2.1000000000000001E-2</v>
      </c>
      <c r="I241">
        <v>99.153999999999996</v>
      </c>
      <c r="J241">
        <v>4.3999999999999997E-2</v>
      </c>
      <c r="K241">
        <v>3.9E-2</v>
      </c>
      <c r="L241">
        <v>8.9999999999999993E-3</v>
      </c>
      <c r="M241">
        <v>198.39599999999999</v>
      </c>
      <c r="N241" t="s">
        <v>140</v>
      </c>
    </row>
    <row r="242" spans="1:14" x14ac:dyDescent="0.2">
      <c r="A242">
        <v>239</v>
      </c>
      <c r="B242">
        <v>0</v>
      </c>
      <c r="C242">
        <v>4.5999999999999999E-2</v>
      </c>
      <c r="D242">
        <v>98.165999999999997</v>
      </c>
      <c r="E242">
        <v>1.4999999999999999E-2</v>
      </c>
      <c r="F242">
        <v>2.8000000000000001E-2</v>
      </c>
      <c r="G242">
        <v>0</v>
      </c>
      <c r="H242">
        <v>0</v>
      </c>
      <c r="I242">
        <v>98.278999999999996</v>
      </c>
      <c r="J242">
        <v>0</v>
      </c>
      <c r="K242">
        <v>0</v>
      </c>
      <c r="L242">
        <v>4.3999999999999997E-2</v>
      </c>
      <c r="M242">
        <v>196.578</v>
      </c>
      <c r="N242" t="s">
        <v>139</v>
      </c>
    </row>
    <row r="243" spans="1:14" x14ac:dyDescent="0.2">
      <c r="A243">
        <v>240</v>
      </c>
      <c r="B243">
        <v>8.4000000000000005E-2</v>
      </c>
      <c r="C243">
        <v>7.0000000000000001E-3</v>
      </c>
      <c r="D243">
        <v>97.578000000000003</v>
      </c>
      <c r="E243">
        <v>3.1E-2</v>
      </c>
      <c r="F243">
        <v>3.7999999999999999E-2</v>
      </c>
      <c r="G243">
        <v>0</v>
      </c>
      <c r="H243">
        <v>1.6E-2</v>
      </c>
      <c r="I243">
        <v>98.081000000000003</v>
      </c>
      <c r="J243">
        <v>0</v>
      </c>
      <c r="K243">
        <v>0</v>
      </c>
      <c r="L243">
        <v>0</v>
      </c>
      <c r="M243">
        <v>195.83500000000001</v>
      </c>
      <c r="N243" t="s">
        <v>138</v>
      </c>
    </row>
    <row r="244" spans="1:14" x14ac:dyDescent="0.2">
      <c r="A244">
        <v>241</v>
      </c>
      <c r="B244">
        <v>4.4999999999999998E-2</v>
      </c>
      <c r="C244">
        <v>9.7000000000000003E-2</v>
      </c>
      <c r="D244">
        <v>98.171999999999997</v>
      </c>
      <c r="E244">
        <v>2.9000000000000001E-2</v>
      </c>
      <c r="F244">
        <v>0.05</v>
      </c>
      <c r="G244">
        <v>0</v>
      </c>
      <c r="H244">
        <v>3.1E-2</v>
      </c>
      <c r="I244">
        <v>97.313000000000002</v>
      </c>
      <c r="J244">
        <v>0</v>
      </c>
      <c r="K244">
        <v>8.5999999999999993E-2</v>
      </c>
      <c r="L244">
        <v>0</v>
      </c>
      <c r="M244">
        <v>195.82300000000001</v>
      </c>
      <c r="N244" t="s">
        <v>137</v>
      </c>
    </row>
    <row r="245" spans="1:14" x14ac:dyDescent="0.2">
      <c r="A245">
        <v>242</v>
      </c>
      <c r="B245">
        <v>0</v>
      </c>
      <c r="C245">
        <v>1.6E-2</v>
      </c>
      <c r="D245">
        <v>98.242000000000004</v>
      </c>
      <c r="E245">
        <v>1.2E-2</v>
      </c>
      <c r="F245">
        <v>3.7999999999999999E-2</v>
      </c>
      <c r="G245">
        <v>0</v>
      </c>
      <c r="H245">
        <v>2.7E-2</v>
      </c>
      <c r="I245">
        <v>98.896000000000001</v>
      </c>
      <c r="J245">
        <v>2E-3</v>
      </c>
      <c r="K245">
        <v>3.5000000000000003E-2</v>
      </c>
      <c r="L245">
        <v>0</v>
      </c>
      <c r="M245">
        <v>197.268</v>
      </c>
      <c r="N245" t="s">
        <v>136</v>
      </c>
    </row>
    <row r="246" spans="1:14" x14ac:dyDescent="0.2">
      <c r="A246">
        <v>243</v>
      </c>
      <c r="B246">
        <v>0</v>
      </c>
      <c r="C246">
        <v>8.8999999999999996E-2</v>
      </c>
      <c r="D246">
        <v>98.736999999999995</v>
      </c>
      <c r="E246">
        <v>4.0000000000000001E-3</v>
      </c>
      <c r="F246">
        <v>5.5E-2</v>
      </c>
      <c r="G246">
        <v>2.3E-2</v>
      </c>
      <c r="H246">
        <v>0</v>
      </c>
      <c r="I246">
        <v>98.070999999999998</v>
      </c>
      <c r="J246">
        <v>2.1000000000000001E-2</v>
      </c>
      <c r="K246">
        <v>5.0999999999999997E-2</v>
      </c>
      <c r="L246">
        <v>2.5000000000000001E-2</v>
      </c>
      <c r="M246">
        <v>197.07599999999999</v>
      </c>
      <c r="N246" t="s">
        <v>135</v>
      </c>
    </row>
    <row r="247" spans="1:14" x14ac:dyDescent="0.2">
      <c r="A247">
        <v>244</v>
      </c>
      <c r="B247">
        <v>7.5999999999999998E-2</v>
      </c>
      <c r="C247">
        <v>0</v>
      </c>
      <c r="D247">
        <v>98.405000000000001</v>
      </c>
      <c r="E247">
        <v>2.1000000000000001E-2</v>
      </c>
      <c r="F247">
        <v>4.5999999999999999E-2</v>
      </c>
      <c r="G247">
        <v>0</v>
      </c>
      <c r="H247">
        <v>0</v>
      </c>
      <c r="I247">
        <v>97.683999999999997</v>
      </c>
      <c r="J247">
        <v>0</v>
      </c>
      <c r="K247">
        <v>0</v>
      </c>
      <c r="L247">
        <v>7.0000000000000001E-3</v>
      </c>
      <c r="M247">
        <v>196.239</v>
      </c>
      <c r="N247" t="s">
        <v>134</v>
      </c>
    </row>
    <row r="248" spans="1:14" x14ac:dyDescent="0.2">
      <c r="A248">
        <v>245</v>
      </c>
      <c r="B248">
        <v>0</v>
      </c>
      <c r="C248">
        <v>0.29399999999999998</v>
      </c>
      <c r="D248">
        <v>98.623999999999995</v>
      </c>
      <c r="E248">
        <v>9.7000000000000003E-2</v>
      </c>
      <c r="F248">
        <v>6.3E-2</v>
      </c>
      <c r="G248">
        <v>0.03</v>
      </c>
      <c r="H248">
        <v>0</v>
      </c>
      <c r="I248">
        <v>96.876999999999995</v>
      </c>
      <c r="J248">
        <v>0.19600000000000001</v>
      </c>
      <c r="K248">
        <v>0</v>
      </c>
      <c r="L248">
        <v>0</v>
      </c>
      <c r="M248">
        <v>196.18100000000001</v>
      </c>
      <c r="N248" t="s">
        <v>133</v>
      </c>
    </row>
    <row r="249" spans="1:14" x14ac:dyDescent="0.2">
      <c r="A249">
        <v>246</v>
      </c>
      <c r="B249">
        <v>7.6999999999999999E-2</v>
      </c>
      <c r="C249">
        <v>0.126</v>
      </c>
      <c r="D249">
        <v>97.51</v>
      </c>
      <c r="E249">
        <v>0.114</v>
      </c>
      <c r="F249">
        <v>5.7000000000000002E-2</v>
      </c>
      <c r="G249">
        <v>2.7E-2</v>
      </c>
      <c r="H249">
        <v>0</v>
      </c>
      <c r="I249">
        <v>98.311000000000007</v>
      </c>
      <c r="J249">
        <v>3.4000000000000002E-2</v>
      </c>
      <c r="K249">
        <v>0</v>
      </c>
      <c r="L249">
        <v>0</v>
      </c>
      <c r="M249">
        <v>196.256</v>
      </c>
      <c r="N249" t="s">
        <v>132</v>
      </c>
    </row>
    <row r="250" spans="1:14" x14ac:dyDescent="0.2">
      <c r="A250">
        <v>247</v>
      </c>
      <c r="B250">
        <v>1.2999999999999999E-2</v>
      </c>
      <c r="C250">
        <v>1.7999999999999999E-2</v>
      </c>
      <c r="D250">
        <v>98.594999999999999</v>
      </c>
      <c r="E250">
        <v>8.9999999999999993E-3</v>
      </c>
      <c r="F250">
        <v>1.9E-2</v>
      </c>
      <c r="G250">
        <v>3.4000000000000002E-2</v>
      </c>
      <c r="H250">
        <v>0</v>
      </c>
      <c r="I250">
        <v>98.019000000000005</v>
      </c>
      <c r="J250">
        <v>3.4000000000000002E-2</v>
      </c>
      <c r="K250">
        <v>9.4E-2</v>
      </c>
      <c r="L250">
        <v>2.3E-2</v>
      </c>
      <c r="M250">
        <v>196.858</v>
      </c>
      <c r="N250" t="s">
        <v>131</v>
      </c>
    </row>
    <row r="251" spans="1:14" x14ac:dyDescent="0.2">
      <c r="A251">
        <v>248</v>
      </c>
      <c r="B251">
        <v>0</v>
      </c>
      <c r="C251">
        <v>0</v>
      </c>
      <c r="D251">
        <v>98.510999999999996</v>
      </c>
      <c r="E251">
        <v>0.06</v>
      </c>
      <c r="F251">
        <v>3.4000000000000002E-2</v>
      </c>
      <c r="G251">
        <v>0.03</v>
      </c>
      <c r="H251">
        <v>0</v>
      </c>
      <c r="I251">
        <v>99.206000000000003</v>
      </c>
      <c r="J251">
        <v>0</v>
      </c>
      <c r="K251">
        <v>0</v>
      </c>
      <c r="L251">
        <v>0</v>
      </c>
      <c r="M251">
        <v>197.84100000000001</v>
      </c>
      <c r="N251" t="s">
        <v>130</v>
      </c>
    </row>
    <row r="252" spans="1:14" x14ac:dyDescent="0.2">
      <c r="A252">
        <v>249</v>
      </c>
      <c r="B252">
        <v>0</v>
      </c>
      <c r="C252">
        <v>1.6E-2</v>
      </c>
      <c r="D252">
        <v>98.995000000000005</v>
      </c>
      <c r="E252">
        <v>8.4000000000000005E-2</v>
      </c>
      <c r="F252">
        <v>4.4999999999999998E-2</v>
      </c>
      <c r="G252">
        <v>0</v>
      </c>
      <c r="H252">
        <v>0</v>
      </c>
      <c r="I252">
        <v>98.05</v>
      </c>
      <c r="J252">
        <v>4.8000000000000001E-2</v>
      </c>
      <c r="K252">
        <v>0</v>
      </c>
      <c r="L252">
        <v>0</v>
      </c>
      <c r="M252">
        <v>197.238</v>
      </c>
      <c r="N252" t="s">
        <v>129</v>
      </c>
    </row>
    <row r="253" spans="1:14" x14ac:dyDescent="0.2">
      <c r="A253">
        <v>250</v>
      </c>
      <c r="B253">
        <v>3.5000000000000003E-2</v>
      </c>
      <c r="C253">
        <v>1.7999999999999999E-2</v>
      </c>
      <c r="D253">
        <v>99.509</v>
      </c>
      <c r="E253">
        <v>7.0000000000000007E-2</v>
      </c>
      <c r="F253">
        <v>2.3E-2</v>
      </c>
      <c r="G253">
        <v>0</v>
      </c>
      <c r="H253">
        <v>0</v>
      </c>
      <c r="I253">
        <v>97.388000000000005</v>
      </c>
      <c r="J253">
        <v>0.14499999999999999</v>
      </c>
      <c r="K253">
        <v>2.7E-2</v>
      </c>
      <c r="L253">
        <v>3.6999999999999998E-2</v>
      </c>
      <c r="M253">
        <v>197.25200000000001</v>
      </c>
      <c r="N253" t="s">
        <v>128</v>
      </c>
    </row>
    <row r="254" spans="1:14" x14ac:dyDescent="0.2">
      <c r="A254">
        <v>251</v>
      </c>
      <c r="B254">
        <v>6.0000000000000001E-3</v>
      </c>
      <c r="C254">
        <v>0</v>
      </c>
      <c r="D254">
        <v>50.006</v>
      </c>
      <c r="E254">
        <v>0.41699999999999998</v>
      </c>
      <c r="F254">
        <v>0.48299999999999998</v>
      </c>
      <c r="G254">
        <v>0</v>
      </c>
      <c r="H254">
        <v>1.0999999999999999E-2</v>
      </c>
      <c r="I254">
        <v>2.4039999999999999</v>
      </c>
      <c r="J254">
        <v>0.158</v>
      </c>
      <c r="K254">
        <v>0</v>
      </c>
      <c r="L254">
        <v>102.36199999999999</v>
      </c>
      <c r="M254">
        <v>155.84700000000001</v>
      </c>
      <c r="N254" t="s">
        <v>567</v>
      </c>
    </row>
    <row r="255" spans="1:14" x14ac:dyDescent="0.2">
      <c r="A255">
        <v>252</v>
      </c>
      <c r="B255">
        <v>3.5999999999999997E-2</v>
      </c>
      <c r="C255">
        <v>0</v>
      </c>
      <c r="D255">
        <v>51.040999999999997</v>
      </c>
      <c r="E255">
        <v>0.223</v>
      </c>
      <c r="F255">
        <v>0.47499999999999998</v>
      </c>
      <c r="G255">
        <v>4.0000000000000001E-3</v>
      </c>
      <c r="H255">
        <v>7.0000000000000001E-3</v>
      </c>
      <c r="I255">
        <v>1.81</v>
      </c>
      <c r="J255">
        <v>3.4000000000000002E-2</v>
      </c>
      <c r="K255">
        <v>0</v>
      </c>
      <c r="L255">
        <v>96.369</v>
      </c>
      <c r="M255">
        <v>149.999</v>
      </c>
      <c r="N255" t="s">
        <v>390</v>
      </c>
    </row>
    <row r="256" spans="1:14" x14ac:dyDescent="0.2">
      <c r="A256">
        <v>253</v>
      </c>
      <c r="B256">
        <v>0.04</v>
      </c>
      <c r="C256">
        <v>0</v>
      </c>
      <c r="D256">
        <v>50.826999999999998</v>
      </c>
      <c r="E256">
        <v>0.16600000000000001</v>
      </c>
      <c r="F256">
        <v>0.438</v>
      </c>
      <c r="G256">
        <v>1.0999999999999999E-2</v>
      </c>
      <c r="H256">
        <v>0</v>
      </c>
      <c r="I256">
        <v>1.9379999999999999</v>
      </c>
      <c r="J256">
        <v>0</v>
      </c>
      <c r="K256">
        <v>4.2999999999999997E-2</v>
      </c>
      <c r="L256">
        <v>97.971999999999994</v>
      </c>
      <c r="M256">
        <v>151.435</v>
      </c>
      <c r="N256" t="s">
        <v>391</v>
      </c>
    </row>
    <row r="257" spans="1:14" x14ac:dyDescent="0.2">
      <c r="A257">
        <v>254</v>
      </c>
      <c r="B257">
        <v>0</v>
      </c>
      <c r="C257">
        <v>0</v>
      </c>
      <c r="D257">
        <v>51.018999999999998</v>
      </c>
      <c r="E257">
        <v>0.58499999999999996</v>
      </c>
      <c r="F257">
        <v>0.47099999999999997</v>
      </c>
      <c r="G257">
        <v>4.0000000000000001E-3</v>
      </c>
      <c r="H257">
        <v>4.2999999999999997E-2</v>
      </c>
      <c r="I257">
        <v>2.0070000000000001</v>
      </c>
      <c r="J257">
        <v>0.14499999999999999</v>
      </c>
      <c r="K257">
        <v>0.13300000000000001</v>
      </c>
      <c r="L257">
        <v>97.751000000000005</v>
      </c>
      <c r="M257">
        <v>152.15799999999999</v>
      </c>
      <c r="N257" t="s">
        <v>392</v>
      </c>
    </row>
    <row r="258" spans="1:14" x14ac:dyDescent="0.2">
      <c r="A258">
        <v>255</v>
      </c>
      <c r="B258">
        <v>0</v>
      </c>
      <c r="C258">
        <v>5.0999999999999997E-2</v>
      </c>
      <c r="D258">
        <v>99.284000000000006</v>
      </c>
      <c r="E258">
        <v>0.126</v>
      </c>
      <c r="F258">
        <v>2.1000000000000001E-2</v>
      </c>
      <c r="G258">
        <v>2.3E-2</v>
      </c>
      <c r="H258">
        <v>0</v>
      </c>
      <c r="I258">
        <v>97.372</v>
      </c>
      <c r="J258">
        <v>0</v>
      </c>
      <c r="K258">
        <v>0</v>
      </c>
      <c r="L258">
        <v>0.13200000000000001</v>
      </c>
      <c r="M258">
        <v>197.00899999999999</v>
      </c>
      <c r="N258" t="s">
        <v>127</v>
      </c>
    </row>
    <row r="259" spans="1:14" x14ac:dyDescent="0.2">
      <c r="A259">
        <v>256</v>
      </c>
      <c r="B259">
        <v>4.9000000000000002E-2</v>
      </c>
      <c r="C259">
        <v>0.12</v>
      </c>
      <c r="D259">
        <v>98.680999999999997</v>
      </c>
      <c r="E259">
        <v>0.151</v>
      </c>
      <c r="F259">
        <v>3.3000000000000002E-2</v>
      </c>
      <c r="G259">
        <v>0</v>
      </c>
      <c r="H259">
        <v>0</v>
      </c>
      <c r="I259">
        <v>97.400999999999996</v>
      </c>
      <c r="J259">
        <v>0</v>
      </c>
      <c r="K259">
        <v>3.5000000000000003E-2</v>
      </c>
      <c r="L259">
        <v>1.9E-2</v>
      </c>
      <c r="M259">
        <v>196.489</v>
      </c>
      <c r="N259" t="s">
        <v>126</v>
      </c>
    </row>
    <row r="260" spans="1:14" x14ac:dyDescent="0.2">
      <c r="A260">
        <v>257</v>
      </c>
      <c r="B260">
        <v>0</v>
      </c>
      <c r="C260">
        <v>0.111</v>
      </c>
      <c r="D260">
        <v>99.423000000000002</v>
      </c>
      <c r="E260">
        <v>4.8000000000000001E-2</v>
      </c>
      <c r="F260">
        <v>1.7999999999999999E-2</v>
      </c>
      <c r="G260">
        <v>4.0000000000000001E-3</v>
      </c>
      <c r="H260">
        <v>0</v>
      </c>
      <c r="I260">
        <v>97.581999999999994</v>
      </c>
      <c r="J260">
        <v>4.5999999999999999E-2</v>
      </c>
      <c r="K260">
        <v>8.5999999999999993E-2</v>
      </c>
      <c r="L260">
        <v>4.0000000000000001E-3</v>
      </c>
      <c r="M260">
        <v>197.322</v>
      </c>
      <c r="N260" t="s">
        <v>125</v>
      </c>
    </row>
    <row r="261" spans="1:14" x14ac:dyDescent="0.2">
      <c r="A261">
        <v>258</v>
      </c>
      <c r="B261">
        <v>7.1999999999999995E-2</v>
      </c>
      <c r="C261">
        <v>4.0000000000000001E-3</v>
      </c>
      <c r="D261">
        <v>98.269000000000005</v>
      </c>
      <c r="E261">
        <v>4.3999999999999997E-2</v>
      </c>
      <c r="F261">
        <v>4.4999999999999998E-2</v>
      </c>
      <c r="G261">
        <v>4.5999999999999999E-2</v>
      </c>
      <c r="H261">
        <v>0</v>
      </c>
      <c r="I261">
        <v>98.087999999999994</v>
      </c>
      <c r="J261">
        <v>0</v>
      </c>
      <c r="K261">
        <v>3.5000000000000003E-2</v>
      </c>
      <c r="L261">
        <v>0</v>
      </c>
      <c r="M261">
        <v>196.60300000000001</v>
      </c>
      <c r="N261" t="s">
        <v>124</v>
      </c>
    </row>
    <row r="262" spans="1:14" x14ac:dyDescent="0.2">
      <c r="A262">
        <v>259</v>
      </c>
      <c r="B262">
        <v>0.109</v>
      </c>
      <c r="C262">
        <v>0</v>
      </c>
      <c r="D262">
        <v>28.324000000000002</v>
      </c>
      <c r="E262">
        <v>0</v>
      </c>
      <c r="F262">
        <v>3.6999999999999998E-2</v>
      </c>
      <c r="G262">
        <v>0</v>
      </c>
      <c r="H262">
        <v>0</v>
      </c>
      <c r="I262">
        <v>1.4E-2</v>
      </c>
      <c r="J262">
        <v>0</v>
      </c>
      <c r="K262">
        <v>144.446</v>
      </c>
      <c r="L262">
        <v>6.5000000000000002E-2</v>
      </c>
      <c r="M262">
        <v>172.995</v>
      </c>
      <c r="N262" t="s">
        <v>332</v>
      </c>
    </row>
    <row r="263" spans="1:14" x14ac:dyDescent="0.2">
      <c r="A263">
        <v>260</v>
      </c>
      <c r="B263">
        <v>1.2999999999999999E-2</v>
      </c>
      <c r="C263">
        <v>0</v>
      </c>
      <c r="D263">
        <v>28.516999999999999</v>
      </c>
      <c r="E263">
        <v>7.1999999999999995E-2</v>
      </c>
      <c r="F263">
        <v>5.2999999999999999E-2</v>
      </c>
      <c r="G263">
        <v>0</v>
      </c>
      <c r="H263">
        <v>0</v>
      </c>
      <c r="I263">
        <v>5.7000000000000002E-2</v>
      </c>
      <c r="J263">
        <v>1.0999999999999999E-2</v>
      </c>
      <c r="K263">
        <v>144.49299999999999</v>
      </c>
      <c r="L263">
        <v>3.6999999999999998E-2</v>
      </c>
      <c r="M263">
        <v>173.25299999999999</v>
      </c>
      <c r="N263" t="s">
        <v>333</v>
      </c>
    </row>
    <row r="264" spans="1:14" x14ac:dyDescent="0.2">
      <c r="A264">
        <v>261</v>
      </c>
      <c r="B264">
        <v>0</v>
      </c>
      <c r="C264">
        <v>4.9000000000000002E-2</v>
      </c>
      <c r="D264">
        <v>51.072000000000003</v>
      </c>
      <c r="E264">
        <v>0.35199999999999998</v>
      </c>
      <c r="F264">
        <v>0.51</v>
      </c>
      <c r="G264">
        <v>1.0999999999999999E-2</v>
      </c>
      <c r="H264">
        <v>0</v>
      </c>
      <c r="I264">
        <v>1.6319999999999999</v>
      </c>
      <c r="J264">
        <v>0</v>
      </c>
      <c r="K264">
        <v>0</v>
      </c>
      <c r="L264">
        <v>97.896000000000001</v>
      </c>
      <c r="M264">
        <v>151.52199999999999</v>
      </c>
      <c r="N264" t="s">
        <v>393</v>
      </c>
    </row>
    <row r="265" spans="1:14" x14ac:dyDescent="0.2">
      <c r="A265">
        <v>262</v>
      </c>
      <c r="B265">
        <v>0</v>
      </c>
      <c r="C265">
        <v>0.02</v>
      </c>
      <c r="D265">
        <v>51.061</v>
      </c>
      <c r="E265">
        <v>8.2000000000000003E-2</v>
      </c>
      <c r="F265">
        <v>0.46700000000000003</v>
      </c>
      <c r="G265">
        <v>8.0000000000000002E-3</v>
      </c>
      <c r="H265">
        <v>0</v>
      </c>
      <c r="I265">
        <v>1.5349999999999999</v>
      </c>
      <c r="J265">
        <v>0</v>
      </c>
      <c r="K265">
        <v>0</v>
      </c>
      <c r="L265">
        <v>97.498000000000005</v>
      </c>
      <c r="M265">
        <v>150.67099999999999</v>
      </c>
      <c r="N265" t="s">
        <v>394</v>
      </c>
    </row>
    <row r="266" spans="1:14" x14ac:dyDescent="0.2">
      <c r="A266">
        <v>263</v>
      </c>
      <c r="B266">
        <v>4.7E-2</v>
      </c>
      <c r="C266">
        <v>0</v>
      </c>
      <c r="D266">
        <v>50.356000000000002</v>
      </c>
      <c r="E266">
        <v>0.13900000000000001</v>
      </c>
      <c r="F266">
        <v>0.46800000000000003</v>
      </c>
      <c r="G266">
        <v>0</v>
      </c>
      <c r="H266">
        <v>6.0000000000000001E-3</v>
      </c>
      <c r="I266">
        <v>0.871</v>
      </c>
      <c r="J266">
        <v>8.2000000000000003E-2</v>
      </c>
      <c r="K266">
        <v>0.109</v>
      </c>
      <c r="L266">
        <v>97.853999999999999</v>
      </c>
      <c r="M266">
        <v>149.93199999999999</v>
      </c>
      <c r="N266" t="s">
        <v>395</v>
      </c>
    </row>
    <row r="267" spans="1:14" x14ac:dyDescent="0.2">
      <c r="A267">
        <v>264</v>
      </c>
      <c r="B267">
        <v>0</v>
      </c>
      <c r="C267">
        <v>5.8000000000000003E-2</v>
      </c>
      <c r="D267">
        <v>97.962000000000003</v>
      </c>
      <c r="E267">
        <v>0.106</v>
      </c>
      <c r="F267">
        <v>2.9000000000000001E-2</v>
      </c>
      <c r="G267">
        <v>0</v>
      </c>
      <c r="H267">
        <v>0</v>
      </c>
      <c r="I267">
        <v>98.156999999999996</v>
      </c>
      <c r="J267">
        <v>0</v>
      </c>
      <c r="K267">
        <v>4.2999999999999997E-2</v>
      </c>
      <c r="L267">
        <v>0.13200000000000001</v>
      </c>
      <c r="M267">
        <v>196.48699999999999</v>
      </c>
      <c r="N267" t="s">
        <v>112</v>
      </c>
    </row>
    <row r="268" spans="1:14" x14ac:dyDescent="0.2">
      <c r="A268">
        <v>265</v>
      </c>
      <c r="B268">
        <v>4.0000000000000001E-3</v>
      </c>
      <c r="C268">
        <v>7.2999999999999995E-2</v>
      </c>
      <c r="D268">
        <v>97.207999999999998</v>
      </c>
      <c r="E268">
        <v>1.2999999999999999E-2</v>
      </c>
      <c r="F268">
        <v>6.2E-2</v>
      </c>
      <c r="G268">
        <v>2.7E-2</v>
      </c>
      <c r="H268">
        <v>0</v>
      </c>
      <c r="I268">
        <v>98.923000000000002</v>
      </c>
      <c r="J268">
        <v>0</v>
      </c>
      <c r="K268">
        <v>0</v>
      </c>
      <c r="L268">
        <v>7.3999999999999996E-2</v>
      </c>
      <c r="M268">
        <v>196.38399999999999</v>
      </c>
      <c r="N268" t="s">
        <v>111</v>
      </c>
    </row>
    <row r="269" spans="1:14" x14ac:dyDescent="0.2">
      <c r="A269">
        <v>266</v>
      </c>
      <c r="B269">
        <v>0</v>
      </c>
      <c r="C269">
        <v>5.8000000000000003E-2</v>
      </c>
      <c r="D269">
        <v>98.581000000000003</v>
      </c>
      <c r="E269">
        <v>2.3E-2</v>
      </c>
      <c r="F269">
        <v>5.8000000000000003E-2</v>
      </c>
      <c r="G269">
        <v>0</v>
      </c>
      <c r="H269">
        <v>2.4E-2</v>
      </c>
      <c r="I269">
        <v>98.876999999999995</v>
      </c>
      <c r="J269">
        <v>0</v>
      </c>
      <c r="K269">
        <v>0</v>
      </c>
      <c r="L269">
        <v>0.17100000000000001</v>
      </c>
      <c r="M269">
        <v>197.792</v>
      </c>
      <c r="N269" t="s">
        <v>110</v>
      </c>
    </row>
    <row r="270" spans="1:14" x14ac:dyDescent="0.2">
      <c r="A270">
        <v>267</v>
      </c>
      <c r="B270">
        <v>6.7000000000000004E-2</v>
      </c>
      <c r="C270">
        <v>3.5000000000000003E-2</v>
      </c>
      <c r="D270">
        <v>98.813999999999993</v>
      </c>
      <c r="E270">
        <v>4.1000000000000002E-2</v>
      </c>
      <c r="F270">
        <v>3.7999999999999999E-2</v>
      </c>
      <c r="G270">
        <v>0</v>
      </c>
      <c r="H270">
        <v>1.6E-2</v>
      </c>
      <c r="I270">
        <v>98.710999999999999</v>
      </c>
      <c r="J270">
        <v>6.0000000000000001E-3</v>
      </c>
      <c r="K270">
        <v>1.2E-2</v>
      </c>
      <c r="L270">
        <v>0.01</v>
      </c>
      <c r="M270">
        <v>197.75</v>
      </c>
      <c r="N270" t="s">
        <v>123</v>
      </c>
    </row>
    <row r="271" spans="1:14" x14ac:dyDescent="0.2">
      <c r="A271">
        <v>268</v>
      </c>
      <c r="B271">
        <v>0</v>
      </c>
      <c r="C271">
        <v>0</v>
      </c>
      <c r="D271">
        <v>50.499000000000002</v>
      </c>
      <c r="E271">
        <v>1.9E-2</v>
      </c>
      <c r="F271">
        <v>0.53700000000000003</v>
      </c>
      <c r="G271">
        <v>4.2000000000000003E-2</v>
      </c>
      <c r="H271">
        <v>0</v>
      </c>
      <c r="I271">
        <v>1.0660000000000001</v>
      </c>
      <c r="J271">
        <v>9.5000000000000001E-2</v>
      </c>
      <c r="K271">
        <v>0</v>
      </c>
      <c r="L271">
        <v>97.984999999999999</v>
      </c>
      <c r="M271">
        <v>150.24299999999999</v>
      </c>
      <c r="N271" t="s">
        <v>396</v>
      </c>
    </row>
    <row r="272" spans="1:14" x14ac:dyDescent="0.2">
      <c r="A272">
        <v>269</v>
      </c>
      <c r="B272">
        <v>0</v>
      </c>
      <c r="C272">
        <v>0</v>
      </c>
      <c r="D272">
        <v>51.780999999999999</v>
      </c>
      <c r="E272">
        <v>4.2999999999999997E-2</v>
      </c>
      <c r="F272">
        <v>0.504</v>
      </c>
      <c r="G272">
        <v>4.0000000000000001E-3</v>
      </c>
      <c r="H272">
        <v>3.2000000000000001E-2</v>
      </c>
      <c r="I272">
        <v>0.49399999999999999</v>
      </c>
      <c r="J272">
        <v>0</v>
      </c>
      <c r="K272">
        <v>0</v>
      </c>
      <c r="L272">
        <v>98.685000000000002</v>
      </c>
      <c r="M272">
        <v>151.54300000000001</v>
      </c>
      <c r="N272" t="s">
        <v>397</v>
      </c>
    </row>
    <row r="273" spans="1:14" x14ac:dyDescent="0.2">
      <c r="A273">
        <v>270</v>
      </c>
      <c r="B273">
        <v>0</v>
      </c>
      <c r="C273">
        <v>0</v>
      </c>
      <c r="D273">
        <v>49.978000000000002</v>
      </c>
      <c r="E273">
        <v>2.1000000000000001E-2</v>
      </c>
      <c r="F273">
        <v>0.57299999999999995</v>
      </c>
      <c r="G273">
        <v>8.0000000000000002E-3</v>
      </c>
      <c r="H273">
        <v>0</v>
      </c>
      <c r="I273">
        <v>0.60499999999999998</v>
      </c>
      <c r="J273">
        <v>9.7000000000000003E-2</v>
      </c>
      <c r="K273">
        <v>4.2999999999999997E-2</v>
      </c>
      <c r="L273">
        <v>98.992999999999995</v>
      </c>
      <c r="M273">
        <v>150.31800000000001</v>
      </c>
      <c r="N273" t="s">
        <v>398</v>
      </c>
    </row>
    <row r="274" spans="1:14" x14ac:dyDescent="0.2">
      <c r="A274">
        <v>271</v>
      </c>
      <c r="B274">
        <v>1.2999999999999999E-2</v>
      </c>
      <c r="C274">
        <v>0.151</v>
      </c>
      <c r="D274">
        <v>97.816000000000003</v>
      </c>
      <c r="E274">
        <v>1.2E-2</v>
      </c>
      <c r="F274">
        <v>5.8000000000000003E-2</v>
      </c>
      <c r="G274">
        <v>2.3E-2</v>
      </c>
      <c r="H274">
        <v>2E-3</v>
      </c>
      <c r="I274">
        <v>99.186000000000007</v>
      </c>
      <c r="J274">
        <v>0</v>
      </c>
      <c r="K274">
        <v>0</v>
      </c>
      <c r="L274">
        <v>0.314</v>
      </c>
      <c r="M274">
        <v>197.57499999999999</v>
      </c>
      <c r="N274" t="s">
        <v>122</v>
      </c>
    </row>
    <row r="275" spans="1:14" x14ac:dyDescent="0.2">
      <c r="A275">
        <v>272</v>
      </c>
      <c r="B275">
        <v>0</v>
      </c>
      <c r="C275">
        <v>9.7390000000000008</v>
      </c>
      <c r="D275">
        <v>41.250999999999998</v>
      </c>
      <c r="E275">
        <v>113.337</v>
      </c>
      <c r="F275">
        <v>0.23100000000000001</v>
      </c>
      <c r="G275">
        <v>0</v>
      </c>
      <c r="H275">
        <v>4.91</v>
      </c>
      <c r="I275">
        <v>2.79</v>
      </c>
      <c r="J275">
        <v>38.713999999999999</v>
      </c>
      <c r="K275">
        <v>0</v>
      </c>
      <c r="L275">
        <v>11.839</v>
      </c>
      <c r="M275">
        <v>222.81100000000001</v>
      </c>
      <c r="N275" t="s">
        <v>568</v>
      </c>
    </row>
    <row r="276" spans="1:14" x14ac:dyDescent="0.2">
      <c r="A276">
        <v>273</v>
      </c>
      <c r="B276">
        <v>0</v>
      </c>
      <c r="C276">
        <v>9.3360000000000003</v>
      </c>
      <c r="D276">
        <v>41.514000000000003</v>
      </c>
      <c r="E276">
        <v>115.82299999999999</v>
      </c>
      <c r="F276">
        <v>0.24199999999999999</v>
      </c>
      <c r="G276">
        <v>0</v>
      </c>
      <c r="H276">
        <v>4.4909999999999997</v>
      </c>
      <c r="I276">
        <v>2.0230000000000001</v>
      </c>
      <c r="J276">
        <v>39.383000000000003</v>
      </c>
      <c r="K276">
        <v>1.2E-2</v>
      </c>
      <c r="L276">
        <v>12.305999999999999</v>
      </c>
      <c r="M276">
        <v>225.13</v>
      </c>
      <c r="N276" t="s">
        <v>569</v>
      </c>
    </row>
    <row r="277" spans="1:14" x14ac:dyDescent="0.2">
      <c r="A277">
        <v>274</v>
      </c>
      <c r="B277">
        <v>0</v>
      </c>
      <c r="C277">
        <v>0</v>
      </c>
      <c r="D277">
        <v>52.512</v>
      </c>
      <c r="E277">
        <v>7.2999999999999995E-2</v>
      </c>
      <c r="F277">
        <v>0.48399999999999999</v>
      </c>
      <c r="G277">
        <v>2.7E-2</v>
      </c>
      <c r="H277">
        <v>2.1999999999999999E-2</v>
      </c>
      <c r="I277">
        <v>0.54200000000000004</v>
      </c>
      <c r="J277">
        <v>0</v>
      </c>
      <c r="K277">
        <v>0</v>
      </c>
      <c r="L277">
        <v>98.992999999999995</v>
      </c>
      <c r="M277">
        <v>152.65299999999999</v>
      </c>
      <c r="N277" t="s">
        <v>399</v>
      </c>
    </row>
    <row r="278" spans="1:14" x14ac:dyDescent="0.2">
      <c r="A278">
        <v>275</v>
      </c>
      <c r="B278">
        <v>0</v>
      </c>
      <c r="C278">
        <v>0</v>
      </c>
      <c r="D278">
        <v>52.405999999999999</v>
      </c>
      <c r="E278">
        <v>0</v>
      </c>
      <c r="F278">
        <v>0.503</v>
      </c>
      <c r="G278">
        <v>0</v>
      </c>
      <c r="H278">
        <v>6.0000000000000001E-3</v>
      </c>
      <c r="I278">
        <v>0.72599999999999998</v>
      </c>
      <c r="J278">
        <v>0</v>
      </c>
      <c r="K278">
        <v>0</v>
      </c>
      <c r="L278">
        <v>98.543000000000006</v>
      </c>
      <c r="M278">
        <v>152.184</v>
      </c>
      <c r="N278" t="s">
        <v>400</v>
      </c>
    </row>
    <row r="279" spans="1:14" x14ac:dyDescent="0.2">
      <c r="A279">
        <v>276</v>
      </c>
      <c r="B279">
        <v>3.7999999999999999E-2</v>
      </c>
      <c r="C279">
        <v>0</v>
      </c>
      <c r="D279">
        <v>52.030999999999999</v>
      </c>
      <c r="E279">
        <v>0</v>
      </c>
      <c r="F279">
        <v>0.53400000000000003</v>
      </c>
      <c r="G279">
        <v>0</v>
      </c>
      <c r="H279">
        <v>0</v>
      </c>
      <c r="I279">
        <v>1.1890000000000001</v>
      </c>
      <c r="J279">
        <v>0.154</v>
      </c>
      <c r="K279">
        <v>0</v>
      </c>
      <c r="L279">
        <v>97.933999999999997</v>
      </c>
      <c r="M279">
        <v>151.88</v>
      </c>
      <c r="N279" t="s">
        <v>401</v>
      </c>
    </row>
    <row r="280" spans="1:14" x14ac:dyDescent="0.2">
      <c r="A280">
        <v>277</v>
      </c>
      <c r="B280">
        <v>0</v>
      </c>
      <c r="C280">
        <v>0.104</v>
      </c>
      <c r="D280">
        <v>97.887</v>
      </c>
      <c r="E280">
        <v>2.8000000000000001E-2</v>
      </c>
      <c r="F280">
        <v>2.9000000000000001E-2</v>
      </c>
      <c r="G280">
        <v>0</v>
      </c>
      <c r="H280">
        <v>1.7999999999999999E-2</v>
      </c>
      <c r="I280">
        <v>98.873999999999995</v>
      </c>
      <c r="J280">
        <v>0.14299999999999999</v>
      </c>
      <c r="K280">
        <v>5.5E-2</v>
      </c>
      <c r="L280">
        <v>0.78500000000000003</v>
      </c>
      <c r="M280">
        <v>197.923</v>
      </c>
      <c r="N280" t="s">
        <v>121</v>
      </c>
    </row>
    <row r="281" spans="1:14" x14ac:dyDescent="0.2">
      <c r="A281">
        <v>278</v>
      </c>
      <c r="B281">
        <v>0.10199999999999999</v>
      </c>
      <c r="C281">
        <v>0</v>
      </c>
      <c r="D281">
        <v>28.899000000000001</v>
      </c>
      <c r="E281">
        <v>0</v>
      </c>
      <c r="F281">
        <v>3.3000000000000002E-2</v>
      </c>
      <c r="G281">
        <v>0</v>
      </c>
      <c r="H281">
        <v>0</v>
      </c>
      <c r="I281">
        <v>0</v>
      </c>
      <c r="J281">
        <v>9.2999999999999999E-2</v>
      </c>
      <c r="K281">
        <v>142.17699999999999</v>
      </c>
      <c r="L281">
        <v>1.7999999999999999E-2</v>
      </c>
      <c r="M281">
        <v>171.322</v>
      </c>
      <c r="N281" t="s">
        <v>334</v>
      </c>
    </row>
    <row r="282" spans="1:14" x14ac:dyDescent="0.2">
      <c r="A282">
        <v>279</v>
      </c>
      <c r="B282">
        <v>6.0999999999999999E-2</v>
      </c>
      <c r="C282">
        <v>0</v>
      </c>
      <c r="D282">
        <v>29.007000000000001</v>
      </c>
      <c r="E282">
        <v>0</v>
      </c>
      <c r="F282">
        <v>3.1E-2</v>
      </c>
      <c r="G282">
        <v>0</v>
      </c>
      <c r="H282">
        <v>2E-3</v>
      </c>
      <c r="I282">
        <v>0.01</v>
      </c>
      <c r="J282">
        <v>0.20399999999999999</v>
      </c>
      <c r="K282">
        <v>143.197</v>
      </c>
      <c r="L282">
        <v>0.02</v>
      </c>
      <c r="M282">
        <v>172.53200000000001</v>
      </c>
      <c r="N282" t="s">
        <v>335</v>
      </c>
    </row>
    <row r="283" spans="1:14" x14ac:dyDescent="0.2">
      <c r="A283">
        <v>280</v>
      </c>
      <c r="B283">
        <v>2.4E-2</v>
      </c>
      <c r="C283">
        <v>0</v>
      </c>
      <c r="D283">
        <v>57.726999999999997</v>
      </c>
      <c r="E283">
        <v>99.784000000000006</v>
      </c>
      <c r="F283">
        <v>0.04</v>
      </c>
      <c r="G283">
        <v>0</v>
      </c>
      <c r="H283">
        <v>0</v>
      </c>
      <c r="I283">
        <v>68.474999999999994</v>
      </c>
      <c r="J283">
        <v>0</v>
      </c>
      <c r="K283">
        <v>8.0000000000000002E-3</v>
      </c>
      <c r="L283">
        <v>1.6E-2</v>
      </c>
      <c r="M283">
        <v>226.07400000000001</v>
      </c>
      <c r="N283" t="s">
        <v>253</v>
      </c>
    </row>
    <row r="284" spans="1:14" x14ac:dyDescent="0.2">
      <c r="A284">
        <v>281</v>
      </c>
      <c r="B284">
        <v>9.8000000000000004E-2</v>
      </c>
      <c r="C284">
        <v>0</v>
      </c>
      <c r="D284">
        <v>28.452000000000002</v>
      </c>
      <c r="E284">
        <v>7.9000000000000001E-2</v>
      </c>
      <c r="F284">
        <v>2.7E-2</v>
      </c>
      <c r="G284">
        <v>0</v>
      </c>
      <c r="H284">
        <v>0</v>
      </c>
      <c r="I284">
        <v>0</v>
      </c>
      <c r="J284">
        <v>0.16</v>
      </c>
      <c r="K284">
        <v>145.126</v>
      </c>
      <c r="L284">
        <v>0</v>
      </c>
      <c r="M284">
        <v>173.94200000000001</v>
      </c>
      <c r="N284" t="s">
        <v>336</v>
      </c>
    </row>
    <row r="285" spans="1:14" x14ac:dyDescent="0.2">
      <c r="A285">
        <v>282</v>
      </c>
      <c r="B285">
        <v>0</v>
      </c>
      <c r="C285">
        <v>1.0999999999999999E-2</v>
      </c>
      <c r="D285">
        <v>57.939</v>
      </c>
      <c r="E285">
        <v>101.429</v>
      </c>
      <c r="F285">
        <v>3.9E-2</v>
      </c>
      <c r="G285">
        <v>2.3E-2</v>
      </c>
      <c r="H285">
        <v>1.2E-2</v>
      </c>
      <c r="I285">
        <v>69.661000000000001</v>
      </c>
      <c r="J285">
        <v>0</v>
      </c>
      <c r="K285">
        <v>0</v>
      </c>
      <c r="L285">
        <v>0</v>
      </c>
      <c r="M285">
        <v>229.114</v>
      </c>
      <c r="N285" t="s">
        <v>254</v>
      </c>
    </row>
    <row r="286" spans="1:14" x14ac:dyDescent="0.2">
      <c r="A286">
        <v>283</v>
      </c>
      <c r="B286">
        <v>1.0999999999999999E-2</v>
      </c>
      <c r="C286">
        <v>0.02</v>
      </c>
      <c r="D286">
        <v>57.932000000000002</v>
      </c>
      <c r="E286">
        <v>99.685000000000002</v>
      </c>
      <c r="F286">
        <v>6.2E-2</v>
      </c>
      <c r="G286">
        <v>0.03</v>
      </c>
      <c r="H286">
        <v>2.9000000000000001E-2</v>
      </c>
      <c r="I286">
        <v>67.373999999999995</v>
      </c>
      <c r="J286">
        <v>0</v>
      </c>
      <c r="K286">
        <v>0</v>
      </c>
      <c r="L286">
        <v>0</v>
      </c>
      <c r="M286">
        <v>225.143</v>
      </c>
      <c r="N286" t="s">
        <v>570</v>
      </c>
    </row>
    <row r="287" spans="1:14" x14ac:dyDescent="0.2">
      <c r="A287">
        <v>284</v>
      </c>
      <c r="B287">
        <v>6.8000000000000005E-2</v>
      </c>
      <c r="C287">
        <v>0</v>
      </c>
      <c r="D287">
        <v>59.085999999999999</v>
      </c>
      <c r="E287">
        <v>99.772000000000006</v>
      </c>
      <c r="F287">
        <v>4.5999999999999999E-2</v>
      </c>
      <c r="G287">
        <v>0.08</v>
      </c>
      <c r="H287">
        <v>1.9E-2</v>
      </c>
      <c r="I287">
        <v>68.447000000000003</v>
      </c>
      <c r="J287">
        <v>0</v>
      </c>
      <c r="K287">
        <v>6.6000000000000003E-2</v>
      </c>
      <c r="L287">
        <v>0</v>
      </c>
      <c r="M287">
        <v>227.584</v>
      </c>
      <c r="N287" t="s">
        <v>292</v>
      </c>
    </row>
    <row r="288" spans="1:14" x14ac:dyDescent="0.2">
      <c r="A288">
        <v>285</v>
      </c>
      <c r="B288">
        <v>0</v>
      </c>
      <c r="C288">
        <v>0</v>
      </c>
      <c r="D288">
        <v>58.51</v>
      </c>
      <c r="E288">
        <v>100.511</v>
      </c>
      <c r="F288">
        <v>0.05</v>
      </c>
      <c r="G288">
        <v>0</v>
      </c>
      <c r="H288">
        <v>0.03</v>
      </c>
      <c r="I288">
        <v>68.75</v>
      </c>
      <c r="J288">
        <v>0</v>
      </c>
      <c r="K288">
        <v>0</v>
      </c>
      <c r="L288">
        <v>2.9000000000000001E-2</v>
      </c>
      <c r="M288">
        <v>227.88</v>
      </c>
      <c r="N288" t="s">
        <v>293</v>
      </c>
    </row>
    <row r="289" spans="1:14" x14ac:dyDescent="0.2">
      <c r="A289">
        <v>286</v>
      </c>
      <c r="B289">
        <v>0.1</v>
      </c>
      <c r="C289">
        <v>0</v>
      </c>
      <c r="D289">
        <v>28.388999999999999</v>
      </c>
      <c r="E289">
        <v>0.2</v>
      </c>
      <c r="F289">
        <v>0.08</v>
      </c>
      <c r="G289">
        <v>0</v>
      </c>
      <c r="H289">
        <v>0</v>
      </c>
      <c r="I289">
        <v>0</v>
      </c>
      <c r="J289">
        <v>1.7000000000000001E-2</v>
      </c>
      <c r="K289">
        <v>145.089</v>
      </c>
      <c r="L289">
        <v>0</v>
      </c>
      <c r="M289">
        <v>173.875</v>
      </c>
      <c r="N289" t="s">
        <v>337</v>
      </c>
    </row>
    <row r="290" spans="1:14" x14ac:dyDescent="0.2">
      <c r="A290">
        <v>287</v>
      </c>
      <c r="B290">
        <v>0.126</v>
      </c>
      <c r="C290">
        <v>0</v>
      </c>
      <c r="D290">
        <v>28.599</v>
      </c>
      <c r="E290">
        <v>0.51100000000000001</v>
      </c>
      <c r="F290">
        <v>0.05</v>
      </c>
      <c r="G290">
        <v>0</v>
      </c>
      <c r="H290">
        <v>0</v>
      </c>
      <c r="I290">
        <v>0.16700000000000001</v>
      </c>
      <c r="J290">
        <v>0</v>
      </c>
      <c r="K290">
        <v>146.16</v>
      </c>
      <c r="L290">
        <v>0</v>
      </c>
      <c r="M290">
        <v>175.613</v>
      </c>
      <c r="N290" t="s">
        <v>338</v>
      </c>
    </row>
    <row r="291" spans="1:14" x14ac:dyDescent="0.2">
      <c r="A291">
        <v>288</v>
      </c>
      <c r="B291">
        <v>9.2999999999999999E-2</v>
      </c>
      <c r="C291">
        <v>0</v>
      </c>
      <c r="D291">
        <v>28.523</v>
      </c>
      <c r="E291">
        <v>5.3999999999999999E-2</v>
      </c>
      <c r="F291">
        <v>5.7000000000000002E-2</v>
      </c>
      <c r="G291">
        <v>0</v>
      </c>
      <c r="H291">
        <v>0</v>
      </c>
      <c r="I291">
        <v>4.0000000000000001E-3</v>
      </c>
      <c r="J291">
        <v>7.5999999999999998E-2</v>
      </c>
      <c r="K291">
        <v>143.42400000000001</v>
      </c>
      <c r="L291">
        <v>4.2000000000000003E-2</v>
      </c>
      <c r="M291">
        <v>172.273</v>
      </c>
      <c r="N291" t="s">
        <v>339</v>
      </c>
    </row>
    <row r="292" spans="1:14" x14ac:dyDescent="0.2">
      <c r="A292">
        <v>289</v>
      </c>
      <c r="B292">
        <v>1.7000000000000001E-2</v>
      </c>
      <c r="C292">
        <v>7.2999999999999995E-2</v>
      </c>
      <c r="D292">
        <v>99.218000000000004</v>
      </c>
      <c r="E292">
        <v>0.52500000000000002</v>
      </c>
      <c r="F292">
        <v>4.4999999999999998E-2</v>
      </c>
      <c r="G292">
        <v>0.03</v>
      </c>
      <c r="H292">
        <v>1.0999999999999999E-2</v>
      </c>
      <c r="I292">
        <v>98.491</v>
      </c>
      <c r="J292">
        <v>2.3E-2</v>
      </c>
      <c r="K292">
        <v>0</v>
      </c>
      <c r="L292">
        <v>5.0999999999999997E-2</v>
      </c>
      <c r="M292">
        <v>198.48400000000001</v>
      </c>
      <c r="N292" t="s">
        <v>120</v>
      </c>
    </row>
    <row r="293" spans="1:14" x14ac:dyDescent="0.2">
      <c r="A293">
        <v>290</v>
      </c>
      <c r="B293">
        <v>5.0999999999999997E-2</v>
      </c>
      <c r="C293">
        <v>8.9999999999999993E-3</v>
      </c>
      <c r="D293">
        <v>98.677000000000007</v>
      </c>
      <c r="E293">
        <v>0.71</v>
      </c>
      <c r="F293">
        <v>4.2000000000000003E-2</v>
      </c>
      <c r="G293">
        <v>5.2999999999999999E-2</v>
      </c>
      <c r="H293">
        <v>1.2999999999999999E-2</v>
      </c>
      <c r="I293">
        <v>98.974999999999994</v>
      </c>
      <c r="J293">
        <v>6.9000000000000006E-2</v>
      </c>
      <c r="K293">
        <v>0.02</v>
      </c>
      <c r="L293">
        <v>4.2999999999999997E-2</v>
      </c>
      <c r="M293">
        <v>198.66200000000001</v>
      </c>
      <c r="N293" t="s">
        <v>119</v>
      </c>
    </row>
    <row r="294" spans="1:14" x14ac:dyDescent="0.2">
      <c r="A294">
        <v>291</v>
      </c>
      <c r="B294">
        <v>4.0000000000000001E-3</v>
      </c>
      <c r="C294">
        <v>8.7999999999999995E-2</v>
      </c>
      <c r="D294">
        <v>99.71</v>
      </c>
      <c r="E294">
        <v>0.96399999999999997</v>
      </c>
      <c r="F294">
        <v>7.2999999999999995E-2</v>
      </c>
      <c r="G294">
        <v>0</v>
      </c>
      <c r="H294">
        <v>0</v>
      </c>
      <c r="I294">
        <v>95.799000000000007</v>
      </c>
      <c r="J294">
        <v>0</v>
      </c>
      <c r="K294">
        <v>0.10199999999999999</v>
      </c>
      <c r="L294">
        <v>1E-3</v>
      </c>
      <c r="M294">
        <v>196.74100000000001</v>
      </c>
      <c r="N294" t="s">
        <v>118</v>
      </c>
    </row>
    <row r="295" spans="1:14" x14ac:dyDescent="0.2">
      <c r="A295">
        <v>292</v>
      </c>
      <c r="B295">
        <v>4.1000000000000002E-2</v>
      </c>
      <c r="C295">
        <v>2.1999999999999999E-2</v>
      </c>
      <c r="D295">
        <v>98.775999999999996</v>
      </c>
      <c r="E295">
        <v>0.29599999999999999</v>
      </c>
      <c r="F295">
        <v>5.2999999999999999E-2</v>
      </c>
      <c r="G295">
        <v>3.7999999999999999E-2</v>
      </c>
      <c r="H295">
        <v>0</v>
      </c>
      <c r="I295">
        <v>98.537999999999997</v>
      </c>
      <c r="J295">
        <v>0</v>
      </c>
      <c r="K295">
        <v>3.1E-2</v>
      </c>
      <c r="L295">
        <v>0</v>
      </c>
      <c r="M295">
        <v>197.79499999999999</v>
      </c>
      <c r="N295" t="s">
        <v>117</v>
      </c>
    </row>
    <row r="296" spans="1:14" x14ac:dyDescent="0.2">
      <c r="A296">
        <v>293</v>
      </c>
      <c r="B296">
        <v>4.0000000000000001E-3</v>
      </c>
      <c r="C296">
        <v>0</v>
      </c>
      <c r="D296">
        <v>57.761000000000003</v>
      </c>
      <c r="E296">
        <v>101.18600000000001</v>
      </c>
      <c r="F296">
        <v>3.7999999999999999E-2</v>
      </c>
      <c r="G296">
        <v>0</v>
      </c>
      <c r="H296">
        <v>3.5000000000000003E-2</v>
      </c>
      <c r="I296">
        <v>69.138999999999996</v>
      </c>
      <c r="J296">
        <v>0</v>
      </c>
      <c r="K296">
        <v>0</v>
      </c>
      <c r="L296">
        <v>2.5000000000000001E-2</v>
      </c>
      <c r="M296">
        <v>228.18799999999999</v>
      </c>
      <c r="N296" t="s">
        <v>294</v>
      </c>
    </row>
    <row r="297" spans="1:14" x14ac:dyDescent="0.2">
      <c r="A297">
        <v>294</v>
      </c>
      <c r="B297">
        <v>0</v>
      </c>
      <c r="C297">
        <v>0</v>
      </c>
      <c r="D297">
        <v>27.972999999999999</v>
      </c>
      <c r="E297">
        <v>3.8439999999999999</v>
      </c>
      <c r="F297">
        <v>1.6E-2</v>
      </c>
      <c r="G297">
        <v>0</v>
      </c>
      <c r="H297">
        <v>0</v>
      </c>
      <c r="I297">
        <v>1.385</v>
      </c>
      <c r="J297">
        <v>0</v>
      </c>
      <c r="K297">
        <v>143.184</v>
      </c>
      <c r="L297">
        <v>0</v>
      </c>
      <c r="M297">
        <v>176.40199999999999</v>
      </c>
      <c r="N297" t="s">
        <v>340</v>
      </c>
    </row>
    <row r="298" spans="1:14" x14ac:dyDescent="0.2">
      <c r="A298">
        <v>295</v>
      </c>
      <c r="B298">
        <v>3.7999999999999999E-2</v>
      </c>
      <c r="C298">
        <v>0</v>
      </c>
      <c r="D298">
        <v>28.611000000000001</v>
      </c>
      <c r="E298">
        <v>0.316</v>
      </c>
      <c r="F298">
        <v>4.1000000000000002E-2</v>
      </c>
      <c r="G298">
        <v>0</v>
      </c>
      <c r="H298">
        <v>0</v>
      </c>
      <c r="I298">
        <v>0.05</v>
      </c>
      <c r="J298">
        <v>0.20200000000000001</v>
      </c>
      <c r="K298">
        <v>147.09899999999999</v>
      </c>
      <c r="L298">
        <v>1.4999999999999999E-2</v>
      </c>
      <c r="M298">
        <v>176.37200000000001</v>
      </c>
      <c r="N298" t="s">
        <v>341</v>
      </c>
    </row>
    <row r="299" spans="1:14" x14ac:dyDescent="0.2">
      <c r="A299">
        <v>296</v>
      </c>
      <c r="B299">
        <v>0</v>
      </c>
      <c r="C299">
        <v>8.9999999999999993E-3</v>
      </c>
      <c r="D299">
        <v>58.819000000000003</v>
      </c>
      <c r="E299">
        <v>100.09</v>
      </c>
      <c r="F299">
        <v>3.9E-2</v>
      </c>
      <c r="G299">
        <v>0</v>
      </c>
      <c r="H299">
        <v>0</v>
      </c>
      <c r="I299">
        <v>68.736000000000004</v>
      </c>
      <c r="J299">
        <v>0</v>
      </c>
      <c r="K299">
        <v>0</v>
      </c>
      <c r="L299">
        <v>2.5000000000000001E-2</v>
      </c>
      <c r="M299">
        <v>227.71799999999999</v>
      </c>
      <c r="N299" t="s">
        <v>295</v>
      </c>
    </row>
    <row r="300" spans="1:14" x14ac:dyDescent="0.2">
      <c r="A300">
        <v>297</v>
      </c>
      <c r="B300">
        <v>1.7000000000000001E-2</v>
      </c>
      <c r="C300">
        <v>7.0999999999999994E-2</v>
      </c>
      <c r="D300">
        <v>98.822999999999993</v>
      </c>
      <c r="E300">
        <v>0.23599999999999999</v>
      </c>
      <c r="F300">
        <v>3.5000000000000003E-2</v>
      </c>
      <c r="G300">
        <v>1.0999999999999999E-2</v>
      </c>
      <c r="H300">
        <v>1E-3</v>
      </c>
      <c r="I300">
        <v>99.153000000000006</v>
      </c>
      <c r="J300">
        <v>6.7000000000000004E-2</v>
      </c>
      <c r="K300">
        <v>0</v>
      </c>
      <c r="L300">
        <v>1E-3</v>
      </c>
      <c r="M300">
        <v>198.41499999999999</v>
      </c>
      <c r="N300" t="s">
        <v>116</v>
      </c>
    </row>
    <row r="301" spans="1:14" x14ac:dyDescent="0.2">
      <c r="A301">
        <v>298</v>
      </c>
      <c r="B301">
        <v>0</v>
      </c>
      <c r="C301">
        <v>0.04</v>
      </c>
      <c r="D301">
        <v>99.991</v>
      </c>
      <c r="E301">
        <v>0.80800000000000005</v>
      </c>
      <c r="F301">
        <v>4.2999999999999997E-2</v>
      </c>
      <c r="G301">
        <v>0</v>
      </c>
      <c r="H301">
        <v>0</v>
      </c>
      <c r="I301">
        <v>97.028000000000006</v>
      </c>
      <c r="J301">
        <v>5.0999999999999997E-2</v>
      </c>
      <c r="K301">
        <v>0</v>
      </c>
      <c r="L301">
        <v>1.7999999999999999E-2</v>
      </c>
      <c r="M301">
        <v>197.97900000000001</v>
      </c>
      <c r="N301" t="s">
        <v>115</v>
      </c>
    </row>
    <row r="302" spans="1:14" x14ac:dyDescent="0.2">
      <c r="A302">
        <v>299</v>
      </c>
      <c r="B302">
        <v>0.111</v>
      </c>
      <c r="C302">
        <v>0</v>
      </c>
      <c r="D302">
        <v>28.661000000000001</v>
      </c>
      <c r="E302">
        <v>0.12</v>
      </c>
      <c r="F302">
        <v>5.5E-2</v>
      </c>
      <c r="G302">
        <v>0</v>
      </c>
      <c r="H302">
        <v>0</v>
      </c>
      <c r="I302">
        <v>0</v>
      </c>
      <c r="J302">
        <v>0</v>
      </c>
      <c r="K302">
        <v>145.881</v>
      </c>
      <c r="L302">
        <v>0</v>
      </c>
      <c r="M302">
        <v>174.828</v>
      </c>
      <c r="N302" t="s">
        <v>342</v>
      </c>
    </row>
    <row r="303" spans="1:14" x14ac:dyDescent="0.2">
      <c r="A303">
        <v>300</v>
      </c>
      <c r="B303">
        <v>0</v>
      </c>
      <c r="C303">
        <v>13.243</v>
      </c>
      <c r="D303">
        <v>40.869999999999997</v>
      </c>
      <c r="E303">
        <v>81.498000000000005</v>
      </c>
      <c r="F303">
        <v>0.505</v>
      </c>
      <c r="G303">
        <v>0</v>
      </c>
      <c r="H303">
        <v>24.065000000000001</v>
      </c>
      <c r="I303">
        <v>2.1520000000000001</v>
      </c>
      <c r="J303">
        <v>29.43</v>
      </c>
      <c r="K303">
        <v>0.121</v>
      </c>
      <c r="L303">
        <v>9.4489999999999998</v>
      </c>
      <c r="M303">
        <v>201.333</v>
      </c>
      <c r="N303" t="s">
        <v>571</v>
      </c>
    </row>
    <row r="304" spans="1:14" x14ac:dyDescent="0.2">
      <c r="A304">
        <v>301</v>
      </c>
      <c r="B304">
        <v>0</v>
      </c>
      <c r="C304">
        <v>0</v>
      </c>
      <c r="D304">
        <v>58.819000000000003</v>
      </c>
      <c r="E304">
        <v>99.756</v>
      </c>
      <c r="F304">
        <v>5.7000000000000002E-2</v>
      </c>
      <c r="G304">
        <v>1.9E-2</v>
      </c>
      <c r="H304">
        <v>8.0000000000000002E-3</v>
      </c>
      <c r="I304">
        <v>68.569999999999993</v>
      </c>
      <c r="J304">
        <v>0</v>
      </c>
      <c r="K304">
        <v>0</v>
      </c>
      <c r="L304">
        <v>2.3E-2</v>
      </c>
      <c r="M304">
        <v>227.25200000000001</v>
      </c>
      <c r="N304" t="s">
        <v>296</v>
      </c>
    </row>
    <row r="305" spans="1:14" x14ac:dyDescent="0.2">
      <c r="A305">
        <v>302</v>
      </c>
      <c r="B305">
        <v>0</v>
      </c>
      <c r="C305">
        <v>0</v>
      </c>
      <c r="D305">
        <v>51.817</v>
      </c>
      <c r="E305">
        <v>0.58599999999999997</v>
      </c>
      <c r="F305">
        <v>0.52400000000000002</v>
      </c>
      <c r="G305">
        <v>0</v>
      </c>
      <c r="H305">
        <v>0</v>
      </c>
      <c r="I305">
        <v>1.0620000000000001</v>
      </c>
      <c r="J305">
        <v>0</v>
      </c>
      <c r="K305">
        <v>0</v>
      </c>
      <c r="L305">
        <v>96.198999999999998</v>
      </c>
      <c r="M305">
        <v>150.18799999999999</v>
      </c>
      <c r="N305" t="s">
        <v>402</v>
      </c>
    </row>
    <row r="306" spans="1:14" x14ac:dyDescent="0.2">
      <c r="A306">
        <v>303</v>
      </c>
      <c r="B306">
        <v>0</v>
      </c>
      <c r="C306">
        <v>6.9000000000000006E-2</v>
      </c>
      <c r="D306">
        <v>99.287000000000006</v>
      </c>
      <c r="E306">
        <v>0.11700000000000001</v>
      </c>
      <c r="F306">
        <v>0.05</v>
      </c>
      <c r="G306">
        <v>4.0000000000000001E-3</v>
      </c>
      <c r="H306">
        <v>0</v>
      </c>
      <c r="I306">
        <v>97.182000000000002</v>
      </c>
      <c r="J306">
        <v>0</v>
      </c>
      <c r="K306">
        <v>5.8999999999999997E-2</v>
      </c>
      <c r="L306">
        <v>1E-3</v>
      </c>
      <c r="M306">
        <v>196.76900000000001</v>
      </c>
      <c r="N306" t="s">
        <v>114</v>
      </c>
    </row>
    <row r="307" spans="1:14" x14ac:dyDescent="0.2">
      <c r="A307">
        <v>304</v>
      </c>
      <c r="B307">
        <v>0.06</v>
      </c>
      <c r="C307">
        <v>0</v>
      </c>
      <c r="D307">
        <v>28.651</v>
      </c>
      <c r="E307">
        <v>7.9000000000000001E-2</v>
      </c>
      <c r="F307">
        <v>3.2000000000000001E-2</v>
      </c>
      <c r="G307">
        <v>0</v>
      </c>
      <c r="H307">
        <v>0</v>
      </c>
      <c r="I307">
        <v>0</v>
      </c>
      <c r="J307">
        <v>0.12</v>
      </c>
      <c r="K307">
        <v>145.06899999999999</v>
      </c>
      <c r="L307">
        <v>4.5999999999999999E-2</v>
      </c>
      <c r="M307">
        <v>174.05699999999999</v>
      </c>
      <c r="N307" t="s">
        <v>343</v>
      </c>
    </row>
    <row r="308" spans="1:14" x14ac:dyDescent="0.2">
      <c r="A308">
        <v>305</v>
      </c>
      <c r="B308">
        <v>4.7E-2</v>
      </c>
      <c r="C308">
        <v>0</v>
      </c>
      <c r="D308">
        <v>58.863999999999997</v>
      </c>
      <c r="E308">
        <v>100.357</v>
      </c>
      <c r="F308">
        <v>4.2000000000000003E-2</v>
      </c>
      <c r="G308">
        <v>0</v>
      </c>
      <c r="H308">
        <v>1.2999999999999999E-2</v>
      </c>
      <c r="I308">
        <v>68.533000000000001</v>
      </c>
      <c r="J308">
        <v>0</v>
      </c>
      <c r="K308">
        <v>3.5000000000000003E-2</v>
      </c>
      <c r="L308">
        <v>0.16</v>
      </c>
      <c r="M308">
        <v>228.05099999999999</v>
      </c>
      <c r="N308" t="s">
        <v>297</v>
      </c>
    </row>
    <row r="309" spans="1:14" x14ac:dyDescent="0.2">
      <c r="A309">
        <v>306</v>
      </c>
      <c r="B309">
        <v>0</v>
      </c>
      <c r="C309">
        <v>0</v>
      </c>
      <c r="D309">
        <v>51.491</v>
      </c>
      <c r="E309">
        <v>0.13100000000000001</v>
      </c>
      <c r="F309">
        <v>0.51200000000000001</v>
      </c>
      <c r="G309">
        <v>5.2999999999999999E-2</v>
      </c>
      <c r="H309">
        <v>0</v>
      </c>
      <c r="I309">
        <v>0.65300000000000002</v>
      </c>
      <c r="J309">
        <v>4.8000000000000001E-2</v>
      </c>
      <c r="K309">
        <v>0</v>
      </c>
      <c r="L309">
        <v>98.004999999999995</v>
      </c>
      <c r="M309">
        <v>150.893</v>
      </c>
      <c r="N309" t="s">
        <v>403</v>
      </c>
    </row>
    <row r="310" spans="1:14" x14ac:dyDescent="0.2">
      <c r="A310">
        <v>307</v>
      </c>
      <c r="B310">
        <v>3.6999999999999998E-2</v>
      </c>
      <c r="C310">
        <v>0</v>
      </c>
      <c r="D310">
        <v>99.183000000000007</v>
      </c>
      <c r="E310">
        <v>7.1999999999999995E-2</v>
      </c>
      <c r="F310">
        <v>4.2999999999999997E-2</v>
      </c>
      <c r="G310">
        <v>1.0999999999999999E-2</v>
      </c>
      <c r="H310">
        <v>0</v>
      </c>
      <c r="I310">
        <v>97.296999999999997</v>
      </c>
      <c r="J310">
        <v>6.0000000000000001E-3</v>
      </c>
      <c r="K310">
        <v>9.4E-2</v>
      </c>
      <c r="L310">
        <v>0</v>
      </c>
      <c r="M310">
        <v>196.74299999999999</v>
      </c>
      <c r="N310" t="s">
        <v>113</v>
      </c>
    </row>
    <row r="311" spans="1:14" x14ac:dyDescent="0.2">
      <c r="A311">
        <v>308</v>
      </c>
      <c r="B311">
        <v>0</v>
      </c>
      <c r="C311">
        <v>1.6E-2</v>
      </c>
      <c r="D311">
        <v>100.16200000000001</v>
      </c>
      <c r="E311">
        <v>0.11600000000000001</v>
      </c>
      <c r="F311">
        <v>7.4999999999999997E-2</v>
      </c>
      <c r="G311">
        <v>0</v>
      </c>
      <c r="H311">
        <v>8.9999999999999993E-3</v>
      </c>
      <c r="I311">
        <v>97.575000000000003</v>
      </c>
      <c r="J311">
        <v>0</v>
      </c>
      <c r="K311">
        <v>0</v>
      </c>
      <c r="L311">
        <v>6.0000000000000001E-3</v>
      </c>
      <c r="M311">
        <v>197.959</v>
      </c>
      <c r="N311" t="s">
        <v>112</v>
      </c>
    </row>
    <row r="312" spans="1:14" x14ac:dyDescent="0.2">
      <c r="A312">
        <v>309</v>
      </c>
      <c r="B312">
        <v>0</v>
      </c>
      <c r="C312">
        <v>4.2000000000000003E-2</v>
      </c>
      <c r="D312">
        <v>100.35599999999999</v>
      </c>
      <c r="E312">
        <v>8.8999999999999996E-2</v>
      </c>
      <c r="F312">
        <v>5.7000000000000002E-2</v>
      </c>
      <c r="G312">
        <v>3.7999999999999999E-2</v>
      </c>
      <c r="H312">
        <v>0</v>
      </c>
      <c r="I312">
        <v>97.582999999999998</v>
      </c>
      <c r="J312">
        <v>2.7E-2</v>
      </c>
      <c r="K312">
        <v>5.5E-2</v>
      </c>
      <c r="L312">
        <v>5.1999999999999998E-2</v>
      </c>
      <c r="M312">
        <v>198.29900000000001</v>
      </c>
      <c r="N312" t="s">
        <v>111</v>
      </c>
    </row>
    <row r="313" spans="1:14" x14ac:dyDescent="0.2">
      <c r="A313">
        <v>310</v>
      </c>
      <c r="B313">
        <v>0</v>
      </c>
      <c r="C313">
        <v>4.3999999999999997E-2</v>
      </c>
      <c r="D313">
        <v>99.51</v>
      </c>
      <c r="E313">
        <v>3.1E-2</v>
      </c>
      <c r="F313">
        <v>2.8000000000000001E-2</v>
      </c>
      <c r="G313">
        <v>0</v>
      </c>
      <c r="H313">
        <v>6.4000000000000001E-2</v>
      </c>
      <c r="I313">
        <v>98.066999999999993</v>
      </c>
      <c r="J313">
        <v>1.4999999999999999E-2</v>
      </c>
      <c r="K313">
        <v>0</v>
      </c>
      <c r="L313">
        <v>2.9000000000000001E-2</v>
      </c>
      <c r="M313">
        <v>197.78800000000001</v>
      </c>
      <c r="N313" t="s">
        <v>110</v>
      </c>
    </row>
    <row r="314" spans="1:14" x14ac:dyDescent="0.2">
      <c r="A314">
        <v>311</v>
      </c>
      <c r="B314">
        <v>0.10299999999999999</v>
      </c>
      <c r="C314">
        <v>0</v>
      </c>
      <c r="D314">
        <v>28.527000000000001</v>
      </c>
      <c r="E314">
        <v>0.01</v>
      </c>
      <c r="F314">
        <v>7.9000000000000001E-2</v>
      </c>
      <c r="G314">
        <v>0</v>
      </c>
      <c r="H314">
        <v>0</v>
      </c>
      <c r="I314">
        <v>1.2999999999999999E-2</v>
      </c>
      <c r="J314">
        <v>4.8000000000000001E-2</v>
      </c>
      <c r="K314">
        <v>146.375</v>
      </c>
      <c r="L314">
        <v>3.4000000000000002E-2</v>
      </c>
      <c r="M314">
        <v>175.18899999999999</v>
      </c>
      <c r="N314" t="s">
        <v>344</v>
      </c>
    </row>
    <row r="315" spans="1:14" x14ac:dyDescent="0.2">
      <c r="A315">
        <v>312</v>
      </c>
      <c r="B315">
        <v>2.5000000000000001E-2</v>
      </c>
      <c r="C315">
        <v>2.5999999999999999E-2</v>
      </c>
      <c r="D315">
        <v>59.051000000000002</v>
      </c>
      <c r="E315">
        <v>99.935000000000002</v>
      </c>
      <c r="F315">
        <v>3.1E-2</v>
      </c>
      <c r="G315">
        <v>0</v>
      </c>
      <c r="H315">
        <v>7.0000000000000001E-3</v>
      </c>
      <c r="I315">
        <v>68.67</v>
      </c>
      <c r="J315">
        <v>0</v>
      </c>
      <c r="K315">
        <v>5.8999999999999997E-2</v>
      </c>
      <c r="L315">
        <v>9.7000000000000003E-2</v>
      </c>
      <c r="M315">
        <v>227.90100000000001</v>
      </c>
      <c r="N315" t="s">
        <v>298</v>
      </c>
    </row>
    <row r="316" spans="1:14" x14ac:dyDescent="0.2">
      <c r="A316">
        <v>313</v>
      </c>
      <c r="B316">
        <v>100.542</v>
      </c>
      <c r="C316">
        <v>0</v>
      </c>
      <c r="D316">
        <v>1.4E-2</v>
      </c>
      <c r="E316">
        <v>5.7000000000000002E-2</v>
      </c>
      <c r="F316">
        <v>0.81499999999999995</v>
      </c>
      <c r="G316">
        <v>0</v>
      </c>
      <c r="H316">
        <v>100.613</v>
      </c>
      <c r="I316">
        <v>0</v>
      </c>
      <c r="J316">
        <v>0</v>
      </c>
      <c r="K316">
        <v>3.9E-2</v>
      </c>
      <c r="L316">
        <v>0</v>
      </c>
      <c r="M316">
        <v>202.08</v>
      </c>
      <c r="N316" t="s">
        <v>572</v>
      </c>
    </row>
    <row r="317" spans="1:14" x14ac:dyDescent="0.2">
      <c r="A317">
        <v>314</v>
      </c>
      <c r="B317">
        <v>100.738</v>
      </c>
      <c r="C317">
        <v>0</v>
      </c>
      <c r="D317">
        <v>0.04</v>
      </c>
      <c r="E317">
        <v>3.5000000000000003E-2</v>
      </c>
      <c r="F317">
        <v>0.83499999999999996</v>
      </c>
      <c r="G317">
        <v>0</v>
      </c>
      <c r="H317">
        <v>99.733999999999995</v>
      </c>
      <c r="I317">
        <v>4.4999999999999998E-2</v>
      </c>
      <c r="J317">
        <v>0</v>
      </c>
      <c r="K317">
        <v>0</v>
      </c>
      <c r="L317">
        <v>2.9000000000000001E-2</v>
      </c>
      <c r="M317">
        <v>201.45599999999999</v>
      </c>
      <c r="N317" t="s">
        <v>573</v>
      </c>
    </row>
    <row r="318" spans="1:14" x14ac:dyDescent="0.2">
      <c r="A318">
        <v>315</v>
      </c>
      <c r="B318">
        <v>0</v>
      </c>
      <c r="C318">
        <v>100.76600000000001</v>
      </c>
      <c r="D318">
        <v>4.0000000000000001E-3</v>
      </c>
      <c r="E318">
        <v>0</v>
      </c>
      <c r="F318">
        <v>0.17799999999999999</v>
      </c>
      <c r="G318">
        <v>4.0000000000000001E-3</v>
      </c>
      <c r="H318">
        <v>0</v>
      </c>
      <c r="I318">
        <v>0</v>
      </c>
      <c r="J318">
        <v>0</v>
      </c>
      <c r="K318">
        <v>0</v>
      </c>
      <c r="L318">
        <v>0.01</v>
      </c>
      <c r="M318">
        <v>100.962</v>
      </c>
      <c r="N318" t="s">
        <v>574</v>
      </c>
    </row>
    <row r="319" spans="1:14" x14ac:dyDescent="0.2">
      <c r="A319">
        <v>316</v>
      </c>
      <c r="B319">
        <v>0</v>
      </c>
      <c r="C319">
        <v>101.38</v>
      </c>
      <c r="D319">
        <v>0</v>
      </c>
      <c r="E319">
        <v>0</v>
      </c>
      <c r="F319">
        <v>0.224</v>
      </c>
      <c r="G319">
        <v>0</v>
      </c>
      <c r="H319">
        <v>0</v>
      </c>
      <c r="I319">
        <v>0</v>
      </c>
      <c r="J319">
        <v>0</v>
      </c>
      <c r="K319">
        <v>1.6E-2</v>
      </c>
      <c r="L319">
        <v>0</v>
      </c>
      <c r="M319">
        <v>101.62</v>
      </c>
      <c r="N319" t="s">
        <v>575</v>
      </c>
    </row>
    <row r="320" spans="1:14" x14ac:dyDescent="0.2">
      <c r="A320">
        <v>317</v>
      </c>
      <c r="B320">
        <v>0</v>
      </c>
      <c r="C320">
        <v>0</v>
      </c>
      <c r="D320">
        <v>98.447999999999993</v>
      </c>
      <c r="E320">
        <v>9.5000000000000001E-2</v>
      </c>
      <c r="F320">
        <v>5.0999999999999997E-2</v>
      </c>
      <c r="G320">
        <v>4.0000000000000001E-3</v>
      </c>
      <c r="H320">
        <v>8.9999999999999993E-3</v>
      </c>
      <c r="I320">
        <v>96.272999999999996</v>
      </c>
      <c r="J320">
        <v>2.7E-2</v>
      </c>
      <c r="K320">
        <v>0.14099999999999999</v>
      </c>
      <c r="L320">
        <v>8.0000000000000002E-3</v>
      </c>
      <c r="M320">
        <v>195.05600000000001</v>
      </c>
      <c r="N320" t="s">
        <v>576</v>
      </c>
    </row>
    <row r="321" spans="1:14" x14ac:dyDescent="0.2">
      <c r="A321">
        <v>318</v>
      </c>
      <c r="B321">
        <v>4.5999999999999999E-2</v>
      </c>
      <c r="C321">
        <v>1.7999999999999999E-2</v>
      </c>
      <c r="D321">
        <v>98.444000000000003</v>
      </c>
      <c r="E321">
        <v>1.9E-2</v>
      </c>
      <c r="F321">
        <v>2.5000000000000001E-2</v>
      </c>
      <c r="G321">
        <v>5.7000000000000002E-2</v>
      </c>
      <c r="H321">
        <v>0</v>
      </c>
      <c r="I321">
        <v>96.441999999999993</v>
      </c>
      <c r="J321">
        <v>0</v>
      </c>
      <c r="K321">
        <v>1.2E-2</v>
      </c>
      <c r="L321">
        <v>4.1000000000000002E-2</v>
      </c>
      <c r="M321">
        <v>195.10400000000001</v>
      </c>
      <c r="N321" t="s">
        <v>577</v>
      </c>
    </row>
    <row r="322" spans="1:14" x14ac:dyDescent="0.2">
      <c r="A322">
        <v>319</v>
      </c>
      <c r="B322">
        <v>0</v>
      </c>
      <c r="C322">
        <v>5.2999999999999999E-2</v>
      </c>
      <c r="D322">
        <v>99.191000000000003</v>
      </c>
      <c r="E322">
        <v>2.1000000000000001E-2</v>
      </c>
      <c r="F322">
        <v>0.06</v>
      </c>
      <c r="G322">
        <v>4.5999999999999999E-2</v>
      </c>
      <c r="H322">
        <v>2.5000000000000001E-2</v>
      </c>
      <c r="I322">
        <v>96.661000000000001</v>
      </c>
      <c r="J322">
        <v>0</v>
      </c>
      <c r="K322">
        <v>9.4E-2</v>
      </c>
      <c r="L322">
        <v>3.5999999999999997E-2</v>
      </c>
      <c r="M322">
        <v>196.18700000000001</v>
      </c>
      <c r="N322" t="s">
        <v>578</v>
      </c>
    </row>
    <row r="323" spans="1:14" x14ac:dyDescent="0.2">
      <c r="A323">
        <v>320</v>
      </c>
      <c r="B323">
        <v>0.02</v>
      </c>
      <c r="C323">
        <v>0</v>
      </c>
      <c r="D323">
        <v>59.162999999999997</v>
      </c>
      <c r="E323">
        <v>99.066000000000003</v>
      </c>
      <c r="F323">
        <v>0.05</v>
      </c>
      <c r="G323">
        <v>9.0999999999999998E-2</v>
      </c>
      <c r="H323">
        <v>0.02</v>
      </c>
      <c r="I323">
        <v>68.271000000000001</v>
      </c>
      <c r="J323">
        <v>0</v>
      </c>
      <c r="K323">
        <v>1.6E-2</v>
      </c>
      <c r="L323">
        <v>0</v>
      </c>
      <c r="M323">
        <v>226.697</v>
      </c>
      <c r="N323" t="s">
        <v>579</v>
      </c>
    </row>
    <row r="324" spans="1:14" x14ac:dyDescent="0.2">
      <c r="A324">
        <v>321</v>
      </c>
      <c r="B324">
        <v>0</v>
      </c>
      <c r="C324">
        <v>0</v>
      </c>
      <c r="D324">
        <v>58.960999999999999</v>
      </c>
      <c r="E324">
        <v>99.325999999999993</v>
      </c>
      <c r="F324">
        <v>4.4999999999999998E-2</v>
      </c>
      <c r="G324">
        <v>0</v>
      </c>
      <c r="H324">
        <v>0</v>
      </c>
      <c r="I324">
        <v>68.626000000000005</v>
      </c>
      <c r="J324">
        <v>0</v>
      </c>
      <c r="K324">
        <v>2.3E-2</v>
      </c>
      <c r="L324">
        <v>0</v>
      </c>
      <c r="M324">
        <v>226.98099999999999</v>
      </c>
      <c r="N324" t="s">
        <v>580</v>
      </c>
    </row>
    <row r="325" spans="1:14" x14ac:dyDescent="0.2">
      <c r="A325">
        <v>322</v>
      </c>
      <c r="B325">
        <v>0</v>
      </c>
      <c r="C325">
        <v>8.9999999999999993E-3</v>
      </c>
      <c r="D325">
        <v>58.639000000000003</v>
      </c>
      <c r="E325">
        <v>98.879000000000005</v>
      </c>
      <c r="F325">
        <v>4.5999999999999999E-2</v>
      </c>
      <c r="G325">
        <v>0</v>
      </c>
      <c r="H325">
        <v>0</v>
      </c>
      <c r="I325">
        <v>68.384</v>
      </c>
      <c r="J325">
        <v>0</v>
      </c>
      <c r="K325">
        <v>0.113</v>
      </c>
      <c r="L325">
        <v>8.9999999999999993E-3</v>
      </c>
      <c r="M325">
        <v>226.07900000000001</v>
      </c>
      <c r="N325" t="s">
        <v>581</v>
      </c>
    </row>
    <row r="326" spans="1:14" x14ac:dyDescent="0.2">
      <c r="A326">
        <v>323</v>
      </c>
      <c r="B326">
        <v>0</v>
      </c>
      <c r="C326">
        <v>0</v>
      </c>
      <c r="D326">
        <v>42.917999999999999</v>
      </c>
      <c r="E326">
        <v>5.6000000000000001E-2</v>
      </c>
      <c r="F326">
        <v>99.649000000000001</v>
      </c>
      <c r="G326">
        <v>0</v>
      </c>
      <c r="H326">
        <v>2.4E-2</v>
      </c>
      <c r="I326">
        <v>0</v>
      </c>
      <c r="J326">
        <v>5.0999999999999997E-2</v>
      </c>
      <c r="K326">
        <v>0</v>
      </c>
      <c r="L326">
        <v>1.2E-2</v>
      </c>
      <c r="M326">
        <v>142.71</v>
      </c>
      <c r="N326" t="s">
        <v>582</v>
      </c>
    </row>
    <row r="327" spans="1:14" x14ac:dyDescent="0.2">
      <c r="A327">
        <v>324</v>
      </c>
      <c r="B327">
        <v>0</v>
      </c>
      <c r="C327">
        <v>7.9000000000000001E-2</v>
      </c>
      <c r="D327">
        <v>42.997</v>
      </c>
      <c r="E327">
        <v>0.14099999999999999</v>
      </c>
      <c r="F327">
        <v>99.724000000000004</v>
      </c>
      <c r="G327">
        <v>8.0000000000000002E-3</v>
      </c>
      <c r="H327">
        <v>0</v>
      </c>
      <c r="I327">
        <v>0</v>
      </c>
      <c r="J327">
        <v>0.14299999999999999</v>
      </c>
      <c r="K327">
        <v>0</v>
      </c>
      <c r="L327">
        <v>3.4000000000000002E-2</v>
      </c>
      <c r="M327">
        <v>143.126</v>
      </c>
      <c r="N327" t="s">
        <v>583</v>
      </c>
    </row>
    <row r="328" spans="1:14" x14ac:dyDescent="0.2">
      <c r="A328">
        <v>325</v>
      </c>
      <c r="B328">
        <v>3.5999999999999997E-2</v>
      </c>
      <c r="C328">
        <v>0</v>
      </c>
      <c r="D328">
        <v>0</v>
      </c>
      <c r="E328">
        <v>1.016</v>
      </c>
      <c r="F328">
        <v>7.8E-2</v>
      </c>
      <c r="G328">
        <v>101.21299999999999</v>
      </c>
      <c r="H328">
        <v>1.0999999999999999E-2</v>
      </c>
      <c r="I328">
        <v>0</v>
      </c>
      <c r="J328">
        <v>0</v>
      </c>
      <c r="K328">
        <v>0</v>
      </c>
      <c r="L328">
        <v>0</v>
      </c>
      <c r="M328">
        <v>102.354</v>
      </c>
      <c r="N328" t="s">
        <v>584</v>
      </c>
    </row>
    <row r="329" spans="1:14" x14ac:dyDescent="0.2">
      <c r="A329">
        <v>326</v>
      </c>
      <c r="B329">
        <v>0</v>
      </c>
      <c r="C329">
        <v>0.02</v>
      </c>
      <c r="D329">
        <v>0</v>
      </c>
      <c r="E329">
        <v>0.81399999999999995</v>
      </c>
      <c r="F329">
        <v>7.9000000000000001E-2</v>
      </c>
      <c r="G329">
        <v>99.995000000000005</v>
      </c>
      <c r="H329">
        <v>5.8999999999999997E-2</v>
      </c>
      <c r="I329">
        <v>0</v>
      </c>
      <c r="J329">
        <v>0</v>
      </c>
      <c r="K329">
        <v>0</v>
      </c>
      <c r="L329">
        <v>0</v>
      </c>
      <c r="M329">
        <v>100.967</v>
      </c>
      <c r="N329" t="s">
        <v>585</v>
      </c>
    </row>
    <row r="330" spans="1:14" x14ac:dyDescent="0.2">
      <c r="A330">
        <v>327</v>
      </c>
      <c r="B330">
        <v>0</v>
      </c>
      <c r="C330">
        <v>2.0019999999999998</v>
      </c>
      <c r="D330">
        <v>0</v>
      </c>
      <c r="E330">
        <v>6.0000000000000001E-3</v>
      </c>
      <c r="F330">
        <v>0.18099999999999999</v>
      </c>
      <c r="G330">
        <v>0</v>
      </c>
      <c r="H330">
        <v>0</v>
      </c>
      <c r="I330">
        <v>2.5999999999999999E-2</v>
      </c>
      <c r="J330">
        <v>100.17700000000001</v>
      </c>
      <c r="K330">
        <v>0</v>
      </c>
      <c r="L330">
        <v>1.4999999999999999E-2</v>
      </c>
      <c r="M330">
        <v>102.407</v>
      </c>
      <c r="N330" t="s">
        <v>586</v>
      </c>
    </row>
    <row r="331" spans="1:14" x14ac:dyDescent="0.2">
      <c r="A331">
        <v>328</v>
      </c>
      <c r="B331">
        <v>0</v>
      </c>
      <c r="C331">
        <v>1.8149999999999999</v>
      </c>
      <c r="D331">
        <v>1.4999999999999999E-2</v>
      </c>
      <c r="E331">
        <v>0.161</v>
      </c>
      <c r="F331">
        <v>0.20300000000000001</v>
      </c>
      <c r="G331">
        <v>6.8000000000000005E-2</v>
      </c>
      <c r="H331">
        <v>0</v>
      </c>
      <c r="I331">
        <v>0.03</v>
      </c>
      <c r="J331">
        <v>101.381</v>
      </c>
      <c r="K331">
        <v>0</v>
      </c>
      <c r="L331">
        <v>0</v>
      </c>
      <c r="M331">
        <v>103.673</v>
      </c>
      <c r="N331" t="s">
        <v>587</v>
      </c>
    </row>
    <row r="332" spans="1:14" x14ac:dyDescent="0.2">
      <c r="A332">
        <v>329</v>
      </c>
      <c r="B332">
        <v>107.10299999999999</v>
      </c>
      <c r="C332">
        <v>0</v>
      </c>
      <c r="D332">
        <v>0</v>
      </c>
      <c r="E332">
        <v>7.1999999999999995E-2</v>
      </c>
      <c r="F332">
        <v>4.8000000000000001E-2</v>
      </c>
      <c r="G332">
        <v>0</v>
      </c>
      <c r="H332">
        <v>0</v>
      </c>
      <c r="I332">
        <v>3.5999999999999997E-2</v>
      </c>
      <c r="J332">
        <v>0</v>
      </c>
      <c r="K332">
        <v>97.656999999999996</v>
      </c>
      <c r="L332">
        <v>0.01</v>
      </c>
      <c r="M332">
        <v>204.92599999999999</v>
      </c>
      <c r="N332" t="s">
        <v>588</v>
      </c>
    </row>
    <row r="333" spans="1:14" x14ac:dyDescent="0.2">
      <c r="A333">
        <v>330</v>
      </c>
      <c r="B333">
        <v>107.375</v>
      </c>
      <c r="C333">
        <v>0</v>
      </c>
      <c r="D333">
        <v>0</v>
      </c>
      <c r="E333">
        <v>0</v>
      </c>
      <c r="F333">
        <v>2.9000000000000001E-2</v>
      </c>
      <c r="G333">
        <v>0</v>
      </c>
      <c r="H333">
        <v>0</v>
      </c>
      <c r="I333">
        <v>0</v>
      </c>
      <c r="J333">
        <v>0</v>
      </c>
      <c r="K333">
        <v>96.971999999999994</v>
      </c>
      <c r="L333">
        <v>0</v>
      </c>
      <c r="M333">
        <v>204.376</v>
      </c>
      <c r="N333" t="s">
        <v>589</v>
      </c>
    </row>
    <row r="334" spans="1:14" x14ac:dyDescent="0.2">
      <c r="A334">
        <v>331</v>
      </c>
      <c r="B334">
        <v>107.449</v>
      </c>
      <c r="C334">
        <v>0</v>
      </c>
      <c r="D334">
        <v>0</v>
      </c>
      <c r="E334">
        <v>0.114</v>
      </c>
      <c r="F334">
        <v>0.01</v>
      </c>
      <c r="G334">
        <v>0</v>
      </c>
      <c r="H334">
        <v>0</v>
      </c>
      <c r="I334">
        <v>0</v>
      </c>
      <c r="J334">
        <v>0</v>
      </c>
      <c r="K334">
        <v>98.393000000000001</v>
      </c>
      <c r="L334">
        <v>0.04</v>
      </c>
      <c r="M334">
        <v>206.006</v>
      </c>
      <c r="N334" t="s">
        <v>590</v>
      </c>
    </row>
    <row r="335" spans="1:14" x14ac:dyDescent="0.2">
      <c r="A335">
        <v>332</v>
      </c>
      <c r="B335">
        <v>0</v>
      </c>
      <c r="C335">
        <v>0</v>
      </c>
      <c r="D335">
        <v>51.634</v>
      </c>
      <c r="E335">
        <v>9.7000000000000003E-2</v>
      </c>
      <c r="F335">
        <v>3.3000000000000002E-2</v>
      </c>
      <c r="G335">
        <v>0</v>
      </c>
      <c r="H335">
        <v>0</v>
      </c>
      <c r="I335">
        <v>8.0000000000000002E-3</v>
      </c>
      <c r="J335">
        <v>8.7999999999999995E-2</v>
      </c>
      <c r="K335">
        <v>0</v>
      </c>
      <c r="L335">
        <v>99.722999999999999</v>
      </c>
      <c r="M335">
        <v>151.583</v>
      </c>
      <c r="N335" t="s">
        <v>591</v>
      </c>
    </row>
    <row r="336" spans="1:14" x14ac:dyDescent="0.2">
      <c r="A336">
        <v>333</v>
      </c>
      <c r="B336">
        <v>2.7E-2</v>
      </c>
      <c r="C336">
        <v>0</v>
      </c>
      <c r="D336">
        <v>51.32</v>
      </c>
      <c r="E336">
        <v>0.11700000000000001</v>
      </c>
      <c r="F336">
        <v>1.9E-2</v>
      </c>
      <c r="G336">
        <v>0</v>
      </c>
      <c r="H336">
        <v>0</v>
      </c>
      <c r="I336">
        <v>3.0000000000000001E-3</v>
      </c>
      <c r="J336">
        <v>0</v>
      </c>
      <c r="K336">
        <v>3.9E-2</v>
      </c>
      <c r="L336">
        <v>99.772000000000006</v>
      </c>
      <c r="M336">
        <v>151.297</v>
      </c>
      <c r="N336" t="s">
        <v>592</v>
      </c>
    </row>
    <row r="337" spans="1:14" x14ac:dyDescent="0.2">
      <c r="A337">
        <v>334</v>
      </c>
      <c r="B337">
        <v>7.0999999999999994E-2</v>
      </c>
      <c r="C337">
        <v>0</v>
      </c>
      <c r="D337">
        <v>51.521999999999998</v>
      </c>
      <c r="E337">
        <v>0.1</v>
      </c>
      <c r="F337">
        <v>4.1000000000000002E-2</v>
      </c>
      <c r="G337">
        <v>0</v>
      </c>
      <c r="H337">
        <v>8.0000000000000002E-3</v>
      </c>
      <c r="I337">
        <v>1.2999999999999999E-2</v>
      </c>
      <c r="J337">
        <v>0</v>
      </c>
      <c r="K337">
        <v>0</v>
      </c>
      <c r="L337">
        <v>99.921999999999997</v>
      </c>
      <c r="M337">
        <v>151.67699999999999</v>
      </c>
      <c r="N337" t="s">
        <v>593</v>
      </c>
    </row>
    <row r="338" spans="1:14" x14ac:dyDescent="0.2">
      <c r="A338">
        <v>99999</v>
      </c>
      <c r="B338">
        <v>107.55800000000001</v>
      </c>
      <c r="C338">
        <v>0</v>
      </c>
      <c r="D338">
        <v>5.0000000000000001E-3</v>
      </c>
      <c r="E338">
        <v>5.2999999999999999E-2</v>
      </c>
      <c r="F338">
        <v>6.9000000000000006E-2</v>
      </c>
      <c r="G338">
        <v>0</v>
      </c>
      <c r="H338">
        <v>0</v>
      </c>
      <c r="I338">
        <v>1.9E-2</v>
      </c>
      <c r="J338">
        <v>0</v>
      </c>
      <c r="K338">
        <v>97.438999999999993</v>
      </c>
      <c r="L338">
        <v>2.8000000000000001E-2</v>
      </c>
      <c r="M338">
        <v>205.17099999999999</v>
      </c>
      <c r="N338" t="s">
        <v>594</v>
      </c>
    </row>
    <row r="339" spans="1:14" x14ac:dyDescent="0.2">
      <c r="A339" t="s">
        <v>498</v>
      </c>
    </row>
    <row r="340" spans="1:14" x14ac:dyDescent="0.2">
      <c r="A340" t="s">
        <v>595</v>
      </c>
      <c r="B340">
        <v>0</v>
      </c>
      <c r="C340">
        <v>0</v>
      </c>
      <c r="D340">
        <v>0</v>
      </c>
      <c r="E340">
        <v>0</v>
      </c>
      <c r="F340">
        <v>4.0000000000000001E-3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0.05</v>
      </c>
    </row>
    <row r="341" spans="1:14" x14ac:dyDescent="0.2">
      <c r="A341" t="s">
        <v>596</v>
      </c>
      <c r="B341">
        <v>108.48699999999999</v>
      </c>
      <c r="C341">
        <v>102.355</v>
      </c>
      <c r="D341">
        <v>100.35599999999999</v>
      </c>
      <c r="E341">
        <v>122.38</v>
      </c>
      <c r="F341">
        <v>99.724000000000004</v>
      </c>
      <c r="G341">
        <v>101.21299999999999</v>
      </c>
      <c r="H341">
        <v>100.613</v>
      </c>
      <c r="I341">
        <v>101.654</v>
      </c>
      <c r="J341">
        <v>102.54300000000001</v>
      </c>
      <c r="K341">
        <v>147.09899999999999</v>
      </c>
      <c r="L341">
        <v>102.36199999999999</v>
      </c>
      <c r="M341">
        <v>233.578</v>
      </c>
    </row>
    <row r="342" spans="1:14" x14ac:dyDescent="0.2">
      <c r="A342" t="s">
        <v>597</v>
      </c>
      <c r="B342">
        <v>3.7909999999999999</v>
      </c>
      <c r="C342">
        <v>1.7729999999999999</v>
      </c>
      <c r="D342">
        <v>64.304000000000002</v>
      </c>
      <c r="E342">
        <v>14.962999999999999</v>
      </c>
      <c r="F342">
        <v>1.6120000000000001</v>
      </c>
      <c r="G342">
        <v>1.512</v>
      </c>
      <c r="H342">
        <v>1.611</v>
      </c>
      <c r="I342">
        <v>50.47</v>
      </c>
      <c r="J342">
        <v>3.294</v>
      </c>
      <c r="K342">
        <v>20.306000000000001</v>
      </c>
      <c r="L342">
        <v>18.132000000000001</v>
      </c>
      <c r="M342">
        <v>181.767</v>
      </c>
    </row>
    <row r="343" spans="1:14" x14ac:dyDescent="0.2">
      <c r="A343" t="s">
        <v>598</v>
      </c>
      <c r="B343">
        <v>19.510999999999999</v>
      </c>
      <c r="C343">
        <v>12.345000000000001</v>
      </c>
      <c r="D343">
        <v>33.777000000000001</v>
      </c>
      <c r="E343">
        <v>35.979999999999997</v>
      </c>
      <c r="F343">
        <v>11.988</v>
      </c>
      <c r="G343">
        <v>12.193</v>
      </c>
      <c r="H343">
        <v>12.231</v>
      </c>
      <c r="I343">
        <v>46.655999999999999</v>
      </c>
      <c r="J343">
        <v>14.949</v>
      </c>
      <c r="K343">
        <v>47.84</v>
      </c>
      <c r="L343">
        <v>37.616</v>
      </c>
      <c r="M343">
        <v>36.863999999999997</v>
      </c>
    </row>
    <row r="344" spans="1:14" x14ac:dyDescent="0.2">
      <c r="A344" t="s">
        <v>599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7FBF3-1F60-074D-9807-7E1F6EB8316B}">
  <dimension ref="A1:N246"/>
  <sheetViews>
    <sheetView workbookViewId="0">
      <selection sqref="A1:XFD1048576"/>
    </sheetView>
  </sheetViews>
  <sheetFormatPr baseColWidth="10" defaultRowHeight="16" x14ac:dyDescent="0.2"/>
  <sheetData>
    <row r="1" spans="1:14" x14ac:dyDescent="0.2">
      <c r="A1" t="s">
        <v>498</v>
      </c>
    </row>
    <row r="2" spans="1:14" x14ac:dyDescent="0.2">
      <c r="A2" t="s">
        <v>499</v>
      </c>
      <c r="B2" t="s">
        <v>500</v>
      </c>
      <c r="C2" t="s">
        <v>600</v>
      </c>
      <c r="D2" t="s">
        <v>502</v>
      </c>
      <c r="E2">
        <v>1</v>
      </c>
      <c r="F2" t="s">
        <v>498</v>
      </c>
    </row>
    <row r="3" spans="1:14" x14ac:dyDescent="0.2">
      <c r="A3" t="s">
        <v>498</v>
      </c>
    </row>
    <row r="4" spans="1:14" x14ac:dyDescent="0.2">
      <c r="A4" t="s">
        <v>236</v>
      </c>
      <c r="B4" t="s">
        <v>503</v>
      </c>
      <c r="C4" t="s">
        <v>504</v>
      </c>
      <c r="D4" t="s">
        <v>505</v>
      </c>
      <c r="E4" t="s">
        <v>506</v>
      </c>
      <c r="F4" t="s">
        <v>507</v>
      </c>
      <c r="G4" t="s">
        <v>508</v>
      </c>
      <c r="H4" t="s">
        <v>509</v>
      </c>
      <c r="I4" t="s">
        <v>510</v>
      </c>
      <c r="J4" t="s">
        <v>511</v>
      </c>
      <c r="K4" t="s">
        <v>512</v>
      </c>
      <c r="L4" t="s">
        <v>513</v>
      </c>
      <c r="M4" t="s">
        <v>514</v>
      </c>
      <c r="N4" t="s">
        <v>235</v>
      </c>
    </row>
    <row r="5" spans="1:14" x14ac:dyDescent="0.2">
      <c r="A5">
        <v>1</v>
      </c>
      <c r="B5">
        <v>100.69199999999999</v>
      </c>
      <c r="C5">
        <v>0</v>
      </c>
      <c r="D5">
        <v>3.9E-2</v>
      </c>
      <c r="E5">
        <v>3.4000000000000002E-2</v>
      </c>
      <c r="F5">
        <v>0.72899999999999998</v>
      </c>
      <c r="G5">
        <v>0</v>
      </c>
      <c r="H5">
        <v>100.211</v>
      </c>
      <c r="I5">
        <v>0</v>
      </c>
      <c r="J5">
        <v>0</v>
      </c>
      <c r="K5">
        <v>0</v>
      </c>
      <c r="L5">
        <v>4.9000000000000002E-2</v>
      </c>
      <c r="M5">
        <v>201.75399999999999</v>
      </c>
      <c r="N5" t="s">
        <v>572</v>
      </c>
    </row>
    <row r="6" spans="1:14" x14ac:dyDescent="0.2">
      <c r="A6">
        <v>2</v>
      </c>
      <c r="B6">
        <v>101.748</v>
      </c>
      <c r="C6">
        <v>0</v>
      </c>
      <c r="D6">
        <v>6.5000000000000002E-2</v>
      </c>
      <c r="E6">
        <v>7.2999999999999995E-2</v>
      </c>
      <c r="F6">
        <v>0.78100000000000003</v>
      </c>
      <c r="G6">
        <v>8.6999999999999994E-2</v>
      </c>
      <c r="H6">
        <v>100.54900000000001</v>
      </c>
      <c r="I6">
        <v>0</v>
      </c>
      <c r="J6">
        <v>0</v>
      </c>
      <c r="K6">
        <v>0</v>
      </c>
      <c r="L6">
        <v>0</v>
      </c>
      <c r="M6">
        <v>203.303</v>
      </c>
      <c r="N6" t="s">
        <v>573</v>
      </c>
    </row>
    <row r="7" spans="1:14" x14ac:dyDescent="0.2">
      <c r="A7">
        <v>3</v>
      </c>
      <c r="B7">
        <v>101.004</v>
      </c>
      <c r="C7">
        <v>0</v>
      </c>
      <c r="D7">
        <v>0.03</v>
      </c>
      <c r="E7">
        <v>5.3999999999999999E-2</v>
      </c>
      <c r="F7">
        <v>0.749</v>
      </c>
      <c r="G7">
        <v>0</v>
      </c>
      <c r="H7">
        <v>100.5</v>
      </c>
      <c r="I7">
        <v>0</v>
      </c>
      <c r="J7">
        <v>0</v>
      </c>
      <c r="K7">
        <v>0</v>
      </c>
      <c r="L7">
        <v>0</v>
      </c>
      <c r="M7">
        <v>202.33699999999999</v>
      </c>
      <c r="N7" t="s">
        <v>601</v>
      </c>
    </row>
    <row r="8" spans="1:14" x14ac:dyDescent="0.2">
      <c r="A8">
        <v>4</v>
      </c>
      <c r="B8">
        <v>0</v>
      </c>
      <c r="C8">
        <v>102.172</v>
      </c>
      <c r="D8">
        <v>3.2000000000000001E-2</v>
      </c>
      <c r="E8">
        <v>0</v>
      </c>
      <c r="F8">
        <v>0.16</v>
      </c>
      <c r="G8">
        <v>1.0999999999999999E-2</v>
      </c>
      <c r="H8">
        <v>0</v>
      </c>
      <c r="I8">
        <v>0</v>
      </c>
      <c r="J8">
        <v>0</v>
      </c>
      <c r="K8">
        <v>0</v>
      </c>
      <c r="L8">
        <v>0</v>
      </c>
      <c r="M8">
        <v>102.375</v>
      </c>
      <c r="N8" t="s">
        <v>574</v>
      </c>
    </row>
    <row r="9" spans="1:14" x14ac:dyDescent="0.2">
      <c r="A9">
        <v>5</v>
      </c>
      <c r="B9">
        <v>0</v>
      </c>
      <c r="C9">
        <v>102.93899999999999</v>
      </c>
      <c r="D9">
        <v>0</v>
      </c>
      <c r="E9">
        <v>0</v>
      </c>
      <c r="F9">
        <v>0.14499999999999999</v>
      </c>
      <c r="G9">
        <v>0</v>
      </c>
      <c r="H9">
        <v>0</v>
      </c>
      <c r="I9">
        <v>2.1000000000000001E-2</v>
      </c>
      <c r="J9">
        <v>0</v>
      </c>
      <c r="K9">
        <v>8.0000000000000002E-3</v>
      </c>
      <c r="L9">
        <v>4.5999999999999999E-2</v>
      </c>
      <c r="M9">
        <v>103.15900000000001</v>
      </c>
      <c r="N9" t="s">
        <v>575</v>
      </c>
    </row>
    <row r="10" spans="1:14" x14ac:dyDescent="0.2">
      <c r="A10">
        <v>6</v>
      </c>
      <c r="B10">
        <v>0</v>
      </c>
      <c r="C10">
        <v>102.508</v>
      </c>
      <c r="D10">
        <v>0</v>
      </c>
      <c r="E10">
        <v>0</v>
      </c>
      <c r="F10">
        <v>0.192</v>
      </c>
      <c r="G10">
        <v>0</v>
      </c>
      <c r="H10">
        <v>0</v>
      </c>
      <c r="I10">
        <v>6.0000000000000001E-3</v>
      </c>
      <c r="J10">
        <v>0</v>
      </c>
      <c r="K10">
        <v>1.6E-2</v>
      </c>
      <c r="L10">
        <v>0.109</v>
      </c>
      <c r="M10">
        <v>102.831</v>
      </c>
      <c r="N10" t="s">
        <v>602</v>
      </c>
    </row>
    <row r="11" spans="1:14" x14ac:dyDescent="0.2">
      <c r="A11">
        <v>7</v>
      </c>
      <c r="B11">
        <v>5.1999999999999998E-2</v>
      </c>
      <c r="C11">
        <v>0</v>
      </c>
      <c r="D11">
        <v>99.641999999999996</v>
      </c>
      <c r="E11">
        <v>1.2999999999999999E-2</v>
      </c>
      <c r="F11">
        <v>3.5000000000000003E-2</v>
      </c>
      <c r="G11">
        <v>0</v>
      </c>
      <c r="H11">
        <v>0</v>
      </c>
      <c r="I11">
        <v>99.426000000000002</v>
      </c>
      <c r="J11">
        <v>0</v>
      </c>
      <c r="K11">
        <v>0</v>
      </c>
      <c r="L11">
        <v>0</v>
      </c>
      <c r="M11">
        <v>199.16800000000001</v>
      </c>
      <c r="N11" t="s">
        <v>576</v>
      </c>
    </row>
    <row r="12" spans="1:14" x14ac:dyDescent="0.2">
      <c r="A12">
        <v>8</v>
      </c>
      <c r="B12">
        <v>0</v>
      </c>
      <c r="C12">
        <v>3.5000000000000003E-2</v>
      </c>
      <c r="D12">
        <v>99.325999999999993</v>
      </c>
      <c r="E12">
        <v>0</v>
      </c>
      <c r="F12">
        <v>3.7999999999999999E-2</v>
      </c>
      <c r="G12">
        <v>9.0999999999999998E-2</v>
      </c>
      <c r="H12">
        <v>8.9999999999999993E-3</v>
      </c>
      <c r="I12">
        <v>100.20099999999999</v>
      </c>
      <c r="J12">
        <v>2.5000000000000001E-2</v>
      </c>
      <c r="K12">
        <v>0</v>
      </c>
      <c r="L12">
        <v>3.4000000000000002E-2</v>
      </c>
      <c r="M12">
        <v>199.75899999999999</v>
      </c>
      <c r="N12" t="s">
        <v>577</v>
      </c>
    </row>
    <row r="13" spans="1:14" x14ac:dyDescent="0.2">
      <c r="A13">
        <v>9</v>
      </c>
      <c r="B13">
        <v>0</v>
      </c>
      <c r="C13">
        <v>6.6000000000000003E-2</v>
      </c>
      <c r="D13">
        <v>99.358999999999995</v>
      </c>
      <c r="E13">
        <v>0</v>
      </c>
      <c r="F13">
        <v>3.5999999999999997E-2</v>
      </c>
      <c r="G13">
        <v>3.7999999999999999E-2</v>
      </c>
      <c r="H13">
        <v>0</v>
      </c>
      <c r="I13">
        <v>100.488</v>
      </c>
      <c r="J13">
        <v>0</v>
      </c>
      <c r="K13">
        <v>0</v>
      </c>
      <c r="L13">
        <v>0</v>
      </c>
      <c r="M13">
        <v>199.98699999999999</v>
      </c>
      <c r="N13" t="s">
        <v>578</v>
      </c>
    </row>
    <row r="14" spans="1:14" x14ac:dyDescent="0.2">
      <c r="A14">
        <v>10</v>
      </c>
      <c r="B14">
        <v>0</v>
      </c>
      <c r="C14">
        <v>0</v>
      </c>
      <c r="D14">
        <v>57.850999999999999</v>
      </c>
      <c r="E14">
        <v>101.35299999999999</v>
      </c>
      <c r="F14">
        <v>4.4999999999999998E-2</v>
      </c>
      <c r="G14">
        <v>1.9E-2</v>
      </c>
      <c r="H14">
        <v>1.0999999999999999E-2</v>
      </c>
      <c r="I14">
        <v>70.141999999999996</v>
      </c>
      <c r="J14">
        <v>0</v>
      </c>
      <c r="K14">
        <v>0</v>
      </c>
      <c r="L14">
        <v>0</v>
      </c>
      <c r="M14">
        <v>229.42099999999999</v>
      </c>
      <c r="N14" t="s">
        <v>579</v>
      </c>
    </row>
    <row r="15" spans="1:14" x14ac:dyDescent="0.2">
      <c r="A15">
        <v>11</v>
      </c>
      <c r="B15">
        <v>3.0000000000000001E-3</v>
      </c>
      <c r="C15">
        <v>0</v>
      </c>
      <c r="D15">
        <v>58.563000000000002</v>
      </c>
      <c r="E15">
        <v>100.91800000000001</v>
      </c>
      <c r="F15">
        <v>4.2000000000000003E-2</v>
      </c>
      <c r="G15">
        <v>0</v>
      </c>
      <c r="H15">
        <v>0.03</v>
      </c>
      <c r="I15">
        <v>69.692999999999998</v>
      </c>
      <c r="J15">
        <v>0</v>
      </c>
      <c r="K15">
        <v>0</v>
      </c>
      <c r="L15">
        <v>4.0000000000000001E-3</v>
      </c>
      <c r="M15">
        <v>229.25299999999999</v>
      </c>
      <c r="N15" t="s">
        <v>580</v>
      </c>
    </row>
    <row r="16" spans="1:14" x14ac:dyDescent="0.2">
      <c r="A16">
        <v>12</v>
      </c>
      <c r="B16">
        <v>7.8E-2</v>
      </c>
      <c r="C16">
        <v>0</v>
      </c>
      <c r="D16">
        <v>58.683</v>
      </c>
      <c r="E16">
        <v>101.55</v>
      </c>
      <c r="F16">
        <v>7.0000000000000007E-2</v>
      </c>
      <c r="G16">
        <v>1.0999999999999999E-2</v>
      </c>
      <c r="H16">
        <v>0</v>
      </c>
      <c r="I16">
        <v>70.347999999999999</v>
      </c>
      <c r="J16">
        <v>0</v>
      </c>
      <c r="K16">
        <v>1.2E-2</v>
      </c>
      <c r="L16">
        <v>0</v>
      </c>
      <c r="M16">
        <v>230.75200000000001</v>
      </c>
      <c r="N16" t="s">
        <v>581</v>
      </c>
    </row>
    <row r="17" spans="1:14" x14ac:dyDescent="0.2">
      <c r="A17">
        <v>13</v>
      </c>
      <c r="B17">
        <v>0</v>
      </c>
      <c r="C17">
        <v>2.7E-2</v>
      </c>
      <c r="D17">
        <v>42.588999999999999</v>
      </c>
      <c r="E17">
        <v>0.188</v>
      </c>
      <c r="F17">
        <v>98.290999999999997</v>
      </c>
      <c r="G17">
        <v>1.4999999999999999E-2</v>
      </c>
      <c r="H17">
        <v>0</v>
      </c>
      <c r="I17">
        <v>1.6E-2</v>
      </c>
      <c r="J17">
        <v>0</v>
      </c>
      <c r="K17">
        <v>0</v>
      </c>
      <c r="L17">
        <v>1.0999999999999999E-2</v>
      </c>
      <c r="M17">
        <v>141.137</v>
      </c>
      <c r="N17" t="s">
        <v>582</v>
      </c>
    </row>
    <row r="18" spans="1:14" x14ac:dyDescent="0.2">
      <c r="A18">
        <v>14</v>
      </c>
      <c r="B18">
        <v>0</v>
      </c>
      <c r="C18">
        <v>0</v>
      </c>
      <c r="D18">
        <v>42.411000000000001</v>
      </c>
      <c r="E18">
        <v>9.5000000000000001E-2</v>
      </c>
      <c r="F18">
        <v>98.326999999999998</v>
      </c>
      <c r="G18">
        <v>0</v>
      </c>
      <c r="H18">
        <v>7.3999999999999996E-2</v>
      </c>
      <c r="I18">
        <v>0</v>
      </c>
      <c r="J18">
        <v>0</v>
      </c>
      <c r="K18">
        <v>0</v>
      </c>
      <c r="L18">
        <v>7.0000000000000007E-2</v>
      </c>
      <c r="M18">
        <v>140.977</v>
      </c>
      <c r="N18" t="s">
        <v>583</v>
      </c>
    </row>
    <row r="19" spans="1:14" x14ac:dyDescent="0.2">
      <c r="A19">
        <v>15</v>
      </c>
      <c r="B19">
        <v>0</v>
      </c>
      <c r="C19">
        <v>0</v>
      </c>
      <c r="D19">
        <v>42.545000000000002</v>
      </c>
      <c r="E19">
        <v>0.123</v>
      </c>
      <c r="F19">
        <v>98.763000000000005</v>
      </c>
      <c r="G19">
        <v>4.0000000000000001E-3</v>
      </c>
      <c r="H19">
        <v>2.4E-2</v>
      </c>
      <c r="I19">
        <v>0</v>
      </c>
      <c r="J19">
        <v>0</v>
      </c>
      <c r="K19">
        <v>0</v>
      </c>
      <c r="L19">
        <v>2.5000000000000001E-2</v>
      </c>
      <c r="M19">
        <v>141.48400000000001</v>
      </c>
      <c r="N19" t="s">
        <v>603</v>
      </c>
    </row>
    <row r="20" spans="1:14" x14ac:dyDescent="0.2">
      <c r="A20">
        <v>16</v>
      </c>
      <c r="B20">
        <v>2.8000000000000001E-2</v>
      </c>
      <c r="C20">
        <v>0</v>
      </c>
      <c r="D20">
        <v>0</v>
      </c>
      <c r="E20">
        <v>0.86599999999999999</v>
      </c>
      <c r="F20">
        <v>7.8E-2</v>
      </c>
      <c r="G20">
        <v>100.821</v>
      </c>
      <c r="H20">
        <v>5.1999999999999998E-2</v>
      </c>
      <c r="I20">
        <v>0</v>
      </c>
      <c r="J20">
        <v>0</v>
      </c>
      <c r="K20">
        <v>0</v>
      </c>
      <c r="L20">
        <v>0</v>
      </c>
      <c r="M20">
        <v>101.845</v>
      </c>
      <c r="N20" t="s">
        <v>584</v>
      </c>
    </row>
    <row r="21" spans="1:14" x14ac:dyDescent="0.2">
      <c r="A21">
        <v>17</v>
      </c>
      <c r="B21">
        <v>0</v>
      </c>
      <c r="C21">
        <v>0</v>
      </c>
      <c r="D21">
        <v>0</v>
      </c>
      <c r="E21">
        <v>0.84299999999999997</v>
      </c>
      <c r="F21">
        <v>6.4000000000000001E-2</v>
      </c>
      <c r="G21">
        <v>100.322</v>
      </c>
      <c r="H21">
        <v>0.02</v>
      </c>
      <c r="I21">
        <v>3.0000000000000001E-3</v>
      </c>
      <c r="J21">
        <v>0</v>
      </c>
      <c r="K21">
        <v>0</v>
      </c>
      <c r="L21">
        <v>0</v>
      </c>
      <c r="M21">
        <v>101.252</v>
      </c>
      <c r="N21" t="s">
        <v>585</v>
      </c>
    </row>
    <row r="22" spans="1:14" x14ac:dyDescent="0.2">
      <c r="A22">
        <v>18</v>
      </c>
      <c r="B22">
        <v>0</v>
      </c>
      <c r="C22">
        <v>0</v>
      </c>
      <c r="D22">
        <v>0</v>
      </c>
      <c r="E22">
        <v>0.76900000000000002</v>
      </c>
      <c r="F22">
        <v>0.10100000000000001</v>
      </c>
      <c r="G22">
        <v>101.179</v>
      </c>
      <c r="H22">
        <v>0</v>
      </c>
      <c r="I22">
        <v>6.7000000000000004E-2</v>
      </c>
      <c r="J22">
        <v>0</v>
      </c>
      <c r="K22">
        <v>0</v>
      </c>
      <c r="L22">
        <v>0</v>
      </c>
      <c r="M22">
        <v>102.116</v>
      </c>
      <c r="N22" t="s">
        <v>604</v>
      </c>
    </row>
    <row r="23" spans="1:14" x14ac:dyDescent="0.2">
      <c r="A23">
        <v>19</v>
      </c>
      <c r="B23">
        <v>0</v>
      </c>
      <c r="C23">
        <v>1.67</v>
      </c>
      <c r="D23">
        <v>0</v>
      </c>
      <c r="E23">
        <v>0.11700000000000001</v>
      </c>
      <c r="F23">
        <v>0.14099999999999999</v>
      </c>
      <c r="G23">
        <v>0</v>
      </c>
      <c r="H23">
        <v>0</v>
      </c>
      <c r="I23">
        <v>1.6E-2</v>
      </c>
      <c r="J23">
        <v>102.56</v>
      </c>
      <c r="K23">
        <v>0</v>
      </c>
      <c r="L23">
        <v>1.9E-2</v>
      </c>
      <c r="M23">
        <v>104.523</v>
      </c>
      <c r="N23" t="s">
        <v>586</v>
      </c>
    </row>
    <row r="24" spans="1:14" x14ac:dyDescent="0.2">
      <c r="A24">
        <v>20</v>
      </c>
      <c r="B24">
        <v>0</v>
      </c>
      <c r="C24">
        <v>1.4650000000000001</v>
      </c>
      <c r="D24">
        <v>5.0000000000000001E-3</v>
      </c>
      <c r="E24">
        <v>0.153</v>
      </c>
      <c r="F24">
        <v>0.16400000000000001</v>
      </c>
      <c r="G24">
        <v>0</v>
      </c>
      <c r="H24">
        <v>0</v>
      </c>
      <c r="I24">
        <v>0.106</v>
      </c>
      <c r="J24">
        <v>102.205</v>
      </c>
      <c r="K24">
        <v>0</v>
      </c>
      <c r="L24">
        <v>0.01</v>
      </c>
      <c r="M24">
        <v>104.108</v>
      </c>
      <c r="N24" t="s">
        <v>587</v>
      </c>
    </row>
    <row r="25" spans="1:14" x14ac:dyDescent="0.2">
      <c r="A25">
        <v>21</v>
      </c>
      <c r="B25">
        <v>0</v>
      </c>
      <c r="C25">
        <v>1.76</v>
      </c>
      <c r="D25">
        <v>8.0000000000000002E-3</v>
      </c>
      <c r="E25">
        <v>0</v>
      </c>
      <c r="F25">
        <v>0.159</v>
      </c>
      <c r="G25">
        <v>0</v>
      </c>
      <c r="H25">
        <v>0</v>
      </c>
      <c r="I25">
        <v>0</v>
      </c>
      <c r="J25">
        <v>101.816</v>
      </c>
      <c r="K25">
        <v>1.6E-2</v>
      </c>
      <c r="L25">
        <v>1.6E-2</v>
      </c>
      <c r="M25">
        <v>103.77500000000001</v>
      </c>
      <c r="N25" t="s">
        <v>605</v>
      </c>
    </row>
    <row r="26" spans="1:14" x14ac:dyDescent="0.2">
      <c r="A26">
        <v>22</v>
      </c>
      <c r="B26">
        <v>108.11799999999999</v>
      </c>
      <c r="C26">
        <v>0</v>
      </c>
      <c r="D26">
        <v>0</v>
      </c>
      <c r="E26">
        <v>5.6000000000000001E-2</v>
      </c>
      <c r="F26">
        <v>4.4999999999999998E-2</v>
      </c>
      <c r="G26">
        <v>0</v>
      </c>
      <c r="H26">
        <v>0</v>
      </c>
      <c r="I26">
        <v>0</v>
      </c>
      <c r="J26">
        <v>0</v>
      </c>
      <c r="K26">
        <v>94.775999999999996</v>
      </c>
      <c r="L26">
        <v>8.0000000000000002E-3</v>
      </c>
      <c r="M26">
        <v>203.00299999999999</v>
      </c>
      <c r="N26" t="s">
        <v>588</v>
      </c>
    </row>
    <row r="27" spans="1:14" x14ac:dyDescent="0.2">
      <c r="A27">
        <v>23</v>
      </c>
      <c r="B27">
        <v>109.175</v>
      </c>
      <c r="C27">
        <v>0</v>
      </c>
      <c r="D27">
        <v>2E-3</v>
      </c>
      <c r="E27">
        <v>0</v>
      </c>
      <c r="F27">
        <v>9.2999999999999999E-2</v>
      </c>
      <c r="G27">
        <v>0</v>
      </c>
      <c r="H27">
        <v>0</v>
      </c>
      <c r="I27">
        <v>0</v>
      </c>
      <c r="J27">
        <v>0</v>
      </c>
      <c r="K27">
        <v>94.828999999999994</v>
      </c>
      <c r="L27">
        <v>6.5000000000000002E-2</v>
      </c>
      <c r="M27">
        <v>204.16399999999999</v>
      </c>
      <c r="N27" t="s">
        <v>589</v>
      </c>
    </row>
    <row r="28" spans="1:14" x14ac:dyDescent="0.2">
      <c r="A28">
        <v>24</v>
      </c>
      <c r="B28">
        <v>108.70399999999999</v>
      </c>
      <c r="C28">
        <v>0</v>
      </c>
      <c r="D28">
        <v>1.4E-2</v>
      </c>
      <c r="E28">
        <v>3.5000000000000003E-2</v>
      </c>
      <c r="F28">
        <v>3.5000000000000003E-2</v>
      </c>
      <c r="G28">
        <v>0</v>
      </c>
      <c r="H28">
        <v>0</v>
      </c>
      <c r="I28">
        <v>4.0000000000000001E-3</v>
      </c>
      <c r="J28">
        <v>0</v>
      </c>
      <c r="K28">
        <v>94.048000000000002</v>
      </c>
      <c r="L28">
        <v>2.5000000000000001E-2</v>
      </c>
      <c r="M28">
        <v>202.86500000000001</v>
      </c>
      <c r="N28" t="s">
        <v>590</v>
      </c>
    </row>
    <row r="29" spans="1:14" x14ac:dyDescent="0.2">
      <c r="A29">
        <v>25</v>
      </c>
      <c r="B29">
        <v>1.7999999999999999E-2</v>
      </c>
      <c r="C29">
        <v>2.1999999999999999E-2</v>
      </c>
      <c r="D29">
        <v>50.564</v>
      </c>
      <c r="E29">
        <v>0.10100000000000001</v>
      </c>
      <c r="F29">
        <v>5.1999999999999998E-2</v>
      </c>
      <c r="G29">
        <v>0</v>
      </c>
      <c r="H29">
        <v>0</v>
      </c>
      <c r="I29">
        <v>0</v>
      </c>
      <c r="J29">
        <v>9.9000000000000005E-2</v>
      </c>
      <c r="K29">
        <v>0</v>
      </c>
      <c r="L29">
        <v>100.673</v>
      </c>
      <c r="M29">
        <v>151.529</v>
      </c>
      <c r="N29" t="s">
        <v>591</v>
      </c>
    </row>
    <row r="30" spans="1:14" x14ac:dyDescent="0.2">
      <c r="A30">
        <v>26</v>
      </c>
      <c r="B30">
        <v>0</v>
      </c>
      <c r="C30">
        <v>0</v>
      </c>
      <c r="D30">
        <v>50.911999999999999</v>
      </c>
      <c r="E30">
        <v>4.2999999999999997E-2</v>
      </c>
      <c r="F30">
        <v>4.4999999999999998E-2</v>
      </c>
      <c r="G30">
        <v>5.2999999999999999E-2</v>
      </c>
      <c r="H30">
        <v>0</v>
      </c>
      <c r="I30">
        <v>0</v>
      </c>
      <c r="J30">
        <v>7.3999999999999996E-2</v>
      </c>
      <c r="K30">
        <v>0</v>
      </c>
      <c r="L30">
        <v>100.994</v>
      </c>
      <c r="M30">
        <v>152.12100000000001</v>
      </c>
      <c r="N30" t="s">
        <v>592</v>
      </c>
    </row>
    <row r="31" spans="1:14" x14ac:dyDescent="0.2">
      <c r="A31">
        <v>27</v>
      </c>
      <c r="B31">
        <v>4.2999999999999997E-2</v>
      </c>
      <c r="C31">
        <v>0</v>
      </c>
      <c r="D31">
        <v>51.408999999999999</v>
      </c>
      <c r="E31">
        <v>2.9000000000000001E-2</v>
      </c>
      <c r="F31">
        <v>2.5000000000000001E-2</v>
      </c>
      <c r="G31">
        <v>0</v>
      </c>
      <c r="H31">
        <v>0</v>
      </c>
      <c r="I31">
        <v>0</v>
      </c>
      <c r="J31">
        <v>6.5000000000000002E-2</v>
      </c>
      <c r="K31">
        <v>0</v>
      </c>
      <c r="L31">
        <v>100.315</v>
      </c>
      <c r="M31">
        <v>151.886</v>
      </c>
      <c r="N31" t="s">
        <v>593</v>
      </c>
    </row>
    <row r="32" spans="1:14" x14ac:dyDescent="0.2">
      <c r="A32">
        <v>28</v>
      </c>
      <c r="B32">
        <v>0</v>
      </c>
      <c r="C32">
        <v>0.78</v>
      </c>
      <c r="D32">
        <v>37.880000000000003</v>
      </c>
      <c r="E32">
        <v>45.67</v>
      </c>
      <c r="F32">
        <v>3.5000000000000003E-2</v>
      </c>
      <c r="G32">
        <v>0</v>
      </c>
      <c r="H32">
        <v>0</v>
      </c>
      <c r="I32">
        <v>0</v>
      </c>
      <c r="J32">
        <v>42.427999999999997</v>
      </c>
      <c r="K32">
        <v>62.981999999999999</v>
      </c>
      <c r="L32">
        <v>0</v>
      </c>
      <c r="M32">
        <v>189.77500000000001</v>
      </c>
      <c r="N32" t="s">
        <v>606</v>
      </c>
    </row>
    <row r="33" spans="1:14" x14ac:dyDescent="0.2">
      <c r="A33">
        <v>29</v>
      </c>
      <c r="B33">
        <v>0</v>
      </c>
      <c r="C33">
        <v>0.40699999999999997</v>
      </c>
      <c r="D33">
        <v>37.229999999999997</v>
      </c>
      <c r="E33">
        <v>45.813000000000002</v>
      </c>
      <c r="F33">
        <v>7.5999999999999998E-2</v>
      </c>
      <c r="G33">
        <v>0</v>
      </c>
      <c r="H33">
        <v>0</v>
      </c>
      <c r="I33">
        <v>6.8000000000000005E-2</v>
      </c>
      <c r="J33">
        <v>43.057000000000002</v>
      </c>
      <c r="K33">
        <v>61.820999999999998</v>
      </c>
      <c r="L33">
        <v>5.8999999999999997E-2</v>
      </c>
      <c r="M33">
        <v>188.53100000000001</v>
      </c>
      <c r="N33" t="s">
        <v>607</v>
      </c>
    </row>
    <row r="34" spans="1:14" x14ac:dyDescent="0.2">
      <c r="A34">
        <v>30</v>
      </c>
      <c r="B34">
        <v>0</v>
      </c>
      <c r="C34">
        <v>0</v>
      </c>
      <c r="D34">
        <v>19.297000000000001</v>
      </c>
      <c r="E34">
        <v>44.947000000000003</v>
      </c>
      <c r="F34">
        <v>0.109</v>
      </c>
      <c r="G34">
        <v>0</v>
      </c>
      <c r="H34">
        <v>1.6E-2</v>
      </c>
      <c r="I34">
        <v>0.76200000000000001</v>
      </c>
      <c r="J34">
        <v>26.308</v>
      </c>
      <c r="K34">
        <v>57.174999999999997</v>
      </c>
      <c r="L34">
        <v>0.28499999999999998</v>
      </c>
      <c r="M34">
        <v>148.899</v>
      </c>
      <c r="N34" t="s">
        <v>608</v>
      </c>
    </row>
    <row r="35" spans="1:14" x14ac:dyDescent="0.2">
      <c r="A35">
        <v>31</v>
      </c>
      <c r="B35">
        <v>0</v>
      </c>
      <c r="C35">
        <v>0.50900000000000001</v>
      </c>
      <c r="D35">
        <v>37.030999999999999</v>
      </c>
      <c r="E35">
        <v>46.34</v>
      </c>
      <c r="F35">
        <v>0.08</v>
      </c>
      <c r="G35">
        <v>0</v>
      </c>
      <c r="H35">
        <v>8.9999999999999993E-3</v>
      </c>
      <c r="I35">
        <v>0.01</v>
      </c>
      <c r="J35">
        <v>43.137</v>
      </c>
      <c r="K35">
        <v>62.296999999999997</v>
      </c>
      <c r="L35">
        <v>0</v>
      </c>
      <c r="M35">
        <v>189.41300000000001</v>
      </c>
      <c r="N35" t="s">
        <v>609</v>
      </c>
    </row>
    <row r="36" spans="1:14" x14ac:dyDescent="0.2">
      <c r="A36">
        <v>32</v>
      </c>
      <c r="B36">
        <v>8.7999999999999995E-2</v>
      </c>
      <c r="C36">
        <v>0</v>
      </c>
      <c r="D36">
        <v>28.253</v>
      </c>
      <c r="E36">
        <v>0.28000000000000003</v>
      </c>
      <c r="F36">
        <v>5.5E-2</v>
      </c>
      <c r="G36">
        <v>0</v>
      </c>
      <c r="H36">
        <v>0</v>
      </c>
      <c r="I36">
        <v>0</v>
      </c>
      <c r="J36">
        <v>3.7999999999999999E-2</v>
      </c>
      <c r="K36">
        <v>143.01400000000001</v>
      </c>
      <c r="L36">
        <v>0</v>
      </c>
      <c r="M36">
        <v>171.72800000000001</v>
      </c>
      <c r="N36" t="s">
        <v>345</v>
      </c>
    </row>
    <row r="37" spans="1:14" x14ac:dyDescent="0.2">
      <c r="A37">
        <v>33</v>
      </c>
      <c r="B37">
        <v>4.3999999999999997E-2</v>
      </c>
      <c r="C37">
        <v>0</v>
      </c>
      <c r="D37">
        <v>28.414999999999999</v>
      </c>
      <c r="E37">
        <v>0.125</v>
      </c>
      <c r="F37">
        <v>5.8999999999999997E-2</v>
      </c>
      <c r="G37">
        <v>0</v>
      </c>
      <c r="H37">
        <v>0</v>
      </c>
      <c r="I37">
        <v>0</v>
      </c>
      <c r="J37">
        <v>8.4000000000000005E-2</v>
      </c>
      <c r="K37">
        <v>141.172</v>
      </c>
      <c r="L37">
        <v>0.04</v>
      </c>
      <c r="M37">
        <v>169.93899999999999</v>
      </c>
      <c r="N37" t="s">
        <v>346</v>
      </c>
    </row>
    <row r="38" spans="1:14" x14ac:dyDescent="0.2">
      <c r="A38">
        <v>34</v>
      </c>
      <c r="B38">
        <v>0.114</v>
      </c>
      <c r="C38">
        <v>0</v>
      </c>
      <c r="D38">
        <v>28.346</v>
      </c>
      <c r="E38">
        <v>3.6999999999999998E-2</v>
      </c>
      <c r="F38">
        <v>0.08</v>
      </c>
      <c r="G38">
        <v>4.0000000000000001E-3</v>
      </c>
      <c r="H38">
        <v>0</v>
      </c>
      <c r="I38">
        <v>1.4999999999999999E-2</v>
      </c>
      <c r="J38">
        <v>1.4999999999999999E-2</v>
      </c>
      <c r="K38">
        <v>141.96600000000001</v>
      </c>
      <c r="L38">
        <v>4.9000000000000002E-2</v>
      </c>
      <c r="M38">
        <v>170.626</v>
      </c>
      <c r="N38" t="s">
        <v>347</v>
      </c>
    </row>
    <row r="39" spans="1:14" x14ac:dyDescent="0.2">
      <c r="A39">
        <v>35</v>
      </c>
      <c r="B39">
        <v>0</v>
      </c>
      <c r="C39">
        <v>6.6000000000000003E-2</v>
      </c>
      <c r="D39">
        <v>51.968000000000004</v>
      </c>
      <c r="E39">
        <v>190.70599999999999</v>
      </c>
      <c r="F39">
        <v>6.2E-2</v>
      </c>
      <c r="G39">
        <v>0</v>
      </c>
      <c r="H39">
        <v>0.112</v>
      </c>
      <c r="I39">
        <v>0</v>
      </c>
      <c r="J39">
        <v>0</v>
      </c>
      <c r="K39">
        <v>2.5510000000000002</v>
      </c>
      <c r="L39">
        <v>6.5000000000000002E-2</v>
      </c>
      <c r="M39">
        <v>245.53</v>
      </c>
      <c r="N39" t="s">
        <v>610</v>
      </c>
    </row>
    <row r="40" spans="1:14" x14ac:dyDescent="0.2">
      <c r="A40">
        <v>36</v>
      </c>
      <c r="B40">
        <v>0</v>
      </c>
      <c r="C40">
        <v>2.5999999999999999E-2</v>
      </c>
      <c r="D40">
        <v>50.604999999999997</v>
      </c>
      <c r="E40">
        <v>6.4349999999999996</v>
      </c>
      <c r="F40">
        <v>0.45800000000000002</v>
      </c>
      <c r="G40">
        <v>0</v>
      </c>
      <c r="H40">
        <v>1.2999999999999999E-2</v>
      </c>
      <c r="I40">
        <v>4.5780000000000003</v>
      </c>
      <c r="J40">
        <v>2.7E-2</v>
      </c>
      <c r="K40">
        <v>4.7E-2</v>
      </c>
      <c r="L40">
        <v>89.841999999999999</v>
      </c>
      <c r="M40">
        <v>152.03100000000001</v>
      </c>
      <c r="N40" t="s">
        <v>611</v>
      </c>
    </row>
    <row r="41" spans="1:14" x14ac:dyDescent="0.2">
      <c r="A41">
        <v>37</v>
      </c>
      <c r="B41">
        <v>0</v>
      </c>
      <c r="C41">
        <v>0</v>
      </c>
      <c r="D41">
        <v>51.843000000000004</v>
      </c>
      <c r="E41">
        <v>190.65799999999999</v>
      </c>
      <c r="F41">
        <v>7.3999999999999996E-2</v>
      </c>
      <c r="G41">
        <v>1.0999999999999999E-2</v>
      </c>
      <c r="H41">
        <v>0.11899999999999999</v>
      </c>
      <c r="I41">
        <v>0</v>
      </c>
      <c r="J41">
        <v>0</v>
      </c>
      <c r="K41">
        <v>2.5190000000000001</v>
      </c>
      <c r="L41">
        <v>7.1999999999999995E-2</v>
      </c>
      <c r="M41">
        <v>245.29599999999999</v>
      </c>
      <c r="N41" t="s">
        <v>612</v>
      </c>
    </row>
    <row r="42" spans="1:14" x14ac:dyDescent="0.2">
      <c r="A42">
        <v>38</v>
      </c>
      <c r="B42">
        <v>9.2999999999999999E-2</v>
      </c>
      <c r="C42">
        <v>0</v>
      </c>
      <c r="D42">
        <v>15.83</v>
      </c>
      <c r="E42">
        <v>0.39400000000000002</v>
      </c>
      <c r="F42">
        <v>4.1000000000000002E-2</v>
      </c>
      <c r="G42">
        <v>0</v>
      </c>
      <c r="H42">
        <v>0</v>
      </c>
      <c r="I42">
        <v>2.9000000000000001E-2</v>
      </c>
      <c r="J42">
        <v>0</v>
      </c>
      <c r="K42">
        <v>105.765</v>
      </c>
      <c r="L42">
        <v>1.2110000000000001</v>
      </c>
      <c r="M42">
        <v>123.363</v>
      </c>
      <c r="N42" t="s">
        <v>613</v>
      </c>
    </row>
    <row r="43" spans="1:14" x14ac:dyDescent="0.2">
      <c r="A43">
        <v>39</v>
      </c>
      <c r="B43">
        <v>0.115</v>
      </c>
      <c r="C43">
        <v>0</v>
      </c>
      <c r="D43">
        <v>15.125999999999999</v>
      </c>
      <c r="E43">
        <v>0</v>
      </c>
      <c r="F43">
        <v>5.1999999999999998E-2</v>
      </c>
      <c r="G43">
        <v>0</v>
      </c>
      <c r="H43">
        <v>0</v>
      </c>
      <c r="I43">
        <v>0</v>
      </c>
      <c r="J43">
        <v>0.107</v>
      </c>
      <c r="K43">
        <v>106.38500000000001</v>
      </c>
      <c r="L43">
        <v>0</v>
      </c>
      <c r="M43">
        <v>121.785</v>
      </c>
      <c r="N43" t="s">
        <v>614</v>
      </c>
    </row>
    <row r="44" spans="1:14" x14ac:dyDescent="0.2">
      <c r="A44">
        <v>40</v>
      </c>
      <c r="B44">
        <v>0</v>
      </c>
      <c r="C44">
        <v>7.9000000000000001E-2</v>
      </c>
      <c r="D44">
        <v>58.805999999999997</v>
      </c>
      <c r="E44">
        <v>100.614</v>
      </c>
      <c r="F44">
        <v>5.7000000000000002E-2</v>
      </c>
      <c r="G44">
        <v>1.4999999999999999E-2</v>
      </c>
      <c r="H44">
        <v>0</v>
      </c>
      <c r="I44">
        <v>70.034999999999997</v>
      </c>
      <c r="J44">
        <v>0</v>
      </c>
      <c r="K44">
        <v>9.5000000000000001E-2</v>
      </c>
      <c r="L44">
        <v>0.40300000000000002</v>
      </c>
      <c r="M44">
        <v>230.10400000000001</v>
      </c>
      <c r="N44" t="s">
        <v>299</v>
      </c>
    </row>
    <row r="45" spans="1:14" x14ac:dyDescent="0.2">
      <c r="A45">
        <v>41</v>
      </c>
      <c r="B45">
        <v>0</v>
      </c>
      <c r="C45">
        <v>5.5E-2</v>
      </c>
      <c r="D45">
        <v>58.573</v>
      </c>
      <c r="E45">
        <v>101.79900000000001</v>
      </c>
      <c r="F45">
        <v>5.5E-2</v>
      </c>
      <c r="G45">
        <v>1.9E-2</v>
      </c>
      <c r="H45">
        <v>0</v>
      </c>
      <c r="I45">
        <v>70.34</v>
      </c>
      <c r="J45">
        <v>0</v>
      </c>
      <c r="K45">
        <v>0</v>
      </c>
      <c r="L45">
        <v>0.188</v>
      </c>
      <c r="M45">
        <v>231.029</v>
      </c>
      <c r="N45" t="s">
        <v>300</v>
      </c>
    </row>
    <row r="46" spans="1:14" x14ac:dyDescent="0.2">
      <c r="A46">
        <v>42</v>
      </c>
      <c r="B46">
        <v>0</v>
      </c>
      <c r="C46">
        <v>0</v>
      </c>
      <c r="D46">
        <v>52.106999999999999</v>
      </c>
      <c r="E46">
        <v>12.33</v>
      </c>
      <c r="F46">
        <v>0.49299999999999999</v>
      </c>
      <c r="G46">
        <v>0</v>
      </c>
      <c r="H46">
        <v>0</v>
      </c>
      <c r="I46">
        <v>8.2219999999999995</v>
      </c>
      <c r="J46">
        <v>0</v>
      </c>
      <c r="K46">
        <v>0.13100000000000001</v>
      </c>
      <c r="L46">
        <v>88.882999999999996</v>
      </c>
      <c r="M46">
        <v>162.166</v>
      </c>
      <c r="N46" t="s">
        <v>375</v>
      </c>
    </row>
    <row r="47" spans="1:14" x14ac:dyDescent="0.2">
      <c r="A47">
        <v>43</v>
      </c>
      <c r="B47">
        <v>5.2999999999999999E-2</v>
      </c>
      <c r="C47">
        <v>4.2000000000000003E-2</v>
      </c>
      <c r="D47">
        <v>51.91</v>
      </c>
      <c r="E47">
        <v>1.389</v>
      </c>
      <c r="F47">
        <v>0.48099999999999998</v>
      </c>
      <c r="G47">
        <v>3.7999999999999999E-2</v>
      </c>
      <c r="H47">
        <v>1.4999999999999999E-2</v>
      </c>
      <c r="I47">
        <v>1.373</v>
      </c>
      <c r="J47">
        <v>0</v>
      </c>
      <c r="K47">
        <v>0</v>
      </c>
      <c r="L47">
        <v>97.284000000000006</v>
      </c>
      <c r="M47">
        <v>152.58500000000001</v>
      </c>
      <c r="N47" t="s">
        <v>377</v>
      </c>
    </row>
    <row r="48" spans="1:14" x14ac:dyDescent="0.2">
      <c r="A48">
        <v>44</v>
      </c>
      <c r="B48">
        <v>6.0000000000000001E-3</v>
      </c>
      <c r="C48">
        <v>0.02</v>
      </c>
      <c r="D48">
        <v>50.930999999999997</v>
      </c>
      <c r="E48">
        <v>2.3969999999999998</v>
      </c>
      <c r="F48">
        <v>0.442</v>
      </c>
      <c r="G48">
        <v>0</v>
      </c>
      <c r="H48">
        <v>0</v>
      </c>
      <c r="I48">
        <v>1.9610000000000001</v>
      </c>
      <c r="J48">
        <v>0</v>
      </c>
      <c r="K48">
        <v>0</v>
      </c>
      <c r="L48">
        <v>94.5</v>
      </c>
      <c r="M48">
        <v>150.25700000000001</v>
      </c>
      <c r="N48" t="s">
        <v>378</v>
      </c>
    </row>
    <row r="49" spans="1:14" x14ac:dyDescent="0.2">
      <c r="A49">
        <v>45</v>
      </c>
      <c r="B49">
        <v>0</v>
      </c>
      <c r="C49">
        <v>1.2999999999999999E-2</v>
      </c>
      <c r="D49">
        <v>49.904000000000003</v>
      </c>
      <c r="E49">
        <v>3.0640000000000001</v>
      </c>
      <c r="F49">
        <v>0.45900000000000002</v>
      </c>
      <c r="G49">
        <v>0</v>
      </c>
      <c r="H49">
        <v>4.0000000000000001E-3</v>
      </c>
      <c r="I49">
        <v>2.63</v>
      </c>
      <c r="J49">
        <v>0</v>
      </c>
      <c r="K49">
        <v>0</v>
      </c>
      <c r="L49">
        <v>96.712999999999994</v>
      </c>
      <c r="M49">
        <v>152.78700000000001</v>
      </c>
      <c r="N49" t="s">
        <v>379</v>
      </c>
    </row>
    <row r="50" spans="1:14" x14ac:dyDescent="0.2">
      <c r="A50">
        <v>46</v>
      </c>
      <c r="B50">
        <v>2.3E-2</v>
      </c>
      <c r="C50">
        <v>0</v>
      </c>
      <c r="D50">
        <v>58.816000000000003</v>
      </c>
      <c r="E50">
        <v>100.752</v>
      </c>
      <c r="F50">
        <v>5.8000000000000003E-2</v>
      </c>
      <c r="G50">
        <v>2.3E-2</v>
      </c>
      <c r="H50">
        <v>2.9000000000000001E-2</v>
      </c>
      <c r="I50">
        <v>68.789000000000001</v>
      </c>
      <c r="J50">
        <v>0</v>
      </c>
      <c r="K50">
        <v>0.16200000000000001</v>
      </c>
      <c r="L50">
        <v>0.248</v>
      </c>
      <c r="M50">
        <v>228.9</v>
      </c>
      <c r="N50" t="s">
        <v>301</v>
      </c>
    </row>
    <row r="51" spans="1:14" x14ac:dyDescent="0.2">
      <c r="A51">
        <v>47</v>
      </c>
      <c r="B51">
        <v>0</v>
      </c>
      <c r="C51">
        <v>0</v>
      </c>
      <c r="D51">
        <v>51.439</v>
      </c>
      <c r="E51">
        <v>2.1960000000000002</v>
      </c>
      <c r="F51">
        <v>0.44500000000000001</v>
      </c>
      <c r="G51">
        <v>0</v>
      </c>
      <c r="H51">
        <v>0</v>
      </c>
      <c r="I51">
        <v>1.764</v>
      </c>
      <c r="J51">
        <v>0</v>
      </c>
      <c r="K51">
        <v>0</v>
      </c>
      <c r="L51">
        <v>96.769000000000005</v>
      </c>
      <c r="M51">
        <v>152.613</v>
      </c>
      <c r="N51" t="s">
        <v>380</v>
      </c>
    </row>
    <row r="52" spans="1:14" x14ac:dyDescent="0.2">
      <c r="A52">
        <v>48</v>
      </c>
      <c r="B52">
        <v>5.5E-2</v>
      </c>
      <c r="C52">
        <v>0</v>
      </c>
      <c r="D52">
        <v>50.679000000000002</v>
      </c>
      <c r="E52">
        <v>5.6550000000000002</v>
      </c>
      <c r="F52">
        <v>0.46600000000000003</v>
      </c>
      <c r="G52">
        <v>0</v>
      </c>
      <c r="H52">
        <v>0</v>
      </c>
      <c r="I52">
        <v>4.26</v>
      </c>
      <c r="J52">
        <v>0</v>
      </c>
      <c r="K52">
        <v>0</v>
      </c>
      <c r="L52">
        <v>93.953999999999994</v>
      </c>
      <c r="M52">
        <v>155.06899999999999</v>
      </c>
      <c r="N52" t="s">
        <v>381</v>
      </c>
    </row>
    <row r="53" spans="1:14" x14ac:dyDescent="0.2">
      <c r="A53">
        <v>49</v>
      </c>
      <c r="B53">
        <v>2.8000000000000001E-2</v>
      </c>
      <c r="C53">
        <v>0</v>
      </c>
      <c r="D53">
        <v>15.212</v>
      </c>
      <c r="E53">
        <v>0</v>
      </c>
      <c r="F53">
        <v>1.2E-2</v>
      </c>
      <c r="G53">
        <v>0</v>
      </c>
      <c r="H53">
        <v>0</v>
      </c>
      <c r="I53">
        <v>4.5999999999999999E-2</v>
      </c>
      <c r="J53">
        <v>2.5000000000000001E-2</v>
      </c>
      <c r="K53">
        <v>103.861</v>
      </c>
      <c r="L53">
        <v>5.5E-2</v>
      </c>
      <c r="M53">
        <v>119.239</v>
      </c>
      <c r="N53" t="s">
        <v>615</v>
      </c>
    </row>
    <row r="54" spans="1:14" x14ac:dyDescent="0.2">
      <c r="A54">
        <v>50</v>
      </c>
      <c r="B54">
        <v>8.6999999999999994E-2</v>
      </c>
      <c r="C54">
        <v>0</v>
      </c>
      <c r="D54">
        <v>14.673999999999999</v>
      </c>
      <c r="E54">
        <v>3.6999999999999998E-2</v>
      </c>
      <c r="F54">
        <v>7.3999999999999996E-2</v>
      </c>
      <c r="G54">
        <v>0</v>
      </c>
      <c r="H54">
        <v>0</v>
      </c>
      <c r="I54">
        <v>0.32200000000000001</v>
      </c>
      <c r="J54">
        <v>2.7E-2</v>
      </c>
      <c r="K54">
        <v>106.285</v>
      </c>
      <c r="L54">
        <v>0.17</v>
      </c>
      <c r="M54">
        <v>121.676</v>
      </c>
      <c r="N54" t="s">
        <v>616</v>
      </c>
    </row>
    <row r="55" spans="1:14" x14ac:dyDescent="0.2">
      <c r="A55">
        <v>51</v>
      </c>
      <c r="B55">
        <v>0.12</v>
      </c>
      <c r="C55">
        <v>7.2999999999999995E-2</v>
      </c>
      <c r="D55">
        <v>51.499000000000002</v>
      </c>
      <c r="E55">
        <v>0.97699999999999998</v>
      </c>
      <c r="F55">
        <v>0.51500000000000001</v>
      </c>
      <c r="G55">
        <v>4.5999999999999999E-2</v>
      </c>
      <c r="H55">
        <v>1.9E-2</v>
      </c>
      <c r="I55">
        <v>0.96699999999999997</v>
      </c>
      <c r="J55">
        <v>0</v>
      </c>
      <c r="K55">
        <v>0</v>
      </c>
      <c r="L55">
        <v>98.623999999999995</v>
      </c>
      <c r="M55">
        <v>152.84</v>
      </c>
      <c r="N55" t="s">
        <v>382</v>
      </c>
    </row>
    <row r="56" spans="1:14" x14ac:dyDescent="0.2">
      <c r="A56">
        <v>52</v>
      </c>
      <c r="B56">
        <v>8.5000000000000006E-2</v>
      </c>
      <c r="C56">
        <v>0</v>
      </c>
      <c r="D56">
        <v>58.72</v>
      </c>
      <c r="E56">
        <v>101.833</v>
      </c>
      <c r="F56">
        <v>4.4999999999999998E-2</v>
      </c>
      <c r="G56">
        <v>0</v>
      </c>
      <c r="H56">
        <v>2.1999999999999999E-2</v>
      </c>
      <c r="I56">
        <v>69.977000000000004</v>
      </c>
      <c r="J56">
        <v>0</v>
      </c>
      <c r="K56">
        <v>0.04</v>
      </c>
      <c r="L56">
        <v>2.8000000000000001E-2</v>
      </c>
      <c r="M56">
        <v>230.75</v>
      </c>
      <c r="N56" t="s">
        <v>302</v>
      </c>
    </row>
    <row r="57" spans="1:14" x14ac:dyDescent="0.2">
      <c r="A57">
        <v>53</v>
      </c>
      <c r="B57">
        <v>0</v>
      </c>
      <c r="C57">
        <v>3.5000000000000003E-2</v>
      </c>
      <c r="D57">
        <v>99.53</v>
      </c>
      <c r="E57">
        <v>0.17899999999999999</v>
      </c>
      <c r="F57">
        <v>3.5000000000000003E-2</v>
      </c>
      <c r="G57">
        <v>3.7999999999999999E-2</v>
      </c>
      <c r="H57">
        <v>2.7E-2</v>
      </c>
      <c r="I57">
        <v>100.414</v>
      </c>
      <c r="J57">
        <v>2.1000000000000001E-2</v>
      </c>
      <c r="K57">
        <v>0</v>
      </c>
      <c r="L57">
        <v>0.251</v>
      </c>
      <c r="M57">
        <v>200.53</v>
      </c>
      <c r="N57" t="s">
        <v>109</v>
      </c>
    </row>
    <row r="58" spans="1:14" x14ac:dyDescent="0.2">
      <c r="A58">
        <v>54</v>
      </c>
      <c r="B58">
        <v>0</v>
      </c>
      <c r="C58">
        <v>2E-3</v>
      </c>
      <c r="D58">
        <v>99.542000000000002</v>
      </c>
      <c r="E58">
        <v>7.5999999999999998E-2</v>
      </c>
      <c r="F58">
        <v>5.2999999999999999E-2</v>
      </c>
      <c r="G58">
        <v>0</v>
      </c>
      <c r="H58">
        <v>2.1000000000000001E-2</v>
      </c>
      <c r="I58">
        <v>100.861</v>
      </c>
      <c r="J58">
        <v>5.8999999999999997E-2</v>
      </c>
      <c r="K58">
        <v>0</v>
      </c>
      <c r="L58">
        <v>8.6999999999999994E-2</v>
      </c>
      <c r="M58">
        <v>200.70099999999999</v>
      </c>
      <c r="N58" t="s">
        <v>108</v>
      </c>
    </row>
    <row r="59" spans="1:14" x14ac:dyDescent="0.2">
      <c r="A59">
        <v>55</v>
      </c>
      <c r="B59">
        <v>0.05</v>
      </c>
      <c r="C59">
        <v>0</v>
      </c>
      <c r="D59">
        <v>98.617999999999995</v>
      </c>
      <c r="E59">
        <v>1.7999999999999999E-2</v>
      </c>
      <c r="F59">
        <v>2.5999999999999999E-2</v>
      </c>
      <c r="G59">
        <v>0.03</v>
      </c>
      <c r="H59">
        <v>0</v>
      </c>
      <c r="I59">
        <v>100.629</v>
      </c>
      <c r="J59">
        <v>0</v>
      </c>
      <c r="K59">
        <v>0</v>
      </c>
      <c r="L59">
        <v>6.5000000000000002E-2</v>
      </c>
      <c r="M59">
        <v>199.43600000000001</v>
      </c>
      <c r="N59" t="s">
        <v>107</v>
      </c>
    </row>
    <row r="60" spans="1:14" x14ac:dyDescent="0.2">
      <c r="A60">
        <v>56</v>
      </c>
      <c r="B60">
        <v>8.0000000000000002E-3</v>
      </c>
      <c r="C60">
        <v>3.6999999999999998E-2</v>
      </c>
      <c r="D60">
        <v>98.555000000000007</v>
      </c>
      <c r="E60">
        <v>0.14399999999999999</v>
      </c>
      <c r="F60">
        <v>0.04</v>
      </c>
      <c r="G60">
        <v>1.9E-2</v>
      </c>
      <c r="H60">
        <v>1.7999999999999999E-2</v>
      </c>
      <c r="I60">
        <v>100.937</v>
      </c>
      <c r="J60">
        <v>0.10299999999999999</v>
      </c>
      <c r="K60">
        <v>0</v>
      </c>
      <c r="L60">
        <v>1.7999999999999999E-2</v>
      </c>
      <c r="M60">
        <v>199.87899999999999</v>
      </c>
      <c r="N60" t="s">
        <v>106</v>
      </c>
    </row>
    <row r="61" spans="1:14" x14ac:dyDescent="0.2">
      <c r="A61">
        <v>57</v>
      </c>
      <c r="B61">
        <v>2.7E-2</v>
      </c>
      <c r="C61">
        <v>3.7999999999999999E-2</v>
      </c>
      <c r="D61">
        <v>99.2</v>
      </c>
      <c r="E61">
        <v>0.14499999999999999</v>
      </c>
      <c r="F61">
        <v>7.1999999999999995E-2</v>
      </c>
      <c r="G61">
        <v>1.9E-2</v>
      </c>
      <c r="H61">
        <v>5.6000000000000001E-2</v>
      </c>
      <c r="I61">
        <v>101.01</v>
      </c>
      <c r="J61">
        <v>1.0999999999999999E-2</v>
      </c>
      <c r="K61">
        <v>0</v>
      </c>
      <c r="L61">
        <v>0</v>
      </c>
      <c r="M61">
        <v>200.578</v>
      </c>
      <c r="N61" t="s">
        <v>105</v>
      </c>
    </row>
    <row r="62" spans="1:14" x14ac:dyDescent="0.2">
      <c r="A62">
        <v>58</v>
      </c>
      <c r="B62">
        <v>0</v>
      </c>
      <c r="C62">
        <v>4.9000000000000002E-2</v>
      </c>
      <c r="D62">
        <v>100.63800000000001</v>
      </c>
      <c r="E62">
        <v>4.1000000000000002E-2</v>
      </c>
      <c r="F62">
        <v>2.9000000000000001E-2</v>
      </c>
      <c r="G62">
        <v>1.4999999999999999E-2</v>
      </c>
      <c r="H62">
        <v>0</v>
      </c>
      <c r="I62">
        <v>100.009</v>
      </c>
      <c r="J62">
        <v>6.0000000000000001E-3</v>
      </c>
      <c r="K62">
        <v>0</v>
      </c>
      <c r="L62">
        <v>0.24199999999999999</v>
      </c>
      <c r="M62">
        <v>201.029</v>
      </c>
      <c r="N62" t="s">
        <v>104</v>
      </c>
    </row>
    <row r="63" spans="1:14" x14ac:dyDescent="0.2">
      <c r="A63">
        <v>59</v>
      </c>
      <c r="B63">
        <v>7.9000000000000001E-2</v>
      </c>
      <c r="C63">
        <v>1.4999999999999999E-2</v>
      </c>
      <c r="D63">
        <v>99.486999999999995</v>
      </c>
      <c r="E63">
        <v>4.2999999999999997E-2</v>
      </c>
      <c r="F63">
        <v>3.2000000000000001E-2</v>
      </c>
      <c r="G63">
        <v>0</v>
      </c>
      <c r="H63">
        <v>0</v>
      </c>
      <c r="I63">
        <v>100.64100000000001</v>
      </c>
      <c r="J63">
        <v>0</v>
      </c>
      <c r="K63">
        <v>0</v>
      </c>
      <c r="L63">
        <v>2.8000000000000001E-2</v>
      </c>
      <c r="M63">
        <v>200.32499999999999</v>
      </c>
      <c r="N63" t="s">
        <v>103</v>
      </c>
    </row>
    <row r="64" spans="1:14" x14ac:dyDescent="0.2">
      <c r="A64">
        <v>60</v>
      </c>
      <c r="B64">
        <v>0</v>
      </c>
      <c r="C64">
        <v>1.0999999999999999E-2</v>
      </c>
      <c r="D64">
        <v>97.596000000000004</v>
      </c>
      <c r="E64">
        <v>0.129</v>
      </c>
      <c r="F64">
        <v>6.4000000000000001E-2</v>
      </c>
      <c r="G64">
        <v>4.5999999999999999E-2</v>
      </c>
      <c r="H64">
        <v>8.9999999999999993E-3</v>
      </c>
      <c r="I64">
        <v>101.006</v>
      </c>
      <c r="J64">
        <v>0.13700000000000001</v>
      </c>
      <c r="K64">
        <v>0</v>
      </c>
      <c r="L64">
        <v>1.4999999999999999E-2</v>
      </c>
      <c r="M64">
        <v>199.01300000000001</v>
      </c>
      <c r="N64" t="s">
        <v>102</v>
      </c>
    </row>
    <row r="65" spans="1:14" x14ac:dyDescent="0.2">
      <c r="A65">
        <v>61</v>
      </c>
      <c r="B65">
        <v>0</v>
      </c>
      <c r="C65">
        <v>2E-3</v>
      </c>
      <c r="D65">
        <v>99.790999999999997</v>
      </c>
      <c r="E65">
        <v>0.83399999999999996</v>
      </c>
      <c r="F65">
        <v>3.4000000000000002E-2</v>
      </c>
      <c r="G65">
        <v>2.3E-2</v>
      </c>
      <c r="H65">
        <v>2.9000000000000001E-2</v>
      </c>
      <c r="I65">
        <v>100.872</v>
      </c>
      <c r="J65">
        <v>7.5999999999999998E-2</v>
      </c>
      <c r="K65">
        <v>0</v>
      </c>
      <c r="L65">
        <v>0</v>
      </c>
      <c r="M65">
        <v>201.661</v>
      </c>
      <c r="N65" t="s">
        <v>101</v>
      </c>
    </row>
    <row r="66" spans="1:14" x14ac:dyDescent="0.2">
      <c r="A66">
        <v>62</v>
      </c>
      <c r="B66">
        <v>5.0000000000000001E-3</v>
      </c>
      <c r="C66">
        <v>4.3999999999999997E-2</v>
      </c>
      <c r="D66">
        <v>99.74</v>
      </c>
      <c r="E66">
        <v>0.85099999999999998</v>
      </c>
      <c r="F66">
        <v>3.4000000000000002E-2</v>
      </c>
      <c r="G66">
        <v>3.4000000000000002E-2</v>
      </c>
      <c r="H66">
        <v>0</v>
      </c>
      <c r="I66">
        <v>101.155</v>
      </c>
      <c r="J66">
        <v>0.14099999999999999</v>
      </c>
      <c r="K66">
        <v>0</v>
      </c>
      <c r="L66">
        <v>0</v>
      </c>
      <c r="M66">
        <v>202.00399999999999</v>
      </c>
      <c r="N66" t="s">
        <v>100</v>
      </c>
    </row>
    <row r="67" spans="1:14" x14ac:dyDescent="0.2">
      <c r="A67">
        <v>63</v>
      </c>
      <c r="B67">
        <v>0</v>
      </c>
      <c r="C67">
        <v>5.2999999999999999E-2</v>
      </c>
      <c r="D67">
        <v>99.953999999999994</v>
      </c>
      <c r="E67">
        <v>0.14799999999999999</v>
      </c>
      <c r="F67">
        <v>5.7000000000000002E-2</v>
      </c>
      <c r="G67">
        <v>0</v>
      </c>
      <c r="H67">
        <v>0</v>
      </c>
      <c r="I67">
        <v>100.89400000000001</v>
      </c>
      <c r="J67">
        <v>0</v>
      </c>
      <c r="K67">
        <v>0.02</v>
      </c>
      <c r="L67">
        <v>5.1999999999999998E-2</v>
      </c>
      <c r="M67">
        <v>201.178</v>
      </c>
      <c r="N67" t="s">
        <v>99</v>
      </c>
    </row>
    <row r="68" spans="1:14" x14ac:dyDescent="0.2">
      <c r="A68">
        <v>64</v>
      </c>
      <c r="B68">
        <v>0</v>
      </c>
      <c r="C68">
        <v>2.7E-2</v>
      </c>
      <c r="D68">
        <v>58.357999999999997</v>
      </c>
      <c r="E68">
        <v>102.07899999999999</v>
      </c>
      <c r="F68">
        <v>4.5999999999999999E-2</v>
      </c>
      <c r="G68">
        <v>0</v>
      </c>
      <c r="H68">
        <v>0.03</v>
      </c>
      <c r="I68">
        <v>70.222999999999999</v>
      </c>
      <c r="J68">
        <v>0</v>
      </c>
      <c r="K68">
        <v>0</v>
      </c>
      <c r="L68">
        <v>0</v>
      </c>
      <c r="M68">
        <v>230.76300000000001</v>
      </c>
      <c r="N68" t="s">
        <v>303</v>
      </c>
    </row>
    <row r="69" spans="1:14" x14ac:dyDescent="0.2">
      <c r="A69">
        <v>65</v>
      </c>
      <c r="B69">
        <v>8.2000000000000003E-2</v>
      </c>
      <c r="C69">
        <v>0</v>
      </c>
      <c r="D69">
        <v>57.929000000000002</v>
      </c>
      <c r="E69">
        <v>102.176</v>
      </c>
      <c r="F69">
        <v>4.5999999999999999E-2</v>
      </c>
      <c r="G69">
        <v>3.7999999999999999E-2</v>
      </c>
      <c r="H69">
        <v>2E-3</v>
      </c>
      <c r="I69">
        <v>69.953999999999994</v>
      </c>
      <c r="J69">
        <v>0</v>
      </c>
      <c r="K69">
        <v>0.13100000000000001</v>
      </c>
      <c r="L69">
        <v>0</v>
      </c>
      <c r="M69">
        <v>230.358</v>
      </c>
      <c r="N69" t="s">
        <v>304</v>
      </c>
    </row>
    <row r="70" spans="1:14" x14ac:dyDescent="0.2">
      <c r="A70">
        <v>66</v>
      </c>
      <c r="B70">
        <v>0</v>
      </c>
      <c r="C70">
        <v>3.9369999999999998</v>
      </c>
      <c r="D70">
        <v>55.137</v>
      </c>
      <c r="E70">
        <v>104.247</v>
      </c>
      <c r="F70">
        <v>6.0999999999999999E-2</v>
      </c>
      <c r="G70">
        <v>0</v>
      </c>
      <c r="H70">
        <v>0.84</v>
      </c>
      <c r="I70">
        <v>61.073999999999998</v>
      </c>
      <c r="J70">
        <v>0.499</v>
      </c>
      <c r="K70">
        <v>0.02</v>
      </c>
      <c r="L70">
        <v>1.373</v>
      </c>
      <c r="M70">
        <v>227.18799999999999</v>
      </c>
      <c r="N70" t="s">
        <v>305</v>
      </c>
    </row>
    <row r="71" spans="1:14" x14ac:dyDescent="0.2">
      <c r="A71">
        <v>67</v>
      </c>
      <c r="B71">
        <v>0</v>
      </c>
      <c r="C71">
        <v>36.351999999999997</v>
      </c>
      <c r="D71">
        <v>42.49</v>
      </c>
      <c r="E71">
        <v>125.449</v>
      </c>
      <c r="F71">
        <v>0.20899999999999999</v>
      </c>
      <c r="G71">
        <v>0.03</v>
      </c>
      <c r="H71">
        <v>4.3029999999999999</v>
      </c>
      <c r="I71">
        <v>10.448</v>
      </c>
      <c r="J71">
        <v>2.1709999999999998</v>
      </c>
      <c r="K71">
        <v>0</v>
      </c>
      <c r="L71">
        <v>9.18</v>
      </c>
      <c r="M71">
        <v>230.63200000000001</v>
      </c>
      <c r="N71" t="s">
        <v>617</v>
      </c>
    </row>
    <row r="72" spans="1:14" x14ac:dyDescent="0.2">
      <c r="A72">
        <v>68</v>
      </c>
      <c r="B72">
        <v>0</v>
      </c>
      <c r="C72">
        <v>37.892000000000003</v>
      </c>
      <c r="D72">
        <v>42.631999999999998</v>
      </c>
      <c r="E72">
        <v>125.127</v>
      </c>
      <c r="F72">
        <v>0.23400000000000001</v>
      </c>
      <c r="G72">
        <v>4.0000000000000001E-3</v>
      </c>
      <c r="H72">
        <v>4.88</v>
      </c>
      <c r="I72">
        <v>8.8409999999999993</v>
      </c>
      <c r="J72">
        <v>3.1339999999999999</v>
      </c>
      <c r="K72">
        <v>0.154</v>
      </c>
      <c r="L72">
        <v>9.3209999999999997</v>
      </c>
      <c r="M72">
        <v>232.21899999999999</v>
      </c>
      <c r="N72" t="s">
        <v>618</v>
      </c>
    </row>
    <row r="73" spans="1:14" x14ac:dyDescent="0.2">
      <c r="A73">
        <v>69</v>
      </c>
      <c r="B73">
        <v>0.03</v>
      </c>
      <c r="C73">
        <v>0</v>
      </c>
      <c r="D73">
        <v>29.114999999999998</v>
      </c>
      <c r="E73">
        <v>3.5409999999999999</v>
      </c>
      <c r="F73">
        <v>2.7E-2</v>
      </c>
      <c r="G73">
        <v>0</v>
      </c>
      <c r="H73">
        <v>0</v>
      </c>
      <c r="I73">
        <v>5.4039999999999999</v>
      </c>
      <c r="J73">
        <v>0</v>
      </c>
      <c r="K73">
        <v>138.08699999999999</v>
      </c>
      <c r="L73">
        <v>0.04</v>
      </c>
      <c r="M73">
        <v>176.244</v>
      </c>
      <c r="N73" t="s">
        <v>348</v>
      </c>
    </row>
    <row r="74" spans="1:14" x14ac:dyDescent="0.2">
      <c r="A74">
        <v>70</v>
      </c>
      <c r="B74">
        <v>7.0000000000000001E-3</v>
      </c>
      <c r="C74">
        <v>0</v>
      </c>
      <c r="D74">
        <v>29.463999999999999</v>
      </c>
      <c r="E74">
        <v>3.13</v>
      </c>
      <c r="F74">
        <v>0.02</v>
      </c>
      <c r="G74">
        <v>0</v>
      </c>
      <c r="H74">
        <v>0</v>
      </c>
      <c r="I74">
        <v>5.1219999999999999</v>
      </c>
      <c r="J74">
        <v>0</v>
      </c>
      <c r="K74">
        <v>138.52000000000001</v>
      </c>
      <c r="L74">
        <v>0</v>
      </c>
      <c r="M74">
        <v>176.26300000000001</v>
      </c>
      <c r="N74" t="s">
        <v>349</v>
      </c>
    </row>
    <row r="75" spans="1:14" x14ac:dyDescent="0.2">
      <c r="A75">
        <v>71</v>
      </c>
      <c r="B75">
        <v>0</v>
      </c>
      <c r="C75">
        <v>28.968</v>
      </c>
      <c r="D75">
        <v>41.771000000000001</v>
      </c>
      <c r="E75">
        <v>128.501</v>
      </c>
      <c r="F75">
        <v>0.159</v>
      </c>
      <c r="G75">
        <v>4.5999999999999999E-2</v>
      </c>
      <c r="H75">
        <v>1.6779999999999999</v>
      </c>
      <c r="I75">
        <v>4.1289999999999996</v>
      </c>
      <c r="J75">
        <v>13.119</v>
      </c>
      <c r="K75">
        <v>0</v>
      </c>
      <c r="L75">
        <v>10.554</v>
      </c>
      <c r="M75">
        <v>228.92500000000001</v>
      </c>
      <c r="N75" t="s">
        <v>619</v>
      </c>
    </row>
    <row r="76" spans="1:14" x14ac:dyDescent="0.2">
      <c r="A76">
        <v>72</v>
      </c>
      <c r="B76">
        <v>0</v>
      </c>
      <c r="C76">
        <v>0.88600000000000001</v>
      </c>
      <c r="D76">
        <v>98.38</v>
      </c>
      <c r="E76">
        <v>0</v>
      </c>
      <c r="F76">
        <v>4.2999999999999997E-2</v>
      </c>
      <c r="G76">
        <v>8.0000000000000002E-3</v>
      </c>
      <c r="H76">
        <v>0</v>
      </c>
      <c r="I76">
        <v>100.842</v>
      </c>
      <c r="J76">
        <v>5.2999999999999999E-2</v>
      </c>
      <c r="K76">
        <v>4.0000000000000001E-3</v>
      </c>
      <c r="L76">
        <v>6.8000000000000005E-2</v>
      </c>
      <c r="M76">
        <v>200.28399999999999</v>
      </c>
      <c r="N76" t="s">
        <v>98</v>
      </c>
    </row>
    <row r="77" spans="1:14" x14ac:dyDescent="0.2">
      <c r="A77">
        <v>73</v>
      </c>
      <c r="B77">
        <v>0</v>
      </c>
      <c r="C77">
        <v>1.141</v>
      </c>
      <c r="D77">
        <v>98.373000000000005</v>
      </c>
      <c r="E77">
        <v>5.0999999999999997E-2</v>
      </c>
      <c r="F77">
        <v>5.7000000000000002E-2</v>
      </c>
      <c r="G77">
        <v>0</v>
      </c>
      <c r="H77">
        <v>0</v>
      </c>
      <c r="I77">
        <v>100.762</v>
      </c>
      <c r="J77">
        <v>5.7000000000000002E-2</v>
      </c>
      <c r="K77">
        <v>0</v>
      </c>
      <c r="L77">
        <v>0</v>
      </c>
      <c r="M77">
        <v>200.441</v>
      </c>
      <c r="N77" t="s">
        <v>97</v>
      </c>
    </row>
    <row r="78" spans="1:14" x14ac:dyDescent="0.2">
      <c r="A78">
        <v>74</v>
      </c>
      <c r="B78">
        <v>0</v>
      </c>
      <c r="C78">
        <v>1.3979999999999999</v>
      </c>
      <c r="D78">
        <v>98.606999999999999</v>
      </c>
      <c r="E78">
        <v>0.128</v>
      </c>
      <c r="F78">
        <v>3.3000000000000002E-2</v>
      </c>
      <c r="G78">
        <v>8.0000000000000002E-3</v>
      </c>
      <c r="H78">
        <v>0</v>
      </c>
      <c r="I78">
        <v>100.974</v>
      </c>
      <c r="J78">
        <v>0.13500000000000001</v>
      </c>
      <c r="K78">
        <v>0</v>
      </c>
      <c r="L78">
        <v>2.1000000000000001E-2</v>
      </c>
      <c r="M78">
        <v>201.304</v>
      </c>
      <c r="N78" t="s">
        <v>96</v>
      </c>
    </row>
    <row r="79" spans="1:14" x14ac:dyDescent="0.2">
      <c r="A79">
        <v>75</v>
      </c>
      <c r="B79">
        <v>3.0000000000000001E-3</v>
      </c>
      <c r="C79">
        <v>0</v>
      </c>
      <c r="D79">
        <v>2.206</v>
      </c>
      <c r="E79">
        <v>0.185</v>
      </c>
      <c r="F79">
        <v>3.7999999999999999E-2</v>
      </c>
      <c r="G79">
        <v>0</v>
      </c>
      <c r="H79">
        <v>0</v>
      </c>
      <c r="I79">
        <v>2.4830000000000001</v>
      </c>
      <c r="J79">
        <v>0</v>
      </c>
      <c r="K79">
        <v>92.61</v>
      </c>
      <c r="L79">
        <v>8.2000000000000003E-2</v>
      </c>
      <c r="M79">
        <v>97.606999999999999</v>
      </c>
      <c r="N79" t="s">
        <v>620</v>
      </c>
    </row>
    <row r="80" spans="1:14" x14ac:dyDescent="0.2">
      <c r="A80">
        <v>76</v>
      </c>
      <c r="B80">
        <v>0</v>
      </c>
      <c r="C80">
        <v>0</v>
      </c>
      <c r="D80">
        <v>2.7709999999999999</v>
      </c>
      <c r="E80">
        <v>7.0000000000000001E-3</v>
      </c>
      <c r="F80">
        <v>6.6000000000000003E-2</v>
      </c>
      <c r="G80">
        <v>0</v>
      </c>
      <c r="H80">
        <v>0</v>
      </c>
      <c r="I80">
        <v>3.5019999999999998</v>
      </c>
      <c r="J80">
        <v>3.11</v>
      </c>
      <c r="K80">
        <v>94.641000000000005</v>
      </c>
      <c r="L80">
        <v>3.0000000000000001E-3</v>
      </c>
      <c r="M80">
        <v>104.1</v>
      </c>
      <c r="N80" t="s">
        <v>621</v>
      </c>
    </row>
    <row r="81" spans="1:14" x14ac:dyDescent="0.2">
      <c r="A81">
        <v>77</v>
      </c>
      <c r="B81">
        <v>0.14799999999999999</v>
      </c>
      <c r="C81">
        <v>0</v>
      </c>
      <c r="D81">
        <v>2.488</v>
      </c>
      <c r="E81">
        <v>0.01</v>
      </c>
      <c r="F81">
        <v>0</v>
      </c>
      <c r="G81">
        <v>0</v>
      </c>
      <c r="H81">
        <v>0</v>
      </c>
      <c r="I81">
        <v>5.0599999999999996</v>
      </c>
      <c r="J81">
        <v>0</v>
      </c>
      <c r="K81">
        <v>90.605000000000004</v>
      </c>
      <c r="L81">
        <v>3.7999999999999999E-2</v>
      </c>
      <c r="M81">
        <v>98.349000000000004</v>
      </c>
      <c r="N81" t="s">
        <v>622</v>
      </c>
    </row>
    <row r="82" spans="1:14" x14ac:dyDescent="0.2">
      <c r="A82">
        <v>78</v>
      </c>
      <c r="B82">
        <v>0</v>
      </c>
      <c r="C82">
        <v>3.625</v>
      </c>
      <c r="D82">
        <v>95.489000000000004</v>
      </c>
      <c r="E82">
        <v>0.09</v>
      </c>
      <c r="F82">
        <v>2.1000000000000001E-2</v>
      </c>
      <c r="G82">
        <v>8.4000000000000005E-2</v>
      </c>
      <c r="H82">
        <v>0</v>
      </c>
      <c r="I82">
        <v>100.633</v>
      </c>
      <c r="J82">
        <v>3.2000000000000001E-2</v>
      </c>
      <c r="K82">
        <v>0.20200000000000001</v>
      </c>
      <c r="L82">
        <v>5.8999999999999997E-2</v>
      </c>
      <c r="M82">
        <v>200.23500000000001</v>
      </c>
      <c r="N82" t="s">
        <v>95</v>
      </c>
    </row>
    <row r="83" spans="1:14" x14ac:dyDescent="0.2">
      <c r="A83">
        <v>79</v>
      </c>
      <c r="B83">
        <v>2E-3</v>
      </c>
      <c r="C83">
        <v>0.34499999999999997</v>
      </c>
      <c r="D83">
        <v>99.16</v>
      </c>
      <c r="E83">
        <v>0</v>
      </c>
      <c r="F83">
        <v>5.2999999999999999E-2</v>
      </c>
      <c r="G83">
        <v>6.5000000000000002E-2</v>
      </c>
      <c r="H83">
        <v>0</v>
      </c>
      <c r="I83">
        <v>100.34</v>
      </c>
      <c r="J83">
        <v>0</v>
      </c>
      <c r="K83">
        <v>0</v>
      </c>
      <c r="L83">
        <v>5.5E-2</v>
      </c>
      <c r="M83">
        <v>200.02</v>
      </c>
      <c r="N83" t="s">
        <v>94</v>
      </c>
    </row>
    <row r="84" spans="1:14" x14ac:dyDescent="0.2">
      <c r="A84">
        <v>80</v>
      </c>
      <c r="B84">
        <v>5.0000000000000001E-3</v>
      </c>
      <c r="C84">
        <v>1.4999999999999999E-2</v>
      </c>
      <c r="D84">
        <v>50.188000000000002</v>
      </c>
      <c r="E84">
        <v>0.06</v>
      </c>
      <c r="F84">
        <v>9.8000000000000004E-2</v>
      </c>
      <c r="G84">
        <v>0</v>
      </c>
      <c r="H84">
        <v>3.0000000000000001E-3</v>
      </c>
      <c r="I84">
        <v>2.9710000000000001</v>
      </c>
      <c r="J84">
        <v>0</v>
      </c>
      <c r="K84">
        <v>0</v>
      </c>
      <c r="L84">
        <v>97.936000000000007</v>
      </c>
      <c r="M84">
        <v>151.27600000000001</v>
      </c>
      <c r="N84" t="s">
        <v>404</v>
      </c>
    </row>
    <row r="85" spans="1:14" x14ac:dyDescent="0.2">
      <c r="A85">
        <v>81</v>
      </c>
      <c r="B85">
        <v>0</v>
      </c>
      <c r="C85">
        <v>0</v>
      </c>
      <c r="D85">
        <v>49.593000000000004</v>
      </c>
      <c r="E85">
        <v>4.3999999999999997E-2</v>
      </c>
      <c r="F85">
        <v>6.7000000000000004E-2</v>
      </c>
      <c r="G85">
        <v>1.9E-2</v>
      </c>
      <c r="H85">
        <v>8.9999999999999993E-3</v>
      </c>
      <c r="I85">
        <v>2.129</v>
      </c>
      <c r="J85">
        <v>0</v>
      </c>
      <c r="K85">
        <v>0</v>
      </c>
      <c r="L85">
        <v>99.043000000000006</v>
      </c>
      <c r="M85">
        <v>150.904</v>
      </c>
      <c r="N85" t="s">
        <v>405</v>
      </c>
    </row>
    <row r="86" spans="1:14" x14ac:dyDescent="0.2">
      <c r="A86">
        <v>82</v>
      </c>
      <c r="B86">
        <v>0</v>
      </c>
      <c r="C86">
        <v>0.16600000000000001</v>
      </c>
      <c r="D86">
        <v>100.24299999999999</v>
      </c>
      <c r="E86">
        <v>2.8000000000000001E-2</v>
      </c>
      <c r="F86">
        <v>5.2999999999999999E-2</v>
      </c>
      <c r="G86">
        <v>1.9E-2</v>
      </c>
      <c r="H86">
        <v>0</v>
      </c>
      <c r="I86">
        <v>100.955</v>
      </c>
      <c r="J86">
        <v>0.03</v>
      </c>
      <c r="K86">
        <v>8.3000000000000004E-2</v>
      </c>
      <c r="L86">
        <v>0</v>
      </c>
      <c r="M86">
        <v>201.577</v>
      </c>
      <c r="N86" t="s">
        <v>93</v>
      </c>
    </row>
    <row r="87" spans="1:14" x14ac:dyDescent="0.2">
      <c r="A87">
        <v>83</v>
      </c>
      <c r="B87">
        <v>5.3999999999999999E-2</v>
      </c>
      <c r="C87">
        <v>0</v>
      </c>
      <c r="D87">
        <v>100.047</v>
      </c>
      <c r="E87">
        <v>0</v>
      </c>
      <c r="F87">
        <v>0.03</v>
      </c>
      <c r="G87">
        <v>0</v>
      </c>
      <c r="H87">
        <v>2.7E-2</v>
      </c>
      <c r="I87">
        <v>100.42</v>
      </c>
      <c r="J87">
        <v>0</v>
      </c>
      <c r="K87">
        <v>0</v>
      </c>
      <c r="L87">
        <v>5.2999999999999999E-2</v>
      </c>
      <c r="M87">
        <v>200.631</v>
      </c>
      <c r="N87" t="s">
        <v>92</v>
      </c>
    </row>
    <row r="88" spans="1:14" x14ac:dyDescent="0.2">
      <c r="A88">
        <v>84</v>
      </c>
      <c r="B88">
        <v>0</v>
      </c>
      <c r="C88">
        <v>0</v>
      </c>
      <c r="D88">
        <v>31.885999999999999</v>
      </c>
      <c r="E88">
        <v>1.7999999999999999E-2</v>
      </c>
      <c r="F88">
        <v>1.6E-2</v>
      </c>
      <c r="G88">
        <v>4.2000000000000003E-2</v>
      </c>
      <c r="H88">
        <v>0</v>
      </c>
      <c r="I88">
        <v>2.254</v>
      </c>
      <c r="J88">
        <v>0</v>
      </c>
      <c r="K88">
        <v>0.02</v>
      </c>
      <c r="L88">
        <v>0</v>
      </c>
      <c r="M88">
        <v>34.235999999999997</v>
      </c>
      <c r="N88" t="s">
        <v>623</v>
      </c>
    </row>
    <row r="89" spans="1:14" x14ac:dyDescent="0.2">
      <c r="A89">
        <v>85</v>
      </c>
      <c r="B89">
        <v>0.01</v>
      </c>
      <c r="C89">
        <v>0</v>
      </c>
      <c r="D89">
        <v>71.507000000000005</v>
      </c>
      <c r="E89">
        <v>6.0000000000000001E-3</v>
      </c>
      <c r="F89">
        <v>3.9E-2</v>
      </c>
      <c r="G89">
        <v>1.4999999999999999E-2</v>
      </c>
      <c r="H89">
        <v>0</v>
      </c>
      <c r="I89">
        <v>69.228999999999999</v>
      </c>
      <c r="J89">
        <v>0</v>
      </c>
      <c r="K89">
        <v>0</v>
      </c>
      <c r="L89">
        <v>0</v>
      </c>
      <c r="M89">
        <v>140.80600000000001</v>
      </c>
      <c r="N89" t="s">
        <v>624</v>
      </c>
    </row>
    <row r="90" spans="1:14" x14ac:dyDescent="0.2">
      <c r="A90">
        <v>86</v>
      </c>
      <c r="B90">
        <v>0</v>
      </c>
      <c r="C90">
        <v>0</v>
      </c>
      <c r="D90">
        <v>100.196</v>
      </c>
      <c r="E90">
        <v>1.9E-2</v>
      </c>
      <c r="F90">
        <v>6.4000000000000001E-2</v>
      </c>
      <c r="G90">
        <v>0.10299999999999999</v>
      </c>
      <c r="H90">
        <v>2E-3</v>
      </c>
      <c r="I90">
        <v>101.33499999999999</v>
      </c>
      <c r="J90">
        <v>0</v>
      </c>
      <c r="K90">
        <v>0</v>
      </c>
      <c r="L90">
        <v>0</v>
      </c>
      <c r="M90">
        <v>201.71899999999999</v>
      </c>
      <c r="N90" t="s">
        <v>91</v>
      </c>
    </row>
    <row r="91" spans="1:14" x14ac:dyDescent="0.2">
      <c r="A91">
        <v>87</v>
      </c>
      <c r="B91">
        <v>0</v>
      </c>
      <c r="C91">
        <v>2.1999999999999999E-2</v>
      </c>
      <c r="D91">
        <v>98.426000000000002</v>
      </c>
      <c r="E91">
        <v>0.01</v>
      </c>
      <c r="F91">
        <v>4.2999999999999997E-2</v>
      </c>
      <c r="G91">
        <v>0</v>
      </c>
      <c r="H91">
        <v>0</v>
      </c>
      <c r="I91">
        <v>100.32599999999999</v>
      </c>
      <c r="J91">
        <v>0</v>
      </c>
      <c r="K91">
        <v>0</v>
      </c>
      <c r="L91">
        <v>0</v>
      </c>
      <c r="M91">
        <v>198.827</v>
      </c>
      <c r="N91" t="s">
        <v>90</v>
      </c>
    </row>
    <row r="92" spans="1:14" x14ac:dyDescent="0.2">
      <c r="A92">
        <v>88</v>
      </c>
      <c r="B92">
        <v>0</v>
      </c>
      <c r="C92">
        <v>1.2999999999999999E-2</v>
      </c>
      <c r="D92">
        <v>99.171000000000006</v>
      </c>
      <c r="E92">
        <v>4.5999999999999999E-2</v>
      </c>
      <c r="F92">
        <v>6.4000000000000001E-2</v>
      </c>
      <c r="G92">
        <v>0</v>
      </c>
      <c r="H92">
        <v>5.6000000000000001E-2</v>
      </c>
      <c r="I92">
        <v>100.26600000000001</v>
      </c>
      <c r="J92">
        <v>0</v>
      </c>
      <c r="K92">
        <v>0</v>
      </c>
      <c r="L92">
        <v>2.1000000000000001E-2</v>
      </c>
      <c r="M92">
        <v>199.637</v>
      </c>
      <c r="N92" t="s">
        <v>89</v>
      </c>
    </row>
    <row r="93" spans="1:14" x14ac:dyDescent="0.2">
      <c r="A93">
        <v>89</v>
      </c>
      <c r="B93">
        <v>0</v>
      </c>
      <c r="C93">
        <v>0.16400000000000001</v>
      </c>
      <c r="D93">
        <v>98.417000000000002</v>
      </c>
      <c r="E93">
        <v>0</v>
      </c>
      <c r="F93">
        <v>2.3E-2</v>
      </c>
      <c r="G93">
        <v>5.7000000000000002E-2</v>
      </c>
      <c r="H93">
        <v>0</v>
      </c>
      <c r="I93">
        <v>100.91200000000001</v>
      </c>
      <c r="J93">
        <v>2.5000000000000001E-2</v>
      </c>
      <c r="K93">
        <v>0</v>
      </c>
      <c r="L93">
        <v>3.1E-2</v>
      </c>
      <c r="M93">
        <v>199.62899999999999</v>
      </c>
      <c r="N93" t="s">
        <v>88</v>
      </c>
    </row>
    <row r="94" spans="1:14" x14ac:dyDescent="0.2">
      <c r="A94">
        <v>90</v>
      </c>
      <c r="B94">
        <v>3.2000000000000001E-2</v>
      </c>
      <c r="C94">
        <v>0.1</v>
      </c>
      <c r="D94">
        <v>97.962999999999994</v>
      </c>
      <c r="E94">
        <v>0</v>
      </c>
      <c r="F94">
        <v>5.3999999999999999E-2</v>
      </c>
      <c r="G94">
        <v>1.9E-2</v>
      </c>
      <c r="H94">
        <v>0</v>
      </c>
      <c r="I94">
        <v>100.56100000000001</v>
      </c>
      <c r="J94">
        <v>7.1999999999999995E-2</v>
      </c>
      <c r="K94">
        <v>0</v>
      </c>
      <c r="L94">
        <v>0</v>
      </c>
      <c r="M94">
        <v>198.80099999999999</v>
      </c>
      <c r="N94" t="s">
        <v>87</v>
      </c>
    </row>
    <row r="95" spans="1:14" x14ac:dyDescent="0.2">
      <c r="A95">
        <v>91</v>
      </c>
      <c r="B95">
        <v>0</v>
      </c>
      <c r="C95">
        <v>0</v>
      </c>
      <c r="D95">
        <v>99.12</v>
      </c>
      <c r="E95">
        <v>0</v>
      </c>
      <c r="F95">
        <v>5.5E-2</v>
      </c>
      <c r="G95">
        <v>0</v>
      </c>
      <c r="H95">
        <v>0</v>
      </c>
      <c r="I95">
        <v>101.069</v>
      </c>
      <c r="J95">
        <v>6.0999999999999999E-2</v>
      </c>
      <c r="K95">
        <v>0</v>
      </c>
      <c r="L95">
        <v>1.6E-2</v>
      </c>
      <c r="M95">
        <v>200.321</v>
      </c>
      <c r="N95" t="s">
        <v>86</v>
      </c>
    </row>
    <row r="96" spans="1:14" x14ac:dyDescent="0.2">
      <c r="A96">
        <v>92</v>
      </c>
      <c r="B96">
        <v>3.5000000000000003E-2</v>
      </c>
      <c r="C96">
        <v>1.0999999999999999E-2</v>
      </c>
      <c r="D96">
        <v>98.594999999999999</v>
      </c>
      <c r="E96">
        <v>0</v>
      </c>
      <c r="F96">
        <v>5.0999999999999997E-2</v>
      </c>
      <c r="G96">
        <v>0.03</v>
      </c>
      <c r="H96">
        <v>0</v>
      </c>
      <c r="I96">
        <v>100.432</v>
      </c>
      <c r="J96">
        <v>0</v>
      </c>
      <c r="K96">
        <v>0</v>
      </c>
      <c r="L96">
        <v>2.1999999999999999E-2</v>
      </c>
      <c r="M96">
        <v>199.17599999999999</v>
      </c>
      <c r="N96" t="s">
        <v>85</v>
      </c>
    </row>
    <row r="97" spans="1:14" x14ac:dyDescent="0.2">
      <c r="A97">
        <v>93</v>
      </c>
      <c r="B97">
        <v>0</v>
      </c>
      <c r="C97">
        <v>0</v>
      </c>
      <c r="D97">
        <v>30.404</v>
      </c>
      <c r="E97">
        <v>0</v>
      </c>
      <c r="F97">
        <v>2.4E-2</v>
      </c>
      <c r="G97">
        <v>0</v>
      </c>
      <c r="H97">
        <v>0.01</v>
      </c>
      <c r="I97">
        <v>1.319</v>
      </c>
      <c r="J97">
        <v>0</v>
      </c>
      <c r="K97">
        <v>0</v>
      </c>
      <c r="L97">
        <v>0.03</v>
      </c>
      <c r="M97">
        <v>31.786999999999999</v>
      </c>
      <c r="N97" t="s">
        <v>625</v>
      </c>
    </row>
    <row r="98" spans="1:14" x14ac:dyDescent="0.2">
      <c r="A98">
        <v>94</v>
      </c>
      <c r="B98">
        <v>0</v>
      </c>
      <c r="C98">
        <v>0</v>
      </c>
      <c r="D98">
        <v>0</v>
      </c>
      <c r="E98">
        <v>0.01</v>
      </c>
      <c r="F98">
        <v>4.2999999999999997E-2</v>
      </c>
      <c r="G98">
        <v>0</v>
      </c>
      <c r="H98">
        <v>0</v>
      </c>
      <c r="I98">
        <v>0.54900000000000004</v>
      </c>
      <c r="J98">
        <v>0</v>
      </c>
      <c r="K98">
        <v>4.0000000000000001E-3</v>
      </c>
      <c r="L98">
        <v>1.7000000000000001E-2</v>
      </c>
      <c r="M98">
        <v>0.623</v>
      </c>
      <c r="N98" t="s">
        <v>626</v>
      </c>
    </row>
    <row r="99" spans="1:14" x14ac:dyDescent="0.2">
      <c r="A99">
        <v>95</v>
      </c>
      <c r="B99">
        <v>7.1999999999999995E-2</v>
      </c>
      <c r="C99">
        <v>2.4E-2</v>
      </c>
      <c r="D99">
        <v>97.691000000000003</v>
      </c>
      <c r="E99">
        <v>4.8000000000000001E-2</v>
      </c>
      <c r="F99">
        <v>2.1000000000000001E-2</v>
      </c>
      <c r="G99">
        <v>0</v>
      </c>
      <c r="H99">
        <v>1E-3</v>
      </c>
      <c r="I99">
        <v>100.586</v>
      </c>
      <c r="J99">
        <v>0.105</v>
      </c>
      <c r="K99">
        <v>0</v>
      </c>
      <c r="L99">
        <v>3.4000000000000002E-2</v>
      </c>
      <c r="M99">
        <v>198.58199999999999</v>
      </c>
      <c r="N99" t="s">
        <v>84</v>
      </c>
    </row>
    <row r="100" spans="1:14" x14ac:dyDescent="0.2">
      <c r="A100">
        <v>96</v>
      </c>
      <c r="B100">
        <v>1.4999999999999999E-2</v>
      </c>
      <c r="C100">
        <v>7.2999999999999995E-2</v>
      </c>
      <c r="D100">
        <v>97.856999999999999</v>
      </c>
      <c r="E100">
        <v>3.0000000000000001E-3</v>
      </c>
      <c r="F100">
        <v>2.4E-2</v>
      </c>
      <c r="G100">
        <v>0</v>
      </c>
      <c r="H100">
        <v>1E-3</v>
      </c>
      <c r="I100">
        <v>100.896</v>
      </c>
      <c r="J100">
        <v>5.2999999999999999E-2</v>
      </c>
      <c r="K100">
        <v>0</v>
      </c>
      <c r="L100">
        <v>2.1999999999999999E-2</v>
      </c>
      <c r="M100">
        <v>198.94399999999999</v>
      </c>
      <c r="N100" t="s">
        <v>83</v>
      </c>
    </row>
    <row r="101" spans="1:14" x14ac:dyDescent="0.2">
      <c r="A101">
        <v>97</v>
      </c>
      <c r="B101">
        <v>6.0000000000000001E-3</v>
      </c>
      <c r="C101">
        <v>0.04</v>
      </c>
      <c r="D101">
        <v>98.245000000000005</v>
      </c>
      <c r="E101">
        <v>4.1000000000000002E-2</v>
      </c>
      <c r="F101">
        <v>4.3999999999999997E-2</v>
      </c>
      <c r="G101">
        <v>2.3E-2</v>
      </c>
      <c r="H101">
        <v>2.1999999999999999E-2</v>
      </c>
      <c r="I101">
        <v>100.873</v>
      </c>
      <c r="J101">
        <v>1.2999999999999999E-2</v>
      </c>
      <c r="K101">
        <v>0</v>
      </c>
      <c r="L101">
        <v>0.03</v>
      </c>
      <c r="M101">
        <v>199.33699999999999</v>
      </c>
      <c r="N101" t="s">
        <v>82</v>
      </c>
    </row>
    <row r="102" spans="1:14" x14ac:dyDescent="0.2">
      <c r="A102">
        <v>98</v>
      </c>
      <c r="B102">
        <v>2.9000000000000001E-2</v>
      </c>
      <c r="C102">
        <v>0.106</v>
      </c>
      <c r="D102">
        <v>97.393000000000001</v>
      </c>
      <c r="E102">
        <v>8.2000000000000003E-2</v>
      </c>
      <c r="F102">
        <v>3.1E-2</v>
      </c>
      <c r="G102">
        <v>0</v>
      </c>
      <c r="H102">
        <v>0</v>
      </c>
      <c r="I102">
        <v>100.28</v>
      </c>
      <c r="J102">
        <v>3.4000000000000002E-2</v>
      </c>
      <c r="K102">
        <v>0</v>
      </c>
      <c r="L102">
        <v>1.9E-2</v>
      </c>
      <c r="M102">
        <v>197.97399999999999</v>
      </c>
      <c r="N102" t="s">
        <v>81</v>
      </c>
    </row>
    <row r="103" spans="1:14" x14ac:dyDescent="0.2">
      <c r="A103">
        <v>99</v>
      </c>
      <c r="B103">
        <v>0</v>
      </c>
      <c r="C103">
        <v>7.6999999999999999E-2</v>
      </c>
      <c r="D103">
        <v>97.369</v>
      </c>
      <c r="E103">
        <v>7.2999999999999995E-2</v>
      </c>
      <c r="F103">
        <v>0.04</v>
      </c>
      <c r="G103">
        <v>0</v>
      </c>
      <c r="H103">
        <v>0</v>
      </c>
      <c r="I103">
        <v>101.002</v>
      </c>
      <c r="J103">
        <v>0</v>
      </c>
      <c r="K103">
        <v>0</v>
      </c>
      <c r="L103">
        <v>2.5999999999999999E-2</v>
      </c>
      <c r="M103">
        <v>198.58699999999999</v>
      </c>
      <c r="N103" t="s">
        <v>80</v>
      </c>
    </row>
    <row r="104" spans="1:14" x14ac:dyDescent="0.2">
      <c r="A104">
        <v>100</v>
      </c>
      <c r="B104">
        <v>0</v>
      </c>
      <c r="C104">
        <v>0.10100000000000001</v>
      </c>
      <c r="D104">
        <v>97.588999999999999</v>
      </c>
      <c r="E104">
        <v>0</v>
      </c>
      <c r="F104">
        <v>5.8000000000000003E-2</v>
      </c>
      <c r="G104">
        <v>0</v>
      </c>
      <c r="H104">
        <v>4.3999999999999997E-2</v>
      </c>
      <c r="I104">
        <v>100.61799999999999</v>
      </c>
      <c r="J104">
        <v>4.9000000000000002E-2</v>
      </c>
      <c r="K104">
        <v>0</v>
      </c>
      <c r="L104">
        <v>1E-3</v>
      </c>
      <c r="M104">
        <v>198.46</v>
      </c>
      <c r="N104" t="s">
        <v>79</v>
      </c>
    </row>
    <row r="105" spans="1:14" x14ac:dyDescent="0.2">
      <c r="A105">
        <v>101</v>
      </c>
      <c r="B105">
        <v>7.9000000000000001E-2</v>
      </c>
      <c r="C105">
        <v>3.3000000000000002E-2</v>
      </c>
      <c r="D105">
        <v>98.441999999999993</v>
      </c>
      <c r="E105">
        <v>0.06</v>
      </c>
      <c r="F105">
        <v>4.2000000000000003E-2</v>
      </c>
      <c r="G105">
        <v>7.1999999999999995E-2</v>
      </c>
      <c r="H105">
        <v>4.0000000000000001E-3</v>
      </c>
      <c r="I105">
        <v>99.932000000000002</v>
      </c>
      <c r="J105">
        <v>0</v>
      </c>
      <c r="K105">
        <v>3.5999999999999997E-2</v>
      </c>
      <c r="L105">
        <v>0</v>
      </c>
      <c r="M105">
        <v>198.7</v>
      </c>
      <c r="N105" t="s">
        <v>78</v>
      </c>
    </row>
    <row r="106" spans="1:14" x14ac:dyDescent="0.2">
      <c r="A106">
        <v>102</v>
      </c>
      <c r="B106">
        <v>1.0999999999999999E-2</v>
      </c>
      <c r="C106">
        <v>1.2999999999999999E-2</v>
      </c>
      <c r="D106">
        <v>95.257999999999996</v>
      </c>
      <c r="E106">
        <v>6.5000000000000002E-2</v>
      </c>
      <c r="F106">
        <v>3.1E-2</v>
      </c>
      <c r="G106">
        <v>8.4000000000000005E-2</v>
      </c>
      <c r="H106">
        <v>0</v>
      </c>
      <c r="I106">
        <v>100.815</v>
      </c>
      <c r="J106">
        <v>0</v>
      </c>
      <c r="K106">
        <v>0</v>
      </c>
      <c r="L106">
        <v>0</v>
      </c>
      <c r="M106">
        <v>196.27699999999999</v>
      </c>
      <c r="N106" t="s">
        <v>77</v>
      </c>
    </row>
    <row r="107" spans="1:14" x14ac:dyDescent="0.2">
      <c r="A107">
        <v>103</v>
      </c>
      <c r="B107">
        <v>2.5999999999999999E-2</v>
      </c>
      <c r="C107">
        <v>0</v>
      </c>
      <c r="D107">
        <v>97.706999999999994</v>
      </c>
      <c r="E107">
        <v>0.107</v>
      </c>
      <c r="F107">
        <v>6.0999999999999999E-2</v>
      </c>
      <c r="G107">
        <v>0</v>
      </c>
      <c r="H107">
        <v>1E-3</v>
      </c>
      <c r="I107">
        <v>99.953000000000003</v>
      </c>
      <c r="J107">
        <v>0</v>
      </c>
      <c r="K107">
        <v>6.3E-2</v>
      </c>
      <c r="L107">
        <v>3.4000000000000002E-2</v>
      </c>
      <c r="M107">
        <v>197.952</v>
      </c>
      <c r="N107" t="s">
        <v>76</v>
      </c>
    </row>
    <row r="108" spans="1:14" x14ac:dyDescent="0.2">
      <c r="A108">
        <v>104</v>
      </c>
      <c r="B108">
        <v>3.5000000000000003E-2</v>
      </c>
      <c r="C108">
        <v>0.11</v>
      </c>
      <c r="D108">
        <v>97.204999999999998</v>
      </c>
      <c r="E108">
        <v>0.107</v>
      </c>
      <c r="F108">
        <v>6.6000000000000003E-2</v>
      </c>
      <c r="G108">
        <v>1.4999999999999999E-2</v>
      </c>
      <c r="H108">
        <v>2E-3</v>
      </c>
      <c r="I108">
        <v>99.915999999999997</v>
      </c>
      <c r="J108">
        <v>0</v>
      </c>
      <c r="K108">
        <v>0</v>
      </c>
      <c r="L108">
        <v>0</v>
      </c>
      <c r="M108">
        <v>197.45599999999999</v>
      </c>
      <c r="N108" t="s">
        <v>75</v>
      </c>
    </row>
    <row r="109" spans="1:14" x14ac:dyDescent="0.2">
      <c r="A109">
        <v>105</v>
      </c>
      <c r="B109">
        <v>0</v>
      </c>
      <c r="C109">
        <v>2.5999999999999999E-2</v>
      </c>
      <c r="D109">
        <v>97.653999999999996</v>
      </c>
      <c r="E109">
        <v>4.1000000000000002E-2</v>
      </c>
      <c r="F109">
        <v>3.5999999999999997E-2</v>
      </c>
      <c r="G109">
        <v>6.0999999999999999E-2</v>
      </c>
      <c r="H109">
        <v>3.5999999999999997E-2</v>
      </c>
      <c r="I109">
        <v>100.077</v>
      </c>
      <c r="J109">
        <v>0</v>
      </c>
      <c r="K109">
        <v>0</v>
      </c>
      <c r="L109">
        <v>2.1000000000000001E-2</v>
      </c>
      <c r="M109">
        <v>197.952</v>
      </c>
      <c r="N109" t="s">
        <v>74</v>
      </c>
    </row>
    <row r="110" spans="1:14" x14ac:dyDescent="0.2">
      <c r="A110">
        <v>106</v>
      </c>
      <c r="B110">
        <v>2.3E-2</v>
      </c>
      <c r="C110">
        <v>1.7999999999999999E-2</v>
      </c>
      <c r="D110">
        <v>97.91</v>
      </c>
      <c r="E110">
        <v>0</v>
      </c>
      <c r="F110">
        <v>6.3E-2</v>
      </c>
      <c r="G110">
        <v>0</v>
      </c>
      <c r="H110">
        <v>0</v>
      </c>
      <c r="I110">
        <v>100.81</v>
      </c>
      <c r="J110">
        <v>0.12</v>
      </c>
      <c r="K110">
        <v>0</v>
      </c>
      <c r="L110">
        <v>8.9999999999999993E-3</v>
      </c>
      <c r="M110">
        <v>198.953</v>
      </c>
      <c r="N110" t="s">
        <v>73</v>
      </c>
    </row>
    <row r="111" spans="1:14" x14ac:dyDescent="0.2">
      <c r="A111">
        <v>107</v>
      </c>
      <c r="B111">
        <v>0</v>
      </c>
      <c r="C111">
        <v>0.106</v>
      </c>
      <c r="D111">
        <v>97.206000000000003</v>
      </c>
      <c r="E111">
        <v>0</v>
      </c>
      <c r="F111">
        <v>6.4000000000000001E-2</v>
      </c>
      <c r="G111">
        <v>4.2000000000000003E-2</v>
      </c>
      <c r="H111">
        <v>8.0000000000000002E-3</v>
      </c>
      <c r="I111">
        <v>100.46899999999999</v>
      </c>
      <c r="J111">
        <v>0.154</v>
      </c>
      <c r="K111">
        <v>0</v>
      </c>
      <c r="L111">
        <v>7.0000000000000001E-3</v>
      </c>
      <c r="M111">
        <v>198.05600000000001</v>
      </c>
      <c r="N111" t="s">
        <v>72</v>
      </c>
    </row>
    <row r="112" spans="1:14" x14ac:dyDescent="0.2">
      <c r="A112">
        <v>108</v>
      </c>
      <c r="B112">
        <v>0</v>
      </c>
      <c r="C112">
        <v>1.4999999999999999E-2</v>
      </c>
      <c r="D112">
        <v>96.9</v>
      </c>
      <c r="E112">
        <v>0</v>
      </c>
      <c r="F112">
        <v>3.5000000000000003E-2</v>
      </c>
      <c r="G112">
        <v>0</v>
      </c>
      <c r="H112">
        <v>4.0000000000000001E-3</v>
      </c>
      <c r="I112">
        <v>100.749</v>
      </c>
      <c r="J112">
        <v>0.13700000000000001</v>
      </c>
      <c r="K112">
        <v>0</v>
      </c>
      <c r="L112">
        <v>0</v>
      </c>
      <c r="M112">
        <v>197.84</v>
      </c>
      <c r="N112" t="s">
        <v>71</v>
      </c>
    </row>
    <row r="113" spans="1:14" x14ac:dyDescent="0.2">
      <c r="A113">
        <v>109</v>
      </c>
      <c r="B113">
        <v>0</v>
      </c>
      <c r="C113">
        <v>0.113</v>
      </c>
      <c r="D113">
        <v>98.013999999999996</v>
      </c>
      <c r="E113">
        <v>0</v>
      </c>
      <c r="F113">
        <v>5.0999999999999997E-2</v>
      </c>
      <c r="G113">
        <v>0.03</v>
      </c>
      <c r="H113">
        <v>0</v>
      </c>
      <c r="I113">
        <v>100.395</v>
      </c>
      <c r="J113">
        <v>0</v>
      </c>
      <c r="K113">
        <v>0</v>
      </c>
      <c r="L113">
        <v>8.0000000000000002E-3</v>
      </c>
      <c r="M113">
        <v>198.61099999999999</v>
      </c>
      <c r="N113" t="s">
        <v>70</v>
      </c>
    </row>
    <row r="114" spans="1:14" x14ac:dyDescent="0.2">
      <c r="A114">
        <v>110</v>
      </c>
      <c r="B114">
        <v>0</v>
      </c>
      <c r="C114">
        <v>3.7999999999999999E-2</v>
      </c>
      <c r="D114">
        <v>98.367000000000004</v>
      </c>
      <c r="E114">
        <v>0.10299999999999999</v>
      </c>
      <c r="F114">
        <v>3.1E-2</v>
      </c>
      <c r="G114">
        <v>0.03</v>
      </c>
      <c r="H114">
        <v>1.2999999999999999E-2</v>
      </c>
      <c r="I114">
        <v>100.84699999999999</v>
      </c>
      <c r="J114">
        <v>0.08</v>
      </c>
      <c r="K114">
        <v>0</v>
      </c>
      <c r="L114">
        <v>0</v>
      </c>
      <c r="M114">
        <v>199.50899999999999</v>
      </c>
      <c r="N114" t="s">
        <v>69</v>
      </c>
    </row>
    <row r="115" spans="1:14" x14ac:dyDescent="0.2">
      <c r="A115">
        <v>111</v>
      </c>
      <c r="B115">
        <v>0</v>
      </c>
      <c r="C115">
        <v>2.5999999999999999E-2</v>
      </c>
      <c r="D115">
        <v>96.944999999999993</v>
      </c>
      <c r="E115">
        <v>0</v>
      </c>
      <c r="F115">
        <v>7.0999999999999994E-2</v>
      </c>
      <c r="G115">
        <v>1.4999999999999999E-2</v>
      </c>
      <c r="H115">
        <v>4.8000000000000001E-2</v>
      </c>
      <c r="I115">
        <v>100.22</v>
      </c>
      <c r="J115">
        <v>3.2000000000000001E-2</v>
      </c>
      <c r="K115">
        <v>0</v>
      </c>
      <c r="L115">
        <v>0</v>
      </c>
      <c r="M115">
        <v>197.357</v>
      </c>
      <c r="N115" t="s">
        <v>68</v>
      </c>
    </row>
    <row r="116" spans="1:14" x14ac:dyDescent="0.2">
      <c r="A116">
        <v>112</v>
      </c>
      <c r="B116">
        <v>0</v>
      </c>
      <c r="C116">
        <v>6.2E-2</v>
      </c>
      <c r="D116">
        <v>97.930999999999997</v>
      </c>
      <c r="E116">
        <v>0</v>
      </c>
      <c r="F116">
        <v>4.2999999999999997E-2</v>
      </c>
      <c r="G116">
        <v>0</v>
      </c>
      <c r="H116">
        <v>0</v>
      </c>
      <c r="I116">
        <v>100.804</v>
      </c>
      <c r="J116">
        <v>0</v>
      </c>
      <c r="K116">
        <v>0</v>
      </c>
      <c r="L116">
        <v>0</v>
      </c>
      <c r="M116">
        <v>198.84</v>
      </c>
      <c r="N116" t="s">
        <v>67</v>
      </c>
    </row>
    <row r="117" spans="1:14" x14ac:dyDescent="0.2">
      <c r="A117">
        <v>113</v>
      </c>
      <c r="B117">
        <v>7.0000000000000001E-3</v>
      </c>
      <c r="C117">
        <v>3.3000000000000002E-2</v>
      </c>
      <c r="D117">
        <v>97.01</v>
      </c>
      <c r="E117">
        <v>4.1000000000000002E-2</v>
      </c>
      <c r="F117">
        <v>5.6000000000000001E-2</v>
      </c>
      <c r="G117">
        <v>1.4999999999999999E-2</v>
      </c>
      <c r="H117">
        <v>0</v>
      </c>
      <c r="I117">
        <v>100.739</v>
      </c>
      <c r="J117">
        <v>3.2000000000000001E-2</v>
      </c>
      <c r="K117">
        <v>0</v>
      </c>
      <c r="L117">
        <v>8.0000000000000002E-3</v>
      </c>
      <c r="M117">
        <v>197.941</v>
      </c>
      <c r="N117" t="s">
        <v>66</v>
      </c>
    </row>
    <row r="118" spans="1:14" x14ac:dyDescent="0.2">
      <c r="A118">
        <v>114</v>
      </c>
      <c r="B118">
        <v>0</v>
      </c>
      <c r="C118">
        <v>0.04</v>
      </c>
      <c r="D118">
        <v>97.873999999999995</v>
      </c>
      <c r="E118">
        <v>1.2999999999999999E-2</v>
      </c>
      <c r="F118">
        <v>4.9000000000000002E-2</v>
      </c>
      <c r="G118">
        <v>0</v>
      </c>
      <c r="H118">
        <v>2.7E-2</v>
      </c>
      <c r="I118">
        <v>100.051</v>
      </c>
      <c r="J118">
        <v>0</v>
      </c>
      <c r="K118">
        <v>0</v>
      </c>
      <c r="L118">
        <v>3.1E-2</v>
      </c>
      <c r="M118">
        <v>198.08500000000001</v>
      </c>
      <c r="N118" t="s">
        <v>65</v>
      </c>
    </row>
    <row r="119" spans="1:14" x14ac:dyDescent="0.2">
      <c r="A119">
        <v>115</v>
      </c>
      <c r="B119">
        <v>4.5999999999999999E-2</v>
      </c>
      <c r="C119">
        <v>3.1E-2</v>
      </c>
      <c r="D119">
        <v>97.608000000000004</v>
      </c>
      <c r="E119">
        <v>0.109</v>
      </c>
      <c r="F119">
        <v>3.9E-2</v>
      </c>
      <c r="G119">
        <v>3.7999999999999999E-2</v>
      </c>
      <c r="H119">
        <v>0</v>
      </c>
      <c r="I119">
        <v>100.911</v>
      </c>
      <c r="J119">
        <v>0</v>
      </c>
      <c r="K119">
        <v>0</v>
      </c>
      <c r="L119">
        <v>1.4999999999999999E-2</v>
      </c>
      <c r="M119">
        <v>198.797</v>
      </c>
      <c r="N119" t="s">
        <v>64</v>
      </c>
    </row>
    <row r="120" spans="1:14" x14ac:dyDescent="0.2">
      <c r="A120">
        <v>116</v>
      </c>
      <c r="B120">
        <v>0</v>
      </c>
      <c r="C120">
        <v>7.2999999999999995E-2</v>
      </c>
      <c r="D120">
        <v>99.606999999999999</v>
      </c>
      <c r="E120">
        <v>1.6E-2</v>
      </c>
      <c r="F120">
        <v>4.2999999999999997E-2</v>
      </c>
      <c r="G120">
        <v>4.0000000000000001E-3</v>
      </c>
      <c r="H120">
        <v>0.02</v>
      </c>
      <c r="I120">
        <v>100.134</v>
      </c>
      <c r="J120">
        <v>4.5999999999999999E-2</v>
      </c>
      <c r="K120">
        <v>0</v>
      </c>
      <c r="L120">
        <v>6.0000000000000001E-3</v>
      </c>
      <c r="M120">
        <v>199.94900000000001</v>
      </c>
      <c r="N120" t="s">
        <v>63</v>
      </c>
    </row>
    <row r="121" spans="1:14" x14ac:dyDescent="0.2">
      <c r="A121">
        <v>117</v>
      </c>
      <c r="B121">
        <v>0.34</v>
      </c>
      <c r="C121">
        <v>0</v>
      </c>
      <c r="D121">
        <v>0.54</v>
      </c>
      <c r="E121">
        <v>0.14099999999999999</v>
      </c>
      <c r="F121">
        <v>6.0000000000000001E-3</v>
      </c>
      <c r="G121">
        <v>0</v>
      </c>
      <c r="H121">
        <v>0</v>
      </c>
      <c r="I121">
        <v>6.774</v>
      </c>
      <c r="J121">
        <v>0</v>
      </c>
      <c r="K121">
        <v>129.00899999999999</v>
      </c>
      <c r="L121">
        <v>0.03</v>
      </c>
      <c r="M121">
        <v>136.84</v>
      </c>
      <c r="N121" t="s">
        <v>627</v>
      </c>
    </row>
    <row r="122" spans="1:14" x14ac:dyDescent="0.2">
      <c r="A122">
        <v>118</v>
      </c>
      <c r="B122">
        <v>0.01</v>
      </c>
      <c r="C122">
        <v>0</v>
      </c>
      <c r="D122">
        <v>0.30399999999999999</v>
      </c>
      <c r="E122">
        <v>2.9000000000000001E-2</v>
      </c>
      <c r="F122">
        <v>2.5999999999999999E-2</v>
      </c>
      <c r="G122">
        <v>0</v>
      </c>
      <c r="H122">
        <v>0</v>
      </c>
      <c r="I122">
        <v>65.180999999999997</v>
      </c>
      <c r="J122">
        <v>0</v>
      </c>
      <c r="K122">
        <v>44.265999999999998</v>
      </c>
      <c r="L122">
        <v>8.5000000000000006E-2</v>
      </c>
      <c r="M122">
        <v>109.901</v>
      </c>
      <c r="N122" t="s">
        <v>628</v>
      </c>
    </row>
    <row r="123" spans="1:14" x14ac:dyDescent="0.2">
      <c r="A123">
        <v>119</v>
      </c>
      <c r="B123">
        <v>0</v>
      </c>
      <c r="C123">
        <v>0</v>
      </c>
      <c r="D123">
        <v>0.28199999999999997</v>
      </c>
      <c r="E123">
        <v>0</v>
      </c>
      <c r="F123">
        <v>0.05</v>
      </c>
      <c r="G123">
        <v>0</v>
      </c>
      <c r="H123">
        <v>0</v>
      </c>
      <c r="I123">
        <v>127.926</v>
      </c>
      <c r="J123">
        <v>0.55900000000000005</v>
      </c>
      <c r="K123">
        <v>13.074999999999999</v>
      </c>
      <c r="L123">
        <v>0.20300000000000001</v>
      </c>
      <c r="M123">
        <v>142.095</v>
      </c>
      <c r="N123" t="s">
        <v>629</v>
      </c>
    </row>
    <row r="124" spans="1:14" x14ac:dyDescent="0.2">
      <c r="A124">
        <v>120</v>
      </c>
      <c r="B124">
        <v>0</v>
      </c>
      <c r="C124">
        <v>0</v>
      </c>
      <c r="D124">
        <v>1.2330000000000001</v>
      </c>
      <c r="E124">
        <v>0.14499999999999999</v>
      </c>
      <c r="F124">
        <v>2.4E-2</v>
      </c>
      <c r="G124">
        <v>0</v>
      </c>
      <c r="H124">
        <v>0</v>
      </c>
      <c r="I124">
        <v>48.741</v>
      </c>
      <c r="J124">
        <v>0</v>
      </c>
      <c r="K124">
        <v>34.363999999999997</v>
      </c>
      <c r="L124">
        <v>0.122</v>
      </c>
      <c r="M124">
        <v>84.629000000000005</v>
      </c>
      <c r="N124" t="s">
        <v>630</v>
      </c>
    </row>
    <row r="125" spans="1:14" x14ac:dyDescent="0.2">
      <c r="A125">
        <v>121</v>
      </c>
      <c r="B125">
        <v>0.157</v>
      </c>
      <c r="C125">
        <v>0</v>
      </c>
      <c r="D125">
        <v>0.70399999999999996</v>
      </c>
      <c r="E125">
        <v>0.42499999999999999</v>
      </c>
      <c r="F125">
        <v>0</v>
      </c>
      <c r="G125">
        <v>0</v>
      </c>
      <c r="H125">
        <v>0</v>
      </c>
      <c r="I125">
        <v>0.55900000000000005</v>
      </c>
      <c r="J125">
        <v>0</v>
      </c>
      <c r="K125">
        <v>113.029</v>
      </c>
      <c r="L125">
        <v>3.4000000000000002E-2</v>
      </c>
      <c r="M125">
        <v>114.908</v>
      </c>
      <c r="N125" t="s">
        <v>631</v>
      </c>
    </row>
    <row r="126" spans="1:14" x14ac:dyDescent="0.2">
      <c r="A126">
        <v>122</v>
      </c>
      <c r="B126">
        <v>6.0999999999999999E-2</v>
      </c>
      <c r="C126">
        <v>0</v>
      </c>
      <c r="D126">
        <v>2.4870000000000001</v>
      </c>
      <c r="E126">
        <v>0.26700000000000002</v>
      </c>
      <c r="F126">
        <v>0</v>
      </c>
      <c r="G126">
        <v>0</v>
      </c>
      <c r="H126">
        <v>0</v>
      </c>
      <c r="I126">
        <v>6.9960000000000004</v>
      </c>
      <c r="J126">
        <v>0</v>
      </c>
      <c r="K126">
        <v>105.048</v>
      </c>
      <c r="L126">
        <v>4.9000000000000002E-2</v>
      </c>
      <c r="M126">
        <v>114.908</v>
      </c>
      <c r="N126" t="s">
        <v>632</v>
      </c>
    </row>
    <row r="127" spans="1:14" x14ac:dyDescent="0.2">
      <c r="A127">
        <v>123</v>
      </c>
      <c r="B127">
        <v>0.16500000000000001</v>
      </c>
      <c r="C127">
        <v>0</v>
      </c>
      <c r="D127">
        <v>0.61899999999999999</v>
      </c>
      <c r="E127">
        <v>0.112</v>
      </c>
      <c r="F127">
        <v>0</v>
      </c>
      <c r="G127">
        <v>0</v>
      </c>
      <c r="H127">
        <v>0</v>
      </c>
      <c r="I127">
        <v>27.692</v>
      </c>
      <c r="J127">
        <v>0</v>
      </c>
      <c r="K127">
        <v>78.180999999999997</v>
      </c>
      <c r="L127">
        <v>0.02</v>
      </c>
      <c r="M127">
        <v>106.789</v>
      </c>
      <c r="N127" t="s">
        <v>633</v>
      </c>
    </row>
    <row r="128" spans="1:14" x14ac:dyDescent="0.2">
      <c r="A128">
        <v>124</v>
      </c>
      <c r="B128">
        <v>6.6000000000000003E-2</v>
      </c>
      <c r="C128">
        <v>0</v>
      </c>
      <c r="D128">
        <v>2.4239999999999999</v>
      </c>
      <c r="E128">
        <v>0.109</v>
      </c>
      <c r="F128">
        <v>4.0000000000000001E-3</v>
      </c>
      <c r="G128">
        <v>0</v>
      </c>
      <c r="H128">
        <v>6.3E-2</v>
      </c>
      <c r="I128">
        <v>0.86399999999999999</v>
      </c>
      <c r="J128">
        <v>0</v>
      </c>
      <c r="K128">
        <v>108.06</v>
      </c>
      <c r="L128">
        <v>0.03</v>
      </c>
      <c r="M128">
        <v>111.62</v>
      </c>
      <c r="N128" t="s">
        <v>634</v>
      </c>
    </row>
    <row r="129" spans="1:14" x14ac:dyDescent="0.2">
      <c r="A129">
        <v>125</v>
      </c>
      <c r="B129">
        <v>0.13600000000000001</v>
      </c>
      <c r="C129">
        <v>0</v>
      </c>
      <c r="D129">
        <v>0</v>
      </c>
      <c r="E129">
        <v>0</v>
      </c>
      <c r="F129">
        <v>2.4E-2</v>
      </c>
      <c r="G129">
        <v>0</v>
      </c>
      <c r="H129">
        <v>0</v>
      </c>
      <c r="I129">
        <v>4.2999999999999997E-2</v>
      </c>
      <c r="J129">
        <v>0</v>
      </c>
      <c r="K129">
        <v>159.89699999999999</v>
      </c>
      <c r="L129">
        <v>9.4E-2</v>
      </c>
      <c r="M129">
        <v>160.19399999999999</v>
      </c>
      <c r="N129" t="s">
        <v>635</v>
      </c>
    </row>
    <row r="130" spans="1:14" x14ac:dyDescent="0.2">
      <c r="A130">
        <v>126</v>
      </c>
      <c r="B130">
        <v>0.20100000000000001</v>
      </c>
      <c r="C130">
        <v>0</v>
      </c>
      <c r="D130">
        <v>0</v>
      </c>
      <c r="E130">
        <v>6.9000000000000006E-2</v>
      </c>
      <c r="F130">
        <v>1.2E-2</v>
      </c>
      <c r="G130">
        <v>0</v>
      </c>
      <c r="H130">
        <v>0</v>
      </c>
      <c r="I130">
        <v>3.0000000000000001E-3</v>
      </c>
      <c r="J130">
        <v>0</v>
      </c>
      <c r="K130">
        <v>163.61699999999999</v>
      </c>
      <c r="L130">
        <v>0</v>
      </c>
      <c r="M130">
        <v>163.90199999999999</v>
      </c>
      <c r="N130" t="s">
        <v>636</v>
      </c>
    </row>
    <row r="131" spans="1:14" x14ac:dyDescent="0.2">
      <c r="A131">
        <v>127</v>
      </c>
      <c r="B131">
        <v>0.111</v>
      </c>
      <c r="C131">
        <v>0</v>
      </c>
      <c r="D131">
        <v>0</v>
      </c>
      <c r="E131">
        <v>0</v>
      </c>
      <c r="F131">
        <v>2.5000000000000001E-2</v>
      </c>
      <c r="G131">
        <v>0</v>
      </c>
      <c r="H131">
        <v>0</v>
      </c>
      <c r="I131">
        <v>4.2999999999999997E-2</v>
      </c>
      <c r="J131">
        <v>0</v>
      </c>
      <c r="K131">
        <v>162.37299999999999</v>
      </c>
      <c r="L131">
        <v>2.4E-2</v>
      </c>
      <c r="M131">
        <v>162.57599999999999</v>
      </c>
      <c r="N131" t="s">
        <v>637</v>
      </c>
    </row>
    <row r="132" spans="1:14" x14ac:dyDescent="0.2">
      <c r="A132">
        <v>128</v>
      </c>
      <c r="B132">
        <v>3.3000000000000002E-2</v>
      </c>
      <c r="C132">
        <v>0</v>
      </c>
      <c r="D132">
        <v>0</v>
      </c>
      <c r="E132">
        <v>0</v>
      </c>
      <c r="F132">
        <v>4.2999999999999997E-2</v>
      </c>
      <c r="G132">
        <v>0</v>
      </c>
      <c r="H132">
        <v>0</v>
      </c>
      <c r="I132">
        <v>0</v>
      </c>
      <c r="J132">
        <v>0</v>
      </c>
      <c r="K132">
        <v>165.29499999999999</v>
      </c>
      <c r="L132">
        <v>7.0999999999999994E-2</v>
      </c>
      <c r="M132">
        <v>165.44200000000001</v>
      </c>
      <c r="N132" t="s">
        <v>638</v>
      </c>
    </row>
    <row r="133" spans="1:14" x14ac:dyDescent="0.2">
      <c r="A133">
        <v>129</v>
      </c>
      <c r="B133">
        <v>0.157</v>
      </c>
      <c r="C133">
        <v>0</v>
      </c>
      <c r="D133">
        <v>1.026</v>
      </c>
      <c r="E133">
        <v>8.2000000000000003E-2</v>
      </c>
      <c r="F133">
        <v>0</v>
      </c>
      <c r="G133">
        <v>0</v>
      </c>
      <c r="H133">
        <v>0</v>
      </c>
      <c r="I133">
        <v>0.59299999999999997</v>
      </c>
      <c r="J133">
        <v>0</v>
      </c>
      <c r="K133">
        <v>103.68300000000001</v>
      </c>
      <c r="L133">
        <v>9.5000000000000001E-2</v>
      </c>
      <c r="M133">
        <v>105.636</v>
      </c>
      <c r="N133" t="s">
        <v>639</v>
      </c>
    </row>
    <row r="134" spans="1:14" x14ac:dyDescent="0.2">
      <c r="A134">
        <v>130</v>
      </c>
      <c r="B134">
        <v>0.218</v>
      </c>
      <c r="C134">
        <v>0</v>
      </c>
      <c r="D134">
        <v>1.4470000000000001</v>
      </c>
      <c r="E134">
        <v>8.1000000000000003E-2</v>
      </c>
      <c r="F134">
        <v>0</v>
      </c>
      <c r="G134">
        <v>0</v>
      </c>
      <c r="H134">
        <v>0</v>
      </c>
      <c r="I134">
        <v>1.0089999999999999</v>
      </c>
      <c r="J134">
        <v>0</v>
      </c>
      <c r="K134">
        <v>100.374</v>
      </c>
      <c r="L134">
        <v>0.193</v>
      </c>
      <c r="M134">
        <v>103.322</v>
      </c>
      <c r="N134" t="s">
        <v>640</v>
      </c>
    </row>
    <row r="135" spans="1:14" x14ac:dyDescent="0.2">
      <c r="A135">
        <v>131</v>
      </c>
      <c r="B135">
        <v>0.10100000000000001</v>
      </c>
      <c r="C135">
        <v>0</v>
      </c>
      <c r="D135">
        <v>1.5649999999999999</v>
      </c>
      <c r="E135">
        <v>0.14099999999999999</v>
      </c>
      <c r="F135">
        <v>0</v>
      </c>
      <c r="G135">
        <v>0</v>
      </c>
      <c r="H135">
        <v>0</v>
      </c>
      <c r="I135">
        <v>0.94399999999999995</v>
      </c>
      <c r="J135">
        <v>0</v>
      </c>
      <c r="K135">
        <v>89.055999999999997</v>
      </c>
      <c r="L135">
        <v>4.8000000000000001E-2</v>
      </c>
      <c r="M135">
        <v>91.855000000000004</v>
      </c>
      <c r="N135" t="s">
        <v>641</v>
      </c>
    </row>
    <row r="136" spans="1:14" x14ac:dyDescent="0.2">
      <c r="A136">
        <v>132</v>
      </c>
      <c r="B136">
        <v>0.108</v>
      </c>
      <c r="C136">
        <v>0</v>
      </c>
      <c r="D136">
        <v>2.1739999999999999</v>
      </c>
      <c r="E136">
        <v>0.106</v>
      </c>
      <c r="F136">
        <v>0</v>
      </c>
      <c r="G136">
        <v>0</v>
      </c>
      <c r="H136">
        <v>3.3000000000000002E-2</v>
      </c>
      <c r="I136">
        <v>0.92100000000000004</v>
      </c>
      <c r="J136">
        <v>0</v>
      </c>
      <c r="K136">
        <v>100.358</v>
      </c>
      <c r="L136">
        <v>3.6999999999999998E-2</v>
      </c>
      <c r="M136">
        <v>103.73699999999999</v>
      </c>
      <c r="N136" t="s">
        <v>642</v>
      </c>
    </row>
    <row r="137" spans="1:14" x14ac:dyDescent="0.2">
      <c r="A137">
        <v>133</v>
      </c>
      <c r="B137">
        <v>3.1E-2</v>
      </c>
      <c r="C137">
        <v>4.5999999999999999E-2</v>
      </c>
      <c r="D137">
        <v>97.251999999999995</v>
      </c>
      <c r="E137">
        <v>4.1000000000000002E-2</v>
      </c>
      <c r="F137">
        <v>6.0999999999999999E-2</v>
      </c>
      <c r="G137">
        <v>0</v>
      </c>
      <c r="H137">
        <v>0</v>
      </c>
      <c r="I137">
        <v>99.408000000000001</v>
      </c>
      <c r="J137">
        <v>0</v>
      </c>
      <c r="K137">
        <v>1.6E-2</v>
      </c>
      <c r="L137">
        <v>0</v>
      </c>
      <c r="M137">
        <v>196.85499999999999</v>
      </c>
      <c r="N137" t="s">
        <v>62</v>
      </c>
    </row>
    <row r="138" spans="1:14" x14ac:dyDescent="0.2">
      <c r="A138">
        <v>134</v>
      </c>
      <c r="B138">
        <v>0</v>
      </c>
      <c r="C138">
        <v>0</v>
      </c>
      <c r="D138">
        <v>99.503</v>
      </c>
      <c r="E138">
        <v>0.125</v>
      </c>
      <c r="F138">
        <v>3.6999999999999998E-2</v>
      </c>
      <c r="G138">
        <v>2.3E-2</v>
      </c>
      <c r="H138">
        <v>0</v>
      </c>
      <c r="I138">
        <v>99.021000000000001</v>
      </c>
      <c r="J138">
        <v>0</v>
      </c>
      <c r="K138">
        <v>7.0999999999999994E-2</v>
      </c>
      <c r="L138">
        <v>8.9999999999999993E-3</v>
      </c>
      <c r="M138">
        <v>198.78899999999999</v>
      </c>
      <c r="N138" t="s">
        <v>61</v>
      </c>
    </row>
    <row r="139" spans="1:14" x14ac:dyDescent="0.2">
      <c r="A139">
        <v>135</v>
      </c>
      <c r="B139">
        <v>7.8E-2</v>
      </c>
      <c r="C139">
        <v>2.1999999999999999E-2</v>
      </c>
      <c r="D139">
        <v>97.087999999999994</v>
      </c>
      <c r="E139">
        <v>0.36099999999999999</v>
      </c>
      <c r="F139">
        <v>4.1000000000000002E-2</v>
      </c>
      <c r="G139">
        <v>1.9E-2</v>
      </c>
      <c r="H139">
        <v>0</v>
      </c>
      <c r="I139">
        <v>99.037000000000006</v>
      </c>
      <c r="J139">
        <v>0</v>
      </c>
      <c r="K139">
        <v>0</v>
      </c>
      <c r="L139">
        <v>7.0000000000000001E-3</v>
      </c>
      <c r="M139">
        <v>196.65299999999999</v>
      </c>
      <c r="N139" t="s">
        <v>60</v>
      </c>
    </row>
    <row r="140" spans="1:14" x14ac:dyDescent="0.2">
      <c r="A140">
        <v>136</v>
      </c>
      <c r="B140">
        <v>0</v>
      </c>
      <c r="C140">
        <v>0</v>
      </c>
      <c r="D140">
        <v>96.736999999999995</v>
      </c>
      <c r="E140">
        <v>0.16</v>
      </c>
      <c r="F140">
        <v>4.8000000000000001E-2</v>
      </c>
      <c r="G140">
        <v>9.9000000000000005E-2</v>
      </c>
      <c r="H140">
        <v>0</v>
      </c>
      <c r="I140">
        <v>99.120999999999995</v>
      </c>
      <c r="J140">
        <v>0</v>
      </c>
      <c r="K140">
        <v>0</v>
      </c>
      <c r="L140">
        <v>0</v>
      </c>
      <c r="M140">
        <v>196.16499999999999</v>
      </c>
      <c r="N140" t="s">
        <v>59</v>
      </c>
    </row>
    <row r="141" spans="1:14" x14ac:dyDescent="0.2">
      <c r="A141">
        <v>137</v>
      </c>
      <c r="B141">
        <v>0</v>
      </c>
      <c r="C141">
        <v>5.0000000000000001E-3</v>
      </c>
      <c r="D141">
        <v>98.210999999999999</v>
      </c>
      <c r="E141">
        <v>0.13700000000000001</v>
      </c>
      <c r="F141">
        <v>3.6999999999999998E-2</v>
      </c>
      <c r="G141">
        <v>0</v>
      </c>
      <c r="H141">
        <v>0</v>
      </c>
      <c r="I141">
        <v>100.931</v>
      </c>
      <c r="J141">
        <v>0</v>
      </c>
      <c r="K141">
        <v>0</v>
      </c>
      <c r="L141">
        <v>0</v>
      </c>
      <c r="M141">
        <v>199.321</v>
      </c>
      <c r="N141" t="s">
        <v>58</v>
      </c>
    </row>
    <row r="142" spans="1:14" x14ac:dyDescent="0.2">
      <c r="A142">
        <v>138</v>
      </c>
      <c r="B142">
        <v>0.10100000000000001</v>
      </c>
      <c r="C142">
        <v>0</v>
      </c>
      <c r="D142">
        <v>14.481999999999999</v>
      </c>
      <c r="E142">
        <v>0.106</v>
      </c>
      <c r="F142">
        <v>6.8000000000000005E-2</v>
      </c>
      <c r="G142">
        <v>0</v>
      </c>
      <c r="H142">
        <v>0</v>
      </c>
      <c r="I142">
        <v>6.8000000000000005E-2</v>
      </c>
      <c r="J142">
        <v>0</v>
      </c>
      <c r="K142">
        <v>108.52500000000001</v>
      </c>
      <c r="L142">
        <v>8.7999999999999995E-2</v>
      </c>
      <c r="M142">
        <v>123.438</v>
      </c>
      <c r="N142" t="s">
        <v>643</v>
      </c>
    </row>
    <row r="143" spans="1:14" x14ac:dyDescent="0.2">
      <c r="A143">
        <v>139</v>
      </c>
      <c r="B143">
        <v>7.8E-2</v>
      </c>
      <c r="C143">
        <v>0</v>
      </c>
      <c r="D143">
        <v>14.635999999999999</v>
      </c>
      <c r="E143">
        <v>0.14699999999999999</v>
      </c>
      <c r="F143">
        <v>5.3999999999999999E-2</v>
      </c>
      <c r="G143">
        <v>0</v>
      </c>
      <c r="H143">
        <v>0</v>
      </c>
      <c r="I143">
        <v>0.159</v>
      </c>
      <c r="J143">
        <v>0</v>
      </c>
      <c r="K143">
        <v>106.86799999999999</v>
      </c>
      <c r="L143">
        <v>0</v>
      </c>
      <c r="M143">
        <v>121.94199999999999</v>
      </c>
      <c r="N143" t="s">
        <v>644</v>
      </c>
    </row>
    <row r="144" spans="1:14" x14ac:dyDescent="0.2">
      <c r="A144">
        <v>140</v>
      </c>
      <c r="B144">
        <v>0</v>
      </c>
      <c r="C144">
        <v>6.4000000000000001E-2</v>
      </c>
      <c r="D144">
        <v>98.423000000000002</v>
      </c>
      <c r="E144">
        <v>6.9000000000000006E-2</v>
      </c>
      <c r="F144">
        <v>5.2999999999999999E-2</v>
      </c>
      <c r="G144">
        <v>2.7E-2</v>
      </c>
      <c r="H144">
        <v>1.7000000000000001E-2</v>
      </c>
      <c r="I144">
        <v>99.95</v>
      </c>
      <c r="J144">
        <v>0</v>
      </c>
      <c r="K144">
        <v>0</v>
      </c>
      <c r="L144">
        <v>7.0000000000000001E-3</v>
      </c>
      <c r="M144">
        <v>198.61</v>
      </c>
      <c r="N144" t="s">
        <v>57</v>
      </c>
    </row>
    <row r="145" spans="1:14" x14ac:dyDescent="0.2">
      <c r="A145">
        <v>141</v>
      </c>
      <c r="B145">
        <v>6.0000000000000001E-3</v>
      </c>
      <c r="C145">
        <v>0.152</v>
      </c>
      <c r="D145">
        <v>99.638000000000005</v>
      </c>
      <c r="E145">
        <v>0.48899999999999999</v>
      </c>
      <c r="F145">
        <v>0.06</v>
      </c>
      <c r="G145">
        <v>0</v>
      </c>
      <c r="H145">
        <v>0</v>
      </c>
      <c r="I145">
        <v>99.09</v>
      </c>
      <c r="J145">
        <v>8.0000000000000002E-3</v>
      </c>
      <c r="K145">
        <v>0</v>
      </c>
      <c r="L145">
        <v>3.9E-2</v>
      </c>
      <c r="M145">
        <v>199.482</v>
      </c>
      <c r="N145" t="s">
        <v>56</v>
      </c>
    </row>
    <row r="146" spans="1:14" x14ac:dyDescent="0.2">
      <c r="A146">
        <v>142</v>
      </c>
      <c r="B146">
        <v>0</v>
      </c>
      <c r="C146">
        <v>4.0000000000000001E-3</v>
      </c>
      <c r="D146">
        <v>97.6</v>
      </c>
      <c r="E146">
        <v>7.8E-2</v>
      </c>
      <c r="F146">
        <v>4.5999999999999999E-2</v>
      </c>
      <c r="G146">
        <v>0</v>
      </c>
      <c r="H146">
        <v>2.1999999999999999E-2</v>
      </c>
      <c r="I146">
        <v>96.584000000000003</v>
      </c>
      <c r="J146">
        <v>9.7000000000000003E-2</v>
      </c>
      <c r="K146">
        <v>1.6E-2</v>
      </c>
      <c r="L146">
        <v>0</v>
      </c>
      <c r="M146">
        <v>194.447</v>
      </c>
      <c r="N146" t="s">
        <v>645</v>
      </c>
    </row>
    <row r="147" spans="1:14" x14ac:dyDescent="0.2">
      <c r="A147">
        <v>143</v>
      </c>
      <c r="B147">
        <v>3.5999999999999997E-2</v>
      </c>
      <c r="C147">
        <v>1.2999999999999999E-2</v>
      </c>
      <c r="D147">
        <v>99.676000000000002</v>
      </c>
      <c r="E147">
        <v>1.252</v>
      </c>
      <c r="F147">
        <v>0.04</v>
      </c>
      <c r="G147">
        <v>2.7E-2</v>
      </c>
      <c r="H147">
        <v>2.5000000000000001E-2</v>
      </c>
      <c r="I147">
        <v>99.733000000000004</v>
      </c>
      <c r="J147">
        <v>5.7000000000000002E-2</v>
      </c>
      <c r="K147">
        <v>0</v>
      </c>
      <c r="L147">
        <v>2.7E-2</v>
      </c>
      <c r="M147">
        <v>200.886</v>
      </c>
      <c r="N147" t="s">
        <v>55</v>
      </c>
    </row>
    <row r="148" spans="1:14" x14ac:dyDescent="0.2">
      <c r="A148">
        <v>144</v>
      </c>
      <c r="B148">
        <v>0</v>
      </c>
      <c r="C148">
        <v>3.6999999999999998E-2</v>
      </c>
      <c r="D148">
        <v>100.229</v>
      </c>
      <c r="E148">
        <v>0.128</v>
      </c>
      <c r="F148">
        <v>0.05</v>
      </c>
      <c r="G148">
        <v>5.2999999999999999E-2</v>
      </c>
      <c r="H148">
        <v>0</v>
      </c>
      <c r="I148">
        <v>100.934</v>
      </c>
      <c r="J148">
        <v>0</v>
      </c>
      <c r="K148">
        <v>0</v>
      </c>
      <c r="L148">
        <v>1E-3</v>
      </c>
      <c r="M148">
        <v>201.43199999999999</v>
      </c>
      <c r="N148" t="s">
        <v>54</v>
      </c>
    </row>
    <row r="149" spans="1:14" x14ac:dyDescent="0.2">
      <c r="A149">
        <v>145</v>
      </c>
      <c r="B149">
        <v>2.1000000000000001E-2</v>
      </c>
      <c r="C149">
        <v>7.6999999999999999E-2</v>
      </c>
      <c r="D149">
        <v>99.866</v>
      </c>
      <c r="E149">
        <v>0.38500000000000001</v>
      </c>
      <c r="F149">
        <v>5.1999999999999998E-2</v>
      </c>
      <c r="G149">
        <v>4.2000000000000003E-2</v>
      </c>
      <c r="H149">
        <v>0</v>
      </c>
      <c r="I149">
        <v>100.791</v>
      </c>
      <c r="J149">
        <v>0</v>
      </c>
      <c r="K149">
        <v>0</v>
      </c>
      <c r="L149">
        <v>3.7999999999999999E-2</v>
      </c>
      <c r="M149">
        <v>201.27199999999999</v>
      </c>
      <c r="N149" t="s">
        <v>53</v>
      </c>
    </row>
    <row r="150" spans="1:14" x14ac:dyDescent="0.2">
      <c r="A150">
        <v>146</v>
      </c>
      <c r="B150">
        <v>0</v>
      </c>
      <c r="C150">
        <v>3.1E-2</v>
      </c>
      <c r="D150">
        <v>99.960999999999999</v>
      </c>
      <c r="E150">
        <v>0.28599999999999998</v>
      </c>
      <c r="F150">
        <v>4.1000000000000002E-2</v>
      </c>
      <c r="G150">
        <v>0</v>
      </c>
      <c r="H150">
        <v>4.0000000000000001E-3</v>
      </c>
      <c r="I150">
        <v>100.58799999999999</v>
      </c>
      <c r="J150">
        <v>2.7E-2</v>
      </c>
      <c r="K150">
        <v>4.0000000000000001E-3</v>
      </c>
      <c r="L150">
        <v>2.1999999999999999E-2</v>
      </c>
      <c r="M150">
        <v>200.964</v>
      </c>
      <c r="N150" t="s">
        <v>52</v>
      </c>
    </row>
    <row r="151" spans="1:14" x14ac:dyDescent="0.2">
      <c r="A151">
        <v>147</v>
      </c>
      <c r="B151">
        <v>0</v>
      </c>
      <c r="C151">
        <v>0</v>
      </c>
      <c r="D151">
        <v>100.47</v>
      </c>
      <c r="E151">
        <v>0.63500000000000001</v>
      </c>
      <c r="F151">
        <v>0.03</v>
      </c>
      <c r="G151">
        <v>3.4000000000000002E-2</v>
      </c>
      <c r="H151">
        <v>0</v>
      </c>
      <c r="I151">
        <v>100.274</v>
      </c>
      <c r="J151">
        <v>6.0999999999999999E-2</v>
      </c>
      <c r="K151">
        <v>5.5E-2</v>
      </c>
      <c r="L151">
        <v>0</v>
      </c>
      <c r="M151">
        <v>201.559</v>
      </c>
      <c r="N151" t="s">
        <v>51</v>
      </c>
    </row>
    <row r="152" spans="1:14" x14ac:dyDescent="0.2">
      <c r="A152">
        <v>148</v>
      </c>
      <c r="B152">
        <v>9.4E-2</v>
      </c>
      <c r="C152">
        <v>0</v>
      </c>
      <c r="D152">
        <v>48.524999999999999</v>
      </c>
      <c r="E152">
        <v>0</v>
      </c>
      <c r="F152">
        <v>0.30099999999999999</v>
      </c>
      <c r="G152">
        <v>4.5999999999999999E-2</v>
      </c>
      <c r="H152">
        <v>0</v>
      </c>
      <c r="I152">
        <v>0.16900000000000001</v>
      </c>
      <c r="J152">
        <v>0</v>
      </c>
      <c r="K152">
        <v>0</v>
      </c>
      <c r="L152">
        <v>98.257000000000005</v>
      </c>
      <c r="M152">
        <v>147.392</v>
      </c>
      <c r="N152" t="s">
        <v>646</v>
      </c>
    </row>
    <row r="153" spans="1:14" x14ac:dyDescent="0.2">
      <c r="A153">
        <v>149</v>
      </c>
      <c r="B153">
        <v>0</v>
      </c>
      <c r="C153">
        <v>0</v>
      </c>
      <c r="D153">
        <v>49.77</v>
      </c>
      <c r="E153">
        <v>0</v>
      </c>
      <c r="F153">
        <v>0.318</v>
      </c>
      <c r="G153">
        <v>3.7999999999999999E-2</v>
      </c>
      <c r="H153">
        <v>0</v>
      </c>
      <c r="I153">
        <v>0.33</v>
      </c>
      <c r="J153">
        <v>0</v>
      </c>
      <c r="K153">
        <v>0</v>
      </c>
      <c r="L153">
        <v>98.302999999999997</v>
      </c>
      <c r="M153">
        <v>148.75899999999999</v>
      </c>
      <c r="N153" t="s">
        <v>383</v>
      </c>
    </row>
    <row r="154" spans="1:14" x14ac:dyDescent="0.2">
      <c r="A154">
        <v>150</v>
      </c>
      <c r="B154">
        <v>0</v>
      </c>
      <c r="C154">
        <v>0</v>
      </c>
      <c r="D154">
        <v>49.734999999999999</v>
      </c>
      <c r="E154">
        <v>0</v>
      </c>
      <c r="F154">
        <v>0.34200000000000003</v>
      </c>
      <c r="G154">
        <v>1.0999999999999999E-2</v>
      </c>
      <c r="H154">
        <v>0</v>
      </c>
      <c r="I154">
        <v>0.77400000000000002</v>
      </c>
      <c r="J154">
        <v>0</v>
      </c>
      <c r="K154">
        <v>0</v>
      </c>
      <c r="L154">
        <v>97.897000000000006</v>
      </c>
      <c r="M154">
        <v>148.75899999999999</v>
      </c>
      <c r="N154" t="s">
        <v>384</v>
      </c>
    </row>
    <row r="155" spans="1:14" x14ac:dyDescent="0.2">
      <c r="A155">
        <v>151</v>
      </c>
      <c r="B155">
        <v>0</v>
      </c>
      <c r="C155">
        <v>1.2999999999999999E-2</v>
      </c>
      <c r="D155">
        <v>50.331000000000003</v>
      </c>
      <c r="E155">
        <v>0.115</v>
      </c>
      <c r="F155">
        <v>0.32200000000000001</v>
      </c>
      <c r="G155">
        <v>0</v>
      </c>
      <c r="H155">
        <v>0</v>
      </c>
      <c r="I155">
        <v>0.61899999999999999</v>
      </c>
      <c r="J155">
        <v>5.0999999999999997E-2</v>
      </c>
      <c r="K155">
        <v>0</v>
      </c>
      <c r="L155">
        <v>99.084000000000003</v>
      </c>
      <c r="M155">
        <v>150.535</v>
      </c>
      <c r="N155" t="s">
        <v>385</v>
      </c>
    </row>
    <row r="156" spans="1:14" x14ac:dyDescent="0.2">
      <c r="A156">
        <v>152</v>
      </c>
      <c r="B156">
        <v>0</v>
      </c>
      <c r="C156">
        <v>0</v>
      </c>
      <c r="D156">
        <v>99.834999999999994</v>
      </c>
      <c r="E156">
        <v>0.41699999999999998</v>
      </c>
      <c r="F156">
        <v>5.8999999999999997E-2</v>
      </c>
      <c r="G156">
        <v>6.0999999999999999E-2</v>
      </c>
      <c r="H156">
        <v>1.2E-2</v>
      </c>
      <c r="I156">
        <v>99.481999999999999</v>
      </c>
      <c r="J156">
        <v>8.0000000000000002E-3</v>
      </c>
      <c r="K156">
        <v>0</v>
      </c>
      <c r="L156">
        <v>0</v>
      </c>
      <c r="M156">
        <v>199.874</v>
      </c>
      <c r="N156" t="s">
        <v>50</v>
      </c>
    </row>
    <row r="157" spans="1:14" x14ac:dyDescent="0.2">
      <c r="A157">
        <v>153</v>
      </c>
      <c r="B157">
        <v>0</v>
      </c>
      <c r="C157">
        <v>0.11700000000000001</v>
      </c>
      <c r="D157">
        <v>101.033</v>
      </c>
      <c r="E157">
        <v>8.5000000000000006E-2</v>
      </c>
      <c r="F157">
        <v>3.3000000000000002E-2</v>
      </c>
      <c r="G157">
        <v>8.0000000000000002E-3</v>
      </c>
      <c r="H157">
        <v>8.0000000000000002E-3</v>
      </c>
      <c r="I157">
        <v>99.843000000000004</v>
      </c>
      <c r="J157">
        <v>0.14299999999999999</v>
      </c>
      <c r="K157">
        <v>0</v>
      </c>
      <c r="L157">
        <v>2E-3</v>
      </c>
      <c r="M157">
        <v>201.27199999999999</v>
      </c>
      <c r="N157" t="s">
        <v>49</v>
      </c>
    </row>
    <row r="158" spans="1:14" x14ac:dyDescent="0.2">
      <c r="A158">
        <v>154</v>
      </c>
      <c r="B158">
        <v>7.6999999999999999E-2</v>
      </c>
      <c r="C158">
        <v>6.2E-2</v>
      </c>
      <c r="D158">
        <v>100.333</v>
      </c>
      <c r="E158">
        <v>7.8E-2</v>
      </c>
      <c r="F158">
        <v>5.7000000000000002E-2</v>
      </c>
      <c r="G158">
        <v>6.5000000000000002E-2</v>
      </c>
      <c r="H158">
        <v>0</v>
      </c>
      <c r="I158">
        <v>100.696</v>
      </c>
      <c r="J158">
        <v>9.2999999999999999E-2</v>
      </c>
      <c r="K158">
        <v>6.3E-2</v>
      </c>
      <c r="L158">
        <v>3.0000000000000001E-3</v>
      </c>
      <c r="M158">
        <v>201.52699999999999</v>
      </c>
      <c r="N158" t="s">
        <v>48</v>
      </c>
    </row>
    <row r="159" spans="1:14" x14ac:dyDescent="0.2">
      <c r="A159">
        <v>155</v>
      </c>
      <c r="B159">
        <v>1.0999999999999999E-2</v>
      </c>
      <c r="C159">
        <v>7.0999999999999994E-2</v>
      </c>
      <c r="D159">
        <v>100.101</v>
      </c>
      <c r="E159">
        <v>0.58199999999999996</v>
      </c>
      <c r="F159">
        <v>2.8000000000000001E-2</v>
      </c>
      <c r="G159">
        <v>0</v>
      </c>
      <c r="H159">
        <v>0</v>
      </c>
      <c r="I159">
        <v>100.14</v>
      </c>
      <c r="J159">
        <v>4.5999999999999999E-2</v>
      </c>
      <c r="K159">
        <v>0</v>
      </c>
      <c r="L159">
        <v>7.0000000000000001E-3</v>
      </c>
      <c r="M159">
        <v>200.98599999999999</v>
      </c>
      <c r="N159" t="s">
        <v>47</v>
      </c>
    </row>
    <row r="160" spans="1:14" x14ac:dyDescent="0.2">
      <c r="A160">
        <v>156</v>
      </c>
      <c r="B160">
        <v>7.6999999999999999E-2</v>
      </c>
      <c r="C160">
        <v>0</v>
      </c>
      <c r="D160">
        <v>28.216000000000001</v>
      </c>
      <c r="E160">
        <v>0</v>
      </c>
      <c r="F160">
        <v>9.1999999999999998E-2</v>
      </c>
      <c r="G160">
        <v>0</v>
      </c>
      <c r="H160">
        <v>6.7000000000000004E-2</v>
      </c>
      <c r="I160">
        <v>5.6040000000000001</v>
      </c>
      <c r="J160">
        <v>0</v>
      </c>
      <c r="K160">
        <v>144.00299999999999</v>
      </c>
      <c r="L160">
        <v>4.7E-2</v>
      </c>
      <c r="M160">
        <v>178.10599999999999</v>
      </c>
      <c r="N160" t="s">
        <v>647</v>
      </c>
    </row>
    <row r="161" spans="1:14" x14ac:dyDescent="0.2">
      <c r="A161">
        <v>157</v>
      </c>
      <c r="B161">
        <v>0</v>
      </c>
      <c r="C161">
        <v>0.11</v>
      </c>
      <c r="D161">
        <v>100.062</v>
      </c>
      <c r="E161">
        <v>0.17799999999999999</v>
      </c>
      <c r="F161">
        <v>3.4000000000000002E-2</v>
      </c>
      <c r="G161">
        <v>1.4999999999999999E-2</v>
      </c>
      <c r="H161">
        <v>4.0000000000000001E-3</v>
      </c>
      <c r="I161">
        <v>100.59699999999999</v>
      </c>
      <c r="J161">
        <v>4.2000000000000003E-2</v>
      </c>
      <c r="K161">
        <v>9.0999999999999998E-2</v>
      </c>
      <c r="L161">
        <v>4.2999999999999997E-2</v>
      </c>
      <c r="M161">
        <v>201.17599999999999</v>
      </c>
      <c r="N161" t="s">
        <v>46</v>
      </c>
    </row>
    <row r="162" spans="1:14" x14ac:dyDescent="0.2">
      <c r="A162">
        <v>158</v>
      </c>
      <c r="B162">
        <v>2.8000000000000001E-2</v>
      </c>
      <c r="C162">
        <v>1.0999999999999999E-2</v>
      </c>
      <c r="D162">
        <v>100.45399999999999</v>
      </c>
      <c r="E162">
        <v>1.6379999999999999</v>
      </c>
      <c r="F162">
        <v>3.9E-2</v>
      </c>
      <c r="G162">
        <v>2.3E-2</v>
      </c>
      <c r="H162">
        <v>2.8000000000000001E-2</v>
      </c>
      <c r="I162">
        <v>99.192999999999998</v>
      </c>
      <c r="J162">
        <v>0.108</v>
      </c>
      <c r="K162">
        <v>0</v>
      </c>
      <c r="L162">
        <v>0</v>
      </c>
      <c r="M162">
        <v>201.52199999999999</v>
      </c>
      <c r="N162" t="s">
        <v>45</v>
      </c>
    </row>
    <row r="163" spans="1:14" x14ac:dyDescent="0.2">
      <c r="A163">
        <v>159</v>
      </c>
      <c r="B163">
        <v>0</v>
      </c>
      <c r="C163">
        <v>4.9000000000000002E-2</v>
      </c>
      <c r="D163">
        <v>99.373000000000005</v>
      </c>
      <c r="E163">
        <v>0.32500000000000001</v>
      </c>
      <c r="F163">
        <v>4.2000000000000003E-2</v>
      </c>
      <c r="G163">
        <v>0</v>
      </c>
      <c r="H163">
        <v>3.0000000000000001E-3</v>
      </c>
      <c r="I163">
        <v>100.988</v>
      </c>
      <c r="J163">
        <v>0</v>
      </c>
      <c r="K163">
        <v>0</v>
      </c>
      <c r="L163">
        <v>5.0999999999999997E-2</v>
      </c>
      <c r="M163">
        <v>200.83099999999999</v>
      </c>
      <c r="N163" t="s">
        <v>44</v>
      </c>
    </row>
    <row r="164" spans="1:14" x14ac:dyDescent="0.2">
      <c r="A164">
        <v>160</v>
      </c>
      <c r="B164">
        <v>1.2E-2</v>
      </c>
      <c r="C164">
        <v>3.1E-2</v>
      </c>
      <c r="D164">
        <v>100.2</v>
      </c>
      <c r="E164">
        <v>0.125</v>
      </c>
      <c r="F164">
        <v>7.2999999999999995E-2</v>
      </c>
      <c r="G164">
        <v>6.0999999999999999E-2</v>
      </c>
      <c r="H164">
        <v>1.2E-2</v>
      </c>
      <c r="I164">
        <v>99.088999999999999</v>
      </c>
      <c r="J164">
        <v>0</v>
      </c>
      <c r="K164">
        <v>4.0000000000000001E-3</v>
      </c>
      <c r="L164">
        <v>2.1000000000000001E-2</v>
      </c>
      <c r="M164">
        <v>199.62799999999999</v>
      </c>
      <c r="N164" t="s">
        <v>43</v>
      </c>
    </row>
    <row r="165" spans="1:14" x14ac:dyDescent="0.2">
      <c r="A165">
        <v>161</v>
      </c>
      <c r="B165">
        <v>4.1000000000000002E-2</v>
      </c>
      <c r="C165">
        <v>8.7999999999999995E-2</v>
      </c>
      <c r="D165">
        <v>99.855000000000004</v>
      </c>
      <c r="E165">
        <v>0.24099999999999999</v>
      </c>
      <c r="F165">
        <v>3.5999999999999997E-2</v>
      </c>
      <c r="G165">
        <v>3.4000000000000002E-2</v>
      </c>
      <c r="H165">
        <v>2.4E-2</v>
      </c>
      <c r="I165">
        <v>99.826999999999998</v>
      </c>
      <c r="J165">
        <v>2.7E-2</v>
      </c>
      <c r="K165">
        <v>0</v>
      </c>
      <c r="L165">
        <v>0</v>
      </c>
      <c r="M165">
        <v>200.173</v>
      </c>
      <c r="N165" t="s">
        <v>42</v>
      </c>
    </row>
    <row r="166" spans="1:14" x14ac:dyDescent="0.2">
      <c r="A166">
        <v>162</v>
      </c>
      <c r="B166">
        <v>4.5999999999999999E-2</v>
      </c>
      <c r="C166">
        <v>6.4000000000000001E-2</v>
      </c>
      <c r="D166">
        <v>99.563999999999993</v>
      </c>
      <c r="E166">
        <v>5.3999999999999999E-2</v>
      </c>
      <c r="F166">
        <v>3.5000000000000003E-2</v>
      </c>
      <c r="G166">
        <v>0</v>
      </c>
      <c r="H166">
        <v>0</v>
      </c>
      <c r="I166">
        <v>100.363</v>
      </c>
      <c r="J166">
        <v>0</v>
      </c>
      <c r="K166">
        <v>0</v>
      </c>
      <c r="L166">
        <v>0</v>
      </c>
      <c r="M166">
        <v>200.126</v>
      </c>
      <c r="N166" t="s">
        <v>41</v>
      </c>
    </row>
    <row r="167" spans="1:14" x14ac:dyDescent="0.2">
      <c r="A167">
        <v>163</v>
      </c>
      <c r="B167">
        <v>2.5999999999999999E-2</v>
      </c>
      <c r="C167">
        <v>0</v>
      </c>
      <c r="D167">
        <v>99.441999999999993</v>
      </c>
      <c r="E167">
        <v>5.0999999999999997E-2</v>
      </c>
      <c r="F167">
        <v>5.0999999999999997E-2</v>
      </c>
      <c r="G167">
        <v>3.4000000000000002E-2</v>
      </c>
      <c r="H167">
        <v>0</v>
      </c>
      <c r="I167">
        <v>98.71</v>
      </c>
      <c r="J167">
        <v>1.0999999999999999E-2</v>
      </c>
      <c r="K167">
        <v>4.3999999999999997E-2</v>
      </c>
      <c r="L167">
        <v>2.9000000000000001E-2</v>
      </c>
      <c r="M167">
        <v>198.398</v>
      </c>
      <c r="N167" t="s">
        <v>40</v>
      </c>
    </row>
    <row r="168" spans="1:14" x14ac:dyDescent="0.2">
      <c r="A168">
        <v>164</v>
      </c>
      <c r="B168">
        <v>0</v>
      </c>
      <c r="C168">
        <v>9.5000000000000001E-2</v>
      </c>
      <c r="D168">
        <v>100.595</v>
      </c>
      <c r="E168">
        <v>0.20399999999999999</v>
      </c>
      <c r="F168">
        <v>2.7E-2</v>
      </c>
      <c r="G168">
        <v>0.03</v>
      </c>
      <c r="H168">
        <v>0</v>
      </c>
      <c r="I168">
        <v>100.25</v>
      </c>
      <c r="J168">
        <v>2.7E-2</v>
      </c>
      <c r="K168">
        <v>3.2000000000000001E-2</v>
      </c>
      <c r="L168">
        <v>0</v>
      </c>
      <c r="M168">
        <v>201.26</v>
      </c>
      <c r="N168" t="s">
        <v>39</v>
      </c>
    </row>
    <row r="169" spans="1:14" x14ac:dyDescent="0.2">
      <c r="A169">
        <v>165</v>
      </c>
      <c r="B169">
        <v>3.9E-2</v>
      </c>
      <c r="C169">
        <v>1.2999999999999999E-2</v>
      </c>
      <c r="D169">
        <v>100.262</v>
      </c>
      <c r="E169">
        <v>0.46300000000000002</v>
      </c>
      <c r="F169">
        <v>6.0999999999999999E-2</v>
      </c>
      <c r="G169">
        <v>4.0000000000000001E-3</v>
      </c>
      <c r="H169">
        <v>0</v>
      </c>
      <c r="I169">
        <v>99.686000000000007</v>
      </c>
      <c r="J169">
        <v>1.2999999999999999E-2</v>
      </c>
      <c r="K169">
        <v>0.107</v>
      </c>
      <c r="L169">
        <v>0</v>
      </c>
      <c r="M169">
        <v>200.648</v>
      </c>
      <c r="N169" t="s">
        <v>38</v>
      </c>
    </row>
    <row r="170" spans="1:14" x14ac:dyDescent="0.2">
      <c r="A170">
        <v>166</v>
      </c>
      <c r="B170">
        <v>0</v>
      </c>
      <c r="C170">
        <v>28.388999999999999</v>
      </c>
      <c r="D170">
        <v>50.658999999999999</v>
      </c>
      <c r="E170">
        <v>143.68299999999999</v>
      </c>
      <c r="F170">
        <v>2.4E-2</v>
      </c>
      <c r="G170">
        <v>6.8000000000000005E-2</v>
      </c>
      <c r="H170">
        <v>7.5999999999999998E-2</v>
      </c>
      <c r="I170">
        <v>7.9009999999999998</v>
      </c>
      <c r="J170">
        <v>5.194</v>
      </c>
      <c r="K170">
        <v>0</v>
      </c>
      <c r="L170">
        <v>2.1999999999999999E-2</v>
      </c>
      <c r="M170">
        <v>236.01599999999999</v>
      </c>
      <c r="N170" t="s">
        <v>648</v>
      </c>
    </row>
    <row r="171" spans="1:14" x14ac:dyDescent="0.2">
      <c r="A171">
        <v>167</v>
      </c>
      <c r="B171">
        <v>0</v>
      </c>
      <c r="C171">
        <v>0</v>
      </c>
      <c r="D171">
        <v>16.219000000000001</v>
      </c>
      <c r="E171">
        <v>0.106</v>
      </c>
      <c r="F171">
        <v>6.7000000000000004E-2</v>
      </c>
      <c r="G171">
        <v>1.0999999999999999E-2</v>
      </c>
      <c r="H171">
        <v>0</v>
      </c>
      <c r="I171">
        <v>3.548</v>
      </c>
      <c r="J171">
        <v>0</v>
      </c>
      <c r="K171">
        <v>106.80200000000001</v>
      </c>
      <c r="L171">
        <v>0</v>
      </c>
      <c r="M171">
        <v>126.753</v>
      </c>
      <c r="N171" t="s">
        <v>649</v>
      </c>
    </row>
    <row r="172" spans="1:14" x14ac:dyDescent="0.2">
      <c r="A172">
        <v>168</v>
      </c>
      <c r="B172">
        <v>0</v>
      </c>
      <c r="C172">
        <v>7.9000000000000001E-2</v>
      </c>
      <c r="D172">
        <v>99.646000000000001</v>
      </c>
      <c r="E172">
        <v>0.159</v>
      </c>
      <c r="F172">
        <v>5.2999999999999999E-2</v>
      </c>
      <c r="G172">
        <v>1.9E-2</v>
      </c>
      <c r="H172">
        <v>1E-3</v>
      </c>
      <c r="I172">
        <v>100.82</v>
      </c>
      <c r="J172">
        <v>0</v>
      </c>
      <c r="K172">
        <v>0</v>
      </c>
      <c r="L172">
        <v>1.6E-2</v>
      </c>
      <c r="M172">
        <v>200.79300000000001</v>
      </c>
      <c r="N172" t="s">
        <v>37</v>
      </c>
    </row>
    <row r="173" spans="1:14" x14ac:dyDescent="0.2">
      <c r="A173">
        <v>169</v>
      </c>
      <c r="B173">
        <v>7.0000000000000001E-3</v>
      </c>
      <c r="C173">
        <v>0.108</v>
      </c>
      <c r="D173">
        <v>99.753</v>
      </c>
      <c r="E173">
        <v>0.22900000000000001</v>
      </c>
      <c r="F173">
        <v>4.1000000000000002E-2</v>
      </c>
      <c r="G173">
        <v>0</v>
      </c>
      <c r="H173">
        <v>0</v>
      </c>
      <c r="I173">
        <v>100.602</v>
      </c>
      <c r="J173">
        <v>0</v>
      </c>
      <c r="K173">
        <v>0</v>
      </c>
      <c r="L173">
        <v>0</v>
      </c>
      <c r="M173">
        <v>200.74</v>
      </c>
      <c r="N173" t="s">
        <v>36</v>
      </c>
    </row>
    <row r="174" spans="1:14" x14ac:dyDescent="0.2">
      <c r="A174">
        <v>170</v>
      </c>
      <c r="B174">
        <v>5.8999999999999997E-2</v>
      </c>
      <c r="C174">
        <v>0.09</v>
      </c>
      <c r="D174">
        <v>100.682</v>
      </c>
      <c r="E174">
        <v>1.006</v>
      </c>
      <c r="F174">
        <v>6.0999999999999999E-2</v>
      </c>
      <c r="G174">
        <v>4.9000000000000002E-2</v>
      </c>
      <c r="H174">
        <v>0</v>
      </c>
      <c r="I174">
        <v>99.745000000000005</v>
      </c>
      <c r="J174">
        <v>5.7000000000000002E-2</v>
      </c>
      <c r="K174">
        <v>0.182</v>
      </c>
      <c r="L174">
        <v>3.4000000000000002E-2</v>
      </c>
      <c r="M174">
        <v>201.965</v>
      </c>
      <c r="N174" t="s">
        <v>35</v>
      </c>
    </row>
    <row r="175" spans="1:14" x14ac:dyDescent="0.2">
      <c r="A175">
        <v>171</v>
      </c>
      <c r="B175">
        <v>5.0999999999999997E-2</v>
      </c>
      <c r="C175">
        <v>7.6999999999999999E-2</v>
      </c>
      <c r="D175">
        <v>100.03400000000001</v>
      </c>
      <c r="E175">
        <v>0.125</v>
      </c>
      <c r="F175">
        <v>4.3999999999999997E-2</v>
      </c>
      <c r="G175">
        <v>0</v>
      </c>
      <c r="H175">
        <v>3.0000000000000001E-3</v>
      </c>
      <c r="I175">
        <v>100.25</v>
      </c>
      <c r="J175">
        <v>7.5999999999999998E-2</v>
      </c>
      <c r="K175">
        <v>0</v>
      </c>
      <c r="L175">
        <v>6.7000000000000004E-2</v>
      </c>
      <c r="M175">
        <v>200.727</v>
      </c>
      <c r="N175" t="s">
        <v>34</v>
      </c>
    </row>
    <row r="176" spans="1:14" x14ac:dyDescent="0.2">
      <c r="A176">
        <v>172</v>
      </c>
      <c r="B176">
        <v>0</v>
      </c>
      <c r="C176">
        <v>7.2999999999999995E-2</v>
      </c>
      <c r="D176">
        <v>100.658</v>
      </c>
      <c r="E176">
        <v>0.104</v>
      </c>
      <c r="F176">
        <v>3.7999999999999999E-2</v>
      </c>
      <c r="G176">
        <v>0</v>
      </c>
      <c r="H176">
        <v>0</v>
      </c>
      <c r="I176">
        <v>100.40300000000001</v>
      </c>
      <c r="J176">
        <v>0.13500000000000001</v>
      </c>
      <c r="K176">
        <v>0</v>
      </c>
      <c r="L176">
        <v>0</v>
      </c>
      <c r="M176">
        <v>201.411</v>
      </c>
      <c r="N176" t="s">
        <v>33</v>
      </c>
    </row>
    <row r="177" spans="1:14" x14ac:dyDescent="0.2">
      <c r="A177">
        <v>173</v>
      </c>
      <c r="B177">
        <v>2.5000000000000001E-2</v>
      </c>
      <c r="C177">
        <v>2.7E-2</v>
      </c>
      <c r="D177">
        <v>98.956999999999994</v>
      </c>
      <c r="E177">
        <v>7.0999999999999994E-2</v>
      </c>
      <c r="F177">
        <v>3.4000000000000002E-2</v>
      </c>
      <c r="G177">
        <v>8.4000000000000005E-2</v>
      </c>
      <c r="H177">
        <v>1.2999999999999999E-2</v>
      </c>
      <c r="I177">
        <v>101.154</v>
      </c>
      <c r="J177">
        <v>0.13100000000000001</v>
      </c>
      <c r="K177">
        <v>0</v>
      </c>
      <c r="L177">
        <v>0</v>
      </c>
      <c r="M177">
        <v>200.49600000000001</v>
      </c>
      <c r="N177" t="s">
        <v>32</v>
      </c>
    </row>
    <row r="178" spans="1:14" x14ac:dyDescent="0.2">
      <c r="A178">
        <v>174</v>
      </c>
      <c r="B178">
        <v>0</v>
      </c>
      <c r="C178">
        <v>1.4999999999999999E-2</v>
      </c>
      <c r="D178">
        <v>99.930999999999997</v>
      </c>
      <c r="E178">
        <v>0.32900000000000001</v>
      </c>
      <c r="F178">
        <v>4.3999999999999997E-2</v>
      </c>
      <c r="G178">
        <v>0.03</v>
      </c>
      <c r="H178">
        <v>1.0999999999999999E-2</v>
      </c>
      <c r="I178">
        <v>100.529</v>
      </c>
      <c r="J178">
        <v>0</v>
      </c>
      <c r="K178">
        <v>0</v>
      </c>
      <c r="L178">
        <v>1.9E-2</v>
      </c>
      <c r="M178">
        <v>200.90799999999999</v>
      </c>
      <c r="N178" t="s">
        <v>31</v>
      </c>
    </row>
    <row r="179" spans="1:14" x14ac:dyDescent="0.2">
      <c r="A179">
        <v>175</v>
      </c>
      <c r="B179">
        <v>0.03</v>
      </c>
      <c r="C179">
        <v>0.113</v>
      </c>
      <c r="D179">
        <v>99.81</v>
      </c>
      <c r="E179">
        <v>3.2440000000000002</v>
      </c>
      <c r="F179">
        <v>4.8000000000000001E-2</v>
      </c>
      <c r="G179">
        <v>0</v>
      </c>
      <c r="H179">
        <v>2.1000000000000001E-2</v>
      </c>
      <c r="I179">
        <v>98.125</v>
      </c>
      <c r="J179">
        <v>2.3E-2</v>
      </c>
      <c r="K179">
        <v>9.5000000000000001E-2</v>
      </c>
      <c r="L179">
        <v>3.1E-2</v>
      </c>
      <c r="M179">
        <v>201.54</v>
      </c>
      <c r="N179" t="s">
        <v>30</v>
      </c>
    </row>
    <row r="180" spans="1:14" x14ac:dyDescent="0.2">
      <c r="A180">
        <v>176</v>
      </c>
      <c r="B180">
        <v>4.5999999999999999E-2</v>
      </c>
      <c r="C180">
        <v>0.06</v>
      </c>
      <c r="D180">
        <v>99.69</v>
      </c>
      <c r="E180">
        <v>0.04</v>
      </c>
      <c r="F180">
        <v>5.5E-2</v>
      </c>
      <c r="G180">
        <v>3.7999999999999999E-2</v>
      </c>
      <c r="H180">
        <v>0.02</v>
      </c>
      <c r="I180">
        <v>100.468</v>
      </c>
      <c r="J180">
        <v>2.5000000000000001E-2</v>
      </c>
      <c r="K180">
        <v>0</v>
      </c>
      <c r="L180">
        <v>0</v>
      </c>
      <c r="M180">
        <v>200.44200000000001</v>
      </c>
      <c r="N180" t="s">
        <v>29</v>
      </c>
    </row>
    <row r="181" spans="1:14" x14ac:dyDescent="0.2">
      <c r="A181">
        <v>177</v>
      </c>
      <c r="B181">
        <v>4.9000000000000002E-2</v>
      </c>
      <c r="C181">
        <v>0</v>
      </c>
      <c r="D181">
        <v>16.117999999999999</v>
      </c>
      <c r="E181">
        <v>0.01</v>
      </c>
      <c r="F181">
        <v>5.0999999999999997E-2</v>
      </c>
      <c r="G181">
        <v>1.0999999999999999E-2</v>
      </c>
      <c r="H181">
        <v>0</v>
      </c>
      <c r="I181">
        <v>2.7879999999999998</v>
      </c>
      <c r="J181">
        <v>0</v>
      </c>
      <c r="K181">
        <v>105.846</v>
      </c>
      <c r="L181">
        <v>2.5999999999999999E-2</v>
      </c>
      <c r="M181">
        <v>124.899</v>
      </c>
      <c r="N181" t="s">
        <v>650</v>
      </c>
    </row>
    <row r="182" spans="1:14" x14ac:dyDescent="0.2">
      <c r="A182">
        <v>178</v>
      </c>
      <c r="B182">
        <v>2.4E-2</v>
      </c>
      <c r="C182">
        <v>0</v>
      </c>
      <c r="D182">
        <v>100.105</v>
      </c>
      <c r="E182">
        <v>0.153</v>
      </c>
      <c r="F182">
        <v>0.04</v>
      </c>
      <c r="G182">
        <v>2.3E-2</v>
      </c>
      <c r="H182">
        <v>8.0000000000000002E-3</v>
      </c>
      <c r="I182">
        <v>99.960999999999999</v>
      </c>
      <c r="J182">
        <v>1.2999999999999999E-2</v>
      </c>
      <c r="K182">
        <v>3.2000000000000001E-2</v>
      </c>
      <c r="L182">
        <v>8.9999999999999993E-3</v>
      </c>
      <c r="M182">
        <v>200.36799999999999</v>
      </c>
      <c r="N182" t="s">
        <v>28</v>
      </c>
    </row>
    <row r="183" spans="1:14" x14ac:dyDescent="0.2">
      <c r="A183">
        <v>179</v>
      </c>
      <c r="B183">
        <v>0.06</v>
      </c>
      <c r="C183">
        <v>1.2999999999999999E-2</v>
      </c>
      <c r="D183">
        <v>99.465000000000003</v>
      </c>
      <c r="E183">
        <v>0.11</v>
      </c>
      <c r="F183">
        <v>3.9E-2</v>
      </c>
      <c r="G183">
        <v>2.3E-2</v>
      </c>
      <c r="H183">
        <v>2.1999999999999999E-2</v>
      </c>
      <c r="I183">
        <v>100.264</v>
      </c>
      <c r="J183">
        <v>0</v>
      </c>
      <c r="K183">
        <v>8.3000000000000004E-2</v>
      </c>
      <c r="L183">
        <v>3.0000000000000001E-3</v>
      </c>
      <c r="M183">
        <v>200.08199999999999</v>
      </c>
      <c r="N183" t="s">
        <v>27</v>
      </c>
    </row>
    <row r="184" spans="1:14" x14ac:dyDescent="0.2">
      <c r="A184">
        <v>180</v>
      </c>
      <c r="B184">
        <v>2.8000000000000001E-2</v>
      </c>
      <c r="C184">
        <v>6.6000000000000003E-2</v>
      </c>
      <c r="D184">
        <v>99.210999999999999</v>
      </c>
      <c r="E184">
        <v>0.151</v>
      </c>
      <c r="F184">
        <v>3.9E-2</v>
      </c>
      <c r="G184">
        <v>4.5999999999999999E-2</v>
      </c>
      <c r="H184">
        <v>0</v>
      </c>
      <c r="I184">
        <v>100.789</v>
      </c>
      <c r="J184">
        <v>0.16200000000000001</v>
      </c>
      <c r="K184">
        <v>0</v>
      </c>
      <c r="L184">
        <v>0</v>
      </c>
      <c r="M184">
        <v>200.49199999999999</v>
      </c>
      <c r="N184" t="s">
        <v>26</v>
      </c>
    </row>
    <row r="185" spans="1:14" x14ac:dyDescent="0.2">
      <c r="A185">
        <v>181</v>
      </c>
      <c r="B185">
        <v>1.2E-2</v>
      </c>
      <c r="C185">
        <v>3.7999999999999999E-2</v>
      </c>
      <c r="D185">
        <v>98.787999999999997</v>
      </c>
      <c r="E185">
        <v>0.94199999999999995</v>
      </c>
      <c r="F185">
        <v>0.03</v>
      </c>
      <c r="G185">
        <v>0</v>
      </c>
      <c r="H185">
        <v>1.2E-2</v>
      </c>
      <c r="I185">
        <v>100.09099999999999</v>
      </c>
      <c r="J185">
        <v>0.19600000000000001</v>
      </c>
      <c r="K185">
        <v>0</v>
      </c>
      <c r="L185">
        <v>1.6E-2</v>
      </c>
      <c r="M185">
        <v>200.125</v>
      </c>
      <c r="N185" t="s">
        <v>25</v>
      </c>
    </row>
    <row r="186" spans="1:14" x14ac:dyDescent="0.2">
      <c r="A186">
        <v>182</v>
      </c>
      <c r="B186">
        <v>6.5000000000000002E-2</v>
      </c>
      <c r="C186">
        <v>0</v>
      </c>
      <c r="D186">
        <v>16.916</v>
      </c>
      <c r="E186">
        <v>0.24399999999999999</v>
      </c>
      <c r="F186">
        <v>3.9E-2</v>
      </c>
      <c r="G186">
        <v>0</v>
      </c>
      <c r="H186">
        <v>0.104</v>
      </c>
      <c r="I186">
        <v>4.452</v>
      </c>
      <c r="J186">
        <v>1.9E-2</v>
      </c>
      <c r="K186">
        <v>107.533</v>
      </c>
      <c r="L186">
        <v>0.253</v>
      </c>
      <c r="M186">
        <v>129.625</v>
      </c>
      <c r="N186" t="s">
        <v>651</v>
      </c>
    </row>
    <row r="187" spans="1:14" x14ac:dyDescent="0.2">
      <c r="A187">
        <v>183</v>
      </c>
      <c r="B187">
        <v>0.13100000000000001</v>
      </c>
      <c r="C187">
        <v>0</v>
      </c>
      <c r="D187">
        <v>16.756</v>
      </c>
      <c r="E187">
        <v>0</v>
      </c>
      <c r="F187">
        <v>4.9000000000000002E-2</v>
      </c>
      <c r="G187">
        <v>0</v>
      </c>
      <c r="H187">
        <v>0</v>
      </c>
      <c r="I187">
        <v>1.9379999999999999</v>
      </c>
      <c r="J187">
        <v>0</v>
      </c>
      <c r="K187">
        <v>110.2</v>
      </c>
      <c r="L187">
        <v>0</v>
      </c>
      <c r="M187">
        <v>129.07400000000001</v>
      </c>
      <c r="N187" t="s">
        <v>652</v>
      </c>
    </row>
    <row r="188" spans="1:14" x14ac:dyDescent="0.2">
      <c r="A188">
        <v>184</v>
      </c>
      <c r="B188">
        <v>0</v>
      </c>
      <c r="C188">
        <v>8.4000000000000005E-2</v>
      </c>
      <c r="D188">
        <v>99.671999999999997</v>
      </c>
      <c r="E188">
        <v>0.34799999999999998</v>
      </c>
      <c r="F188">
        <v>2.4E-2</v>
      </c>
      <c r="G188">
        <v>6.8000000000000005E-2</v>
      </c>
      <c r="H188">
        <v>0</v>
      </c>
      <c r="I188">
        <v>100.334</v>
      </c>
      <c r="J188">
        <v>0</v>
      </c>
      <c r="K188">
        <v>0</v>
      </c>
      <c r="L188">
        <v>0</v>
      </c>
      <c r="M188">
        <v>200.53</v>
      </c>
      <c r="N188" t="s">
        <v>24</v>
      </c>
    </row>
    <row r="189" spans="1:14" x14ac:dyDescent="0.2">
      <c r="A189">
        <v>185</v>
      </c>
      <c r="B189">
        <v>1.7000000000000001E-2</v>
      </c>
      <c r="C189">
        <v>1.0999999999999999E-2</v>
      </c>
      <c r="D189">
        <v>99.393000000000001</v>
      </c>
      <c r="E189">
        <v>0.36299999999999999</v>
      </c>
      <c r="F189">
        <v>0.02</v>
      </c>
      <c r="G189">
        <v>4.0000000000000001E-3</v>
      </c>
      <c r="H189">
        <v>0</v>
      </c>
      <c r="I189">
        <v>100.961</v>
      </c>
      <c r="J189">
        <v>0</v>
      </c>
      <c r="K189">
        <v>0</v>
      </c>
      <c r="L189">
        <v>1.4999999999999999E-2</v>
      </c>
      <c r="M189">
        <v>200.78399999999999</v>
      </c>
      <c r="N189" t="s">
        <v>23</v>
      </c>
    </row>
    <row r="190" spans="1:14" x14ac:dyDescent="0.2">
      <c r="A190">
        <v>186</v>
      </c>
      <c r="B190">
        <v>0</v>
      </c>
      <c r="C190">
        <v>5.2999999999999999E-2</v>
      </c>
      <c r="D190">
        <v>100.194</v>
      </c>
      <c r="E190">
        <v>9.2999999999999999E-2</v>
      </c>
      <c r="F190">
        <v>3.5999999999999997E-2</v>
      </c>
      <c r="G190">
        <v>0</v>
      </c>
      <c r="H190">
        <v>0</v>
      </c>
      <c r="I190">
        <v>100.66500000000001</v>
      </c>
      <c r="J190">
        <v>5.2999999999999999E-2</v>
      </c>
      <c r="K190">
        <v>0</v>
      </c>
      <c r="L190">
        <v>0</v>
      </c>
      <c r="M190">
        <v>201.09399999999999</v>
      </c>
      <c r="N190" t="s">
        <v>22</v>
      </c>
    </row>
    <row r="191" spans="1:14" x14ac:dyDescent="0.2">
      <c r="A191">
        <v>187</v>
      </c>
      <c r="B191">
        <v>0</v>
      </c>
      <c r="C191">
        <v>0</v>
      </c>
      <c r="D191">
        <v>99.835999999999999</v>
      </c>
      <c r="E191">
        <v>3.7999999999999999E-2</v>
      </c>
      <c r="F191">
        <v>7.0000000000000007E-2</v>
      </c>
      <c r="G191">
        <v>3.4000000000000002E-2</v>
      </c>
      <c r="H191">
        <v>0</v>
      </c>
      <c r="I191">
        <v>101.142</v>
      </c>
      <c r="J191">
        <v>0</v>
      </c>
      <c r="K191">
        <v>0</v>
      </c>
      <c r="L191">
        <v>0</v>
      </c>
      <c r="M191">
        <v>201.12</v>
      </c>
      <c r="N191" t="s">
        <v>653</v>
      </c>
    </row>
    <row r="192" spans="1:14" x14ac:dyDescent="0.2">
      <c r="A192">
        <v>188</v>
      </c>
      <c r="B192">
        <v>1.4E-2</v>
      </c>
      <c r="C192">
        <v>1.2999999999999999E-2</v>
      </c>
      <c r="D192">
        <v>99.298000000000002</v>
      </c>
      <c r="E192">
        <v>0.20699999999999999</v>
      </c>
      <c r="F192">
        <v>5.3999999999999999E-2</v>
      </c>
      <c r="G192">
        <v>2.7E-2</v>
      </c>
      <c r="H192">
        <v>0</v>
      </c>
      <c r="I192">
        <v>100.633</v>
      </c>
      <c r="J192">
        <v>0</v>
      </c>
      <c r="K192">
        <v>0</v>
      </c>
      <c r="L192">
        <v>4.9000000000000002E-2</v>
      </c>
      <c r="M192">
        <v>200.29499999999999</v>
      </c>
      <c r="N192" t="s">
        <v>20</v>
      </c>
    </row>
    <row r="193" spans="1:14" x14ac:dyDescent="0.2">
      <c r="A193">
        <v>189</v>
      </c>
      <c r="B193">
        <v>0</v>
      </c>
      <c r="C193">
        <v>1.2999999999999999E-2</v>
      </c>
      <c r="D193">
        <v>99.816000000000003</v>
      </c>
      <c r="E193">
        <v>4.2999999999999997E-2</v>
      </c>
      <c r="F193">
        <v>5.7000000000000002E-2</v>
      </c>
      <c r="G193">
        <v>4.5999999999999999E-2</v>
      </c>
      <c r="H193">
        <v>0</v>
      </c>
      <c r="I193">
        <v>102.00700000000001</v>
      </c>
      <c r="J193">
        <v>0</v>
      </c>
      <c r="K193">
        <v>0</v>
      </c>
      <c r="L193">
        <v>4.5999999999999999E-2</v>
      </c>
      <c r="M193">
        <v>202.02799999999999</v>
      </c>
      <c r="N193" t="s">
        <v>19</v>
      </c>
    </row>
    <row r="194" spans="1:14" x14ac:dyDescent="0.2">
      <c r="A194">
        <v>190</v>
      </c>
      <c r="B194">
        <v>1.7999999999999999E-2</v>
      </c>
      <c r="C194">
        <v>3.3000000000000002E-2</v>
      </c>
      <c r="D194">
        <v>98.930999999999997</v>
      </c>
      <c r="E194">
        <v>0.748</v>
      </c>
      <c r="F194">
        <v>3.3000000000000002E-2</v>
      </c>
      <c r="G194">
        <v>4.9000000000000002E-2</v>
      </c>
      <c r="H194">
        <v>1.2E-2</v>
      </c>
      <c r="I194">
        <v>99.858000000000004</v>
      </c>
      <c r="J194">
        <v>0</v>
      </c>
      <c r="K194">
        <v>0</v>
      </c>
      <c r="L194">
        <v>7.0000000000000001E-3</v>
      </c>
      <c r="M194">
        <v>199.68899999999999</v>
      </c>
      <c r="N194" t="s">
        <v>18</v>
      </c>
    </row>
    <row r="195" spans="1:14" x14ac:dyDescent="0.2">
      <c r="A195">
        <v>191</v>
      </c>
      <c r="B195">
        <v>7.0000000000000001E-3</v>
      </c>
      <c r="C195">
        <v>0</v>
      </c>
      <c r="D195">
        <v>98.028000000000006</v>
      </c>
      <c r="E195">
        <v>0.35</v>
      </c>
      <c r="F195">
        <v>4.8000000000000001E-2</v>
      </c>
      <c r="G195">
        <v>0</v>
      </c>
      <c r="H195">
        <v>0</v>
      </c>
      <c r="I195">
        <v>100.514</v>
      </c>
      <c r="J195">
        <v>0</v>
      </c>
      <c r="K195">
        <v>2.4E-2</v>
      </c>
      <c r="L195">
        <v>0</v>
      </c>
      <c r="M195">
        <v>198.971</v>
      </c>
      <c r="N195" t="s">
        <v>17</v>
      </c>
    </row>
    <row r="196" spans="1:14" x14ac:dyDescent="0.2">
      <c r="A196">
        <v>192</v>
      </c>
      <c r="B196">
        <v>0</v>
      </c>
      <c r="C196">
        <v>0.113</v>
      </c>
      <c r="D196">
        <v>97.76</v>
      </c>
      <c r="E196">
        <v>0.93300000000000005</v>
      </c>
      <c r="F196">
        <v>5.1999999999999998E-2</v>
      </c>
      <c r="G196">
        <v>0</v>
      </c>
      <c r="H196">
        <v>0</v>
      </c>
      <c r="I196">
        <v>100.06399999999999</v>
      </c>
      <c r="J196">
        <v>1.9E-2</v>
      </c>
      <c r="K196">
        <v>0</v>
      </c>
      <c r="L196">
        <v>0</v>
      </c>
      <c r="M196">
        <v>198.941</v>
      </c>
      <c r="N196" t="s">
        <v>16</v>
      </c>
    </row>
    <row r="197" spans="1:14" x14ac:dyDescent="0.2">
      <c r="A197">
        <v>193</v>
      </c>
      <c r="B197">
        <v>7.0999999999999994E-2</v>
      </c>
      <c r="C197">
        <v>5.0999999999999997E-2</v>
      </c>
      <c r="D197">
        <v>99.515000000000001</v>
      </c>
      <c r="E197">
        <v>9.0999999999999998E-2</v>
      </c>
      <c r="F197">
        <v>2.4E-2</v>
      </c>
      <c r="G197">
        <v>0</v>
      </c>
      <c r="H197">
        <v>1.0999999999999999E-2</v>
      </c>
      <c r="I197">
        <v>100.57599999999999</v>
      </c>
      <c r="J197">
        <v>2.5000000000000001E-2</v>
      </c>
      <c r="K197">
        <v>0</v>
      </c>
      <c r="L197">
        <v>0</v>
      </c>
      <c r="M197">
        <v>200.364</v>
      </c>
      <c r="N197" t="s">
        <v>15</v>
      </c>
    </row>
    <row r="198" spans="1:14" x14ac:dyDescent="0.2">
      <c r="A198">
        <v>194</v>
      </c>
      <c r="B198">
        <v>2.9000000000000001E-2</v>
      </c>
      <c r="C198">
        <v>5.7000000000000002E-2</v>
      </c>
      <c r="D198">
        <v>100.562</v>
      </c>
      <c r="E198">
        <v>0.67400000000000004</v>
      </c>
      <c r="F198">
        <v>4.4999999999999998E-2</v>
      </c>
      <c r="G198">
        <v>2.7E-2</v>
      </c>
      <c r="H198">
        <v>0</v>
      </c>
      <c r="I198">
        <v>100.303</v>
      </c>
      <c r="J198">
        <v>0</v>
      </c>
      <c r="K198">
        <v>0</v>
      </c>
      <c r="L198">
        <v>0</v>
      </c>
      <c r="M198">
        <v>201.697</v>
      </c>
      <c r="N198" t="s">
        <v>14</v>
      </c>
    </row>
    <row r="199" spans="1:14" x14ac:dyDescent="0.2">
      <c r="A199">
        <v>195</v>
      </c>
      <c r="B199">
        <v>1.9E-2</v>
      </c>
      <c r="C199">
        <v>4.0000000000000001E-3</v>
      </c>
      <c r="D199">
        <v>99.9</v>
      </c>
      <c r="E199">
        <v>1.835</v>
      </c>
      <c r="F199">
        <v>5.8000000000000003E-2</v>
      </c>
      <c r="G199">
        <v>0</v>
      </c>
      <c r="H199">
        <v>0</v>
      </c>
      <c r="I199">
        <v>99.682000000000002</v>
      </c>
      <c r="J199">
        <v>0</v>
      </c>
      <c r="K199">
        <v>0</v>
      </c>
      <c r="L199">
        <v>2E-3</v>
      </c>
      <c r="M199">
        <v>201.5</v>
      </c>
      <c r="N199" t="s">
        <v>13</v>
      </c>
    </row>
    <row r="200" spans="1:14" x14ac:dyDescent="0.2">
      <c r="A200">
        <v>196</v>
      </c>
      <c r="B200">
        <v>3.3000000000000002E-2</v>
      </c>
      <c r="C200">
        <v>0</v>
      </c>
      <c r="D200">
        <v>98.593000000000004</v>
      </c>
      <c r="E200">
        <v>1.1950000000000001</v>
      </c>
      <c r="F200">
        <v>3.5000000000000003E-2</v>
      </c>
      <c r="G200">
        <v>3.7999999999999999E-2</v>
      </c>
      <c r="H200">
        <v>0</v>
      </c>
      <c r="I200">
        <v>100.42700000000001</v>
      </c>
      <c r="J200">
        <v>1.2999999999999999E-2</v>
      </c>
      <c r="K200">
        <v>0</v>
      </c>
      <c r="L200">
        <v>3.2000000000000001E-2</v>
      </c>
      <c r="M200">
        <v>200.36600000000001</v>
      </c>
      <c r="N200" t="s">
        <v>12</v>
      </c>
    </row>
    <row r="201" spans="1:14" x14ac:dyDescent="0.2">
      <c r="A201">
        <v>197</v>
      </c>
      <c r="B201">
        <v>0</v>
      </c>
      <c r="C201">
        <v>0.02</v>
      </c>
      <c r="D201">
        <v>99.188000000000002</v>
      </c>
      <c r="E201">
        <v>7.8E-2</v>
      </c>
      <c r="F201">
        <v>0.06</v>
      </c>
      <c r="G201">
        <v>0</v>
      </c>
      <c r="H201">
        <v>1.9E-2</v>
      </c>
      <c r="I201">
        <v>101.464</v>
      </c>
      <c r="J201">
        <v>0.04</v>
      </c>
      <c r="K201">
        <v>0</v>
      </c>
      <c r="L201">
        <v>7.0000000000000001E-3</v>
      </c>
      <c r="M201">
        <v>200.876</v>
      </c>
      <c r="N201" t="s">
        <v>11</v>
      </c>
    </row>
    <row r="202" spans="1:14" x14ac:dyDescent="0.2">
      <c r="A202">
        <v>198</v>
      </c>
      <c r="B202">
        <v>0</v>
      </c>
      <c r="C202">
        <v>8.5999999999999993E-2</v>
      </c>
      <c r="D202">
        <v>98.414000000000001</v>
      </c>
      <c r="E202">
        <v>0.31</v>
      </c>
      <c r="F202">
        <v>7.0999999999999994E-2</v>
      </c>
      <c r="G202">
        <v>8.0000000000000002E-3</v>
      </c>
      <c r="H202">
        <v>0</v>
      </c>
      <c r="I202">
        <v>100.601</v>
      </c>
      <c r="J202">
        <v>0</v>
      </c>
      <c r="K202">
        <v>0.19</v>
      </c>
      <c r="L202">
        <v>0</v>
      </c>
      <c r="M202">
        <v>199.68</v>
      </c>
      <c r="N202" t="s">
        <v>10</v>
      </c>
    </row>
    <row r="203" spans="1:14" x14ac:dyDescent="0.2">
      <c r="A203">
        <v>199</v>
      </c>
      <c r="B203">
        <v>0</v>
      </c>
      <c r="C203">
        <v>0</v>
      </c>
      <c r="D203">
        <v>99.882000000000005</v>
      </c>
      <c r="E203">
        <v>0.26600000000000001</v>
      </c>
      <c r="F203">
        <v>5.2999999999999999E-2</v>
      </c>
      <c r="G203">
        <v>0</v>
      </c>
      <c r="H203">
        <v>0</v>
      </c>
      <c r="I203">
        <v>100.22199999999999</v>
      </c>
      <c r="J203">
        <v>0</v>
      </c>
      <c r="K203">
        <v>0</v>
      </c>
      <c r="L203">
        <v>1E-3</v>
      </c>
      <c r="M203">
        <v>200.42400000000001</v>
      </c>
      <c r="N203" t="s">
        <v>9</v>
      </c>
    </row>
    <row r="204" spans="1:14" x14ac:dyDescent="0.2">
      <c r="A204">
        <v>200</v>
      </c>
      <c r="B204">
        <v>0</v>
      </c>
      <c r="C204">
        <v>2.1999999999999999E-2</v>
      </c>
      <c r="D204">
        <v>100.259</v>
      </c>
      <c r="E204">
        <v>6.2E-2</v>
      </c>
      <c r="F204">
        <v>3.2000000000000001E-2</v>
      </c>
      <c r="G204">
        <v>0</v>
      </c>
      <c r="H204">
        <v>2.4E-2</v>
      </c>
      <c r="I204">
        <v>101.05</v>
      </c>
      <c r="J204">
        <v>0</v>
      </c>
      <c r="K204">
        <v>0</v>
      </c>
      <c r="L204">
        <v>0</v>
      </c>
      <c r="M204">
        <v>201.44900000000001</v>
      </c>
      <c r="N204" t="s">
        <v>8</v>
      </c>
    </row>
    <row r="205" spans="1:14" x14ac:dyDescent="0.2">
      <c r="A205">
        <v>201</v>
      </c>
      <c r="B205">
        <v>8.9999999999999993E-3</v>
      </c>
      <c r="C205">
        <v>5.5E-2</v>
      </c>
      <c r="D205">
        <v>99.427999999999997</v>
      </c>
      <c r="E205">
        <v>0.13500000000000001</v>
      </c>
      <c r="F205">
        <v>4.2000000000000003E-2</v>
      </c>
      <c r="G205">
        <v>0</v>
      </c>
      <c r="H205">
        <v>3.5999999999999997E-2</v>
      </c>
      <c r="I205">
        <v>101.357</v>
      </c>
      <c r="J205">
        <v>0</v>
      </c>
      <c r="K205">
        <v>0</v>
      </c>
      <c r="L205">
        <v>0</v>
      </c>
      <c r="M205">
        <v>201.06200000000001</v>
      </c>
      <c r="N205" t="s">
        <v>7</v>
      </c>
    </row>
    <row r="206" spans="1:14" x14ac:dyDescent="0.2">
      <c r="A206">
        <v>202</v>
      </c>
      <c r="B206">
        <v>0</v>
      </c>
      <c r="C206">
        <v>0.06</v>
      </c>
      <c r="D206">
        <v>99.016999999999996</v>
      </c>
      <c r="E206">
        <v>0.09</v>
      </c>
      <c r="F206">
        <v>2.7E-2</v>
      </c>
      <c r="G206">
        <v>4.9000000000000002E-2</v>
      </c>
      <c r="H206">
        <v>0</v>
      </c>
      <c r="I206">
        <v>100.607</v>
      </c>
      <c r="J206">
        <v>5.2999999999999999E-2</v>
      </c>
      <c r="K206">
        <v>0</v>
      </c>
      <c r="L206">
        <v>0</v>
      </c>
      <c r="M206">
        <v>199.90299999999999</v>
      </c>
      <c r="N206" t="s">
        <v>6</v>
      </c>
    </row>
    <row r="207" spans="1:14" x14ac:dyDescent="0.2">
      <c r="A207">
        <v>203</v>
      </c>
      <c r="B207">
        <v>5.5E-2</v>
      </c>
      <c r="C207">
        <v>2E-3</v>
      </c>
      <c r="D207">
        <v>99.001000000000005</v>
      </c>
      <c r="E207">
        <v>0.10299999999999999</v>
      </c>
      <c r="F207">
        <v>5.7000000000000002E-2</v>
      </c>
      <c r="G207">
        <v>0</v>
      </c>
      <c r="H207">
        <v>0</v>
      </c>
      <c r="I207">
        <v>99.698999999999998</v>
      </c>
      <c r="J207">
        <v>0</v>
      </c>
      <c r="K207">
        <v>0</v>
      </c>
      <c r="L207">
        <v>0</v>
      </c>
      <c r="M207">
        <v>198.917</v>
      </c>
      <c r="N207" t="s">
        <v>5</v>
      </c>
    </row>
    <row r="208" spans="1:14" x14ac:dyDescent="0.2">
      <c r="A208">
        <v>204</v>
      </c>
      <c r="B208">
        <v>4.7E-2</v>
      </c>
      <c r="C208">
        <v>4.5999999999999999E-2</v>
      </c>
      <c r="D208">
        <v>99.671999999999997</v>
      </c>
      <c r="E208">
        <v>0</v>
      </c>
      <c r="F208">
        <v>5.3999999999999999E-2</v>
      </c>
      <c r="G208">
        <v>1.4999999999999999E-2</v>
      </c>
      <c r="H208">
        <v>2.5000000000000001E-2</v>
      </c>
      <c r="I208">
        <v>101.06100000000001</v>
      </c>
      <c r="J208">
        <v>0</v>
      </c>
      <c r="K208">
        <v>0</v>
      </c>
      <c r="L208">
        <v>4.0000000000000001E-3</v>
      </c>
      <c r="M208">
        <v>200.92400000000001</v>
      </c>
      <c r="N208" t="s">
        <v>4</v>
      </c>
    </row>
    <row r="209" spans="1:14" x14ac:dyDescent="0.2">
      <c r="A209">
        <v>205</v>
      </c>
      <c r="B209">
        <v>0</v>
      </c>
      <c r="C209">
        <v>0.04</v>
      </c>
      <c r="D209">
        <v>99.899000000000001</v>
      </c>
      <c r="E209">
        <v>9.6000000000000002E-2</v>
      </c>
      <c r="F209">
        <v>5.1999999999999998E-2</v>
      </c>
      <c r="G209">
        <v>0</v>
      </c>
      <c r="H209">
        <v>3.0000000000000001E-3</v>
      </c>
      <c r="I209">
        <v>100.646</v>
      </c>
      <c r="J209">
        <v>5.2999999999999999E-2</v>
      </c>
      <c r="K209">
        <v>0</v>
      </c>
      <c r="L209">
        <v>5.3999999999999999E-2</v>
      </c>
      <c r="M209">
        <v>200.84299999999999</v>
      </c>
      <c r="N209" t="s">
        <v>3</v>
      </c>
    </row>
    <row r="210" spans="1:14" x14ac:dyDescent="0.2">
      <c r="A210">
        <v>206</v>
      </c>
      <c r="B210">
        <v>0</v>
      </c>
      <c r="C210">
        <v>2.9000000000000001E-2</v>
      </c>
      <c r="D210">
        <v>101.062</v>
      </c>
      <c r="E210">
        <v>0.81499999999999995</v>
      </c>
      <c r="F210">
        <v>3.3000000000000002E-2</v>
      </c>
      <c r="G210">
        <v>1.0999999999999999E-2</v>
      </c>
      <c r="H210">
        <v>0</v>
      </c>
      <c r="I210">
        <v>100.45399999999999</v>
      </c>
      <c r="J210">
        <v>3.2000000000000001E-2</v>
      </c>
      <c r="K210">
        <v>9.5000000000000001E-2</v>
      </c>
      <c r="L210">
        <v>0</v>
      </c>
      <c r="M210">
        <v>202.53100000000001</v>
      </c>
      <c r="N210" t="s">
        <v>2</v>
      </c>
    </row>
    <row r="211" spans="1:14" x14ac:dyDescent="0.2">
      <c r="A211">
        <v>207</v>
      </c>
      <c r="B211">
        <v>0.03</v>
      </c>
      <c r="C211">
        <v>6.6000000000000003E-2</v>
      </c>
      <c r="D211">
        <v>99.921999999999997</v>
      </c>
      <c r="E211">
        <v>2.133</v>
      </c>
      <c r="F211">
        <v>4.4999999999999998E-2</v>
      </c>
      <c r="G211">
        <v>1.9E-2</v>
      </c>
      <c r="H211">
        <v>0</v>
      </c>
      <c r="I211">
        <v>100.586</v>
      </c>
      <c r="J211">
        <v>0</v>
      </c>
      <c r="K211">
        <v>0</v>
      </c>
      <c r="L211">
        <v>4.9000000000000002E-2</v>
      </c>
      <c r="M211">
        <v>202.85</v>
      </c>
      <c r="N211" t="s">
        <v>1</v>
      </c>
    </row>
    <row r="212" spans="1:14" x14ac:dyDescent="0.2">
      <c r="A212">
        <v>208</v>
      </c>
      <c r="B212">
        <v>0</v>
      </c>
      <c r="C212">
        <v>0</v>
      </c>
      <c r="D212">
        <v>99.692999999999998</v>
      </c>
      <c r="E212">
        <v>5.7000000000000002E-2</v>
      </c>
      <c r="F212">
        <v>4.5999999999999999E-2</v>
      </c>
      <c r="G212">
        <v>8.0000000000000002E-3</v>
      </c>
      <c r="H212">
        <v>2.8000000000000001E-2</v>
      </c>
      <c r="I212">
        <v>100.428</v>
      </c>
      <c r="J212">
        <v>7.8E-2</v>
      </c>
      <c r="K212">
        <v>0</v>
      </c>
      <c r="L212">
        <v>0</v>
      </c>
      <c r="M212">
        <v>200.33799999999999</v>
      </c>
      <c r="N212" t="s">
        <v>0</v>
      </c>
    </row>
    <row r="213" spans="1:14" x14ac:dyDescent="0.2">
      <c r="A213">
        <v>292</v>
      </c>
      <c r="B213">
        <v>101.22199999999999</v>
      </c>
      <c r="C213">
        <v>0</v>
      </c>
      <c r="D213">
        <v>3.6999999999999998E-2</v>
      </c>
      <c r="E213">
        <v>8.9999999999999993E-3</v>
      </c>
      <c r="F213">
        <v>0.82099999999999995</v>
      </c>
      <c r="G213">
        <v>0</v>
      </c>
      <c r="H213">
        <v>101.175</v>
      </c>
      <c r="I213">
        <v>0</v>
      </c>
      <c r="J213">
        <v>0</v>
      </c>
      <c r="K213">
        <v>0</v>
      </c>
      <c r="L213">
        <v>0</v>
      </c>
      <c r="M213">
        <v>203.26400000000001</v>
      </c>
      <c r="N213" t="s">
        <v>515</v>
      </c>
    </row>
    <row r="214" spans="1:14" x14ac:dyDescent="0.2">
      <c r="A214">
        <v>293</v>
      </c>
      <c r="B214">
        <v>100.482</v>
      </c>
      <c r="C214">
        <v>0</v>
      </c>
      <c r="D214">
        <v>2.5000000000000001E-2</v>
      </c>
      <c r="E214">
        <v>0.16300000000000001</v>
      </c>
      <c r="F214">
        <v>0.77500000000000002</v>
      </c>
      <c r="G214">
        <v>0</v>
      </c>
      <c r="H214">
        <v>100.97499999999999</v>
      </c>
      <c r="I214">
        <v>0</v>
      </c>
      <c r="J214">
        <v>0</v>
      </c>
      <c r="K214">
        <v>0</v>
      </c>
      <c r="L214">
        <v>0</v>
      </c>
      <c r="M214">
        <v>202.42</v>
      </c>
      <c r="N214" t="s">
        <v>516</v>
      </c>
    </row>
    <row r="215" spans="1:14" x14ac:dyDescent="0.2">
      <c r="A215">
        <v>294</v>
      </c>
      <c r="B215">
        <v>101.30800000000001</v>
      </c>
      <c r="C215">
        <v>0</v>
      </c>
      <c r="D215">
        <v>3.4000000000000002E-2</v>
      </c>
      <c r="E215">
        <v>0.187</v>
      </c>
      <c r="F215">
        <v>0.80200000000000005</v>
      </c>
      <c r="G215">
        <v>6.8000000000000005E-2</v>
      </c>
      <c r="H215">
        <v>100.60299999999999</v>
      </c>
      <c r="I215">
        <v>1.9E-2</v>
      </c>
      <c r="J215">
        <v>0</v>
      </c>
      <c r="K215">
        <v>0</v>
      </c>
      <c r="L215">
        <v>5.8000000000000003E-2</v>
      </c>
      <c r="M215">
        <v>203.07900000000001</v>
      </c>
      <c r="N215" t="s">
        <v>517</v>
      </c>
    </row>
    <row r="216" spans="1:14" x14ac:dyDescent="0.2">
      <c r="A216">
        <v>295</v>
      </c>
      <c r="B216">
        <v>0</v>
      </c>
      <c r="C216">
        <v>102.265</v>
      </c>
      <c r="D216">
        <v>1.0999999999999999E-2</v>
      </c>
      <c r="E216">
        <v>2.1999999999999999E-2</v>
      </c>
      <c r="F216">
        <v>0.155</v>
      </c>
      <c r="G216">
        <v>0</v>
      </c>
      <c r="H216">
        <v>0</v>
      </c>
      <c r="I216">
        <v>2.5000000000000001E-2</v>
      </c>
      <c r="J216">
        <v>0</v>
      </c>
      <c r="K216">
        <v>0</v>
      </c>
      <c r="L216">
        <v>0</v>
      </c>
      <c r="M216">
        <v>102.47799999999999</v>
      </c>
      <c r="N216" t="s">
        <v>518</v>
      </c>
    </row>
    <row r="217" spans="1:14" x14ac:dyDescent="0.2">
      <c r="A217">
        <v>296</v>
      </c>
      <c r="B217">
        <v>0</v>
      </c>
      <c r="C217">
        <v>101.95</v>
      </c>
      <c r="D217">
        <v>8.0000000000000002E-3</v>
      </c>
      <c r="E217">
        <v>9.0999999999999998E-2</v>
      </c>
      <c r="F217">
        <v>0.158</v>
      </c>
      <c r="G217">
        <v>0</v>
      </c>
      <c r="H217">
        <v>0</v>
      </c>
      <c r="I217">
        <v>7.0999999999999994E-2</v>
      </c>
      <c r="J217">
        <v>0</v>
      </c>
      <c r="K217">
        <v>8.0000000000000002E-3</v>
      </c>
      <c r="L217">
        <v>4.8000000000000001E-2</v>
      </c>
      <c r="M217">
        <v>102.334</v>
      </c>
      <c r="N217" t="s">
        <v>519</v>
      </c>
    </row>
    <row r="218" spans="1:14" x14ac:dyDescent="0.2">
      <c r="A218">
        <v>297</v>
      </c>
      <c r="B218">
        <v>0</v>
      </c>
      <c r="C218">
        <v>101.133</v>
      </c>
      <c r="D218">
        <v>0</v>
      </c>
      <c r="E218">
        <v>3.4000000000000002E-2</v>
      </c>
      <c r="F218">
        <v>0.20200000000000001</v>
      </c>
      <c r="G218">
        <v>2.3E-2</v>
      </c>
      <c r="H218">
        <v>0</v>
      </c>
      <c r="I218">
        <v>0</v>
      </c>
      <c r="J218">
        <v>1.9E-2</v>
      </c>
      <c r="K218">
        <v>0</v>
      </c>
      <c r="L218">
        <v>2.1999999999999999E-2</v>
      </c>
      <c r="M218">
        <v>101.43300000000001</v>
      </c>
      <c r="N218" t="s">
        <v>520</v>
      </c>
    </row>
    <row r="219" spans="1:14" x14ac:dyDescent="0.2">
      <c r="A219">
        <v>298</v>
      </c>
      <c r="B219">
        <v>0.03</v>
      </c>
      <c r="C219">
        <v>3.7999999999999999E-2</v>
      </c>
      <c r="D219">
        <v>98.302000000000007</v>
      </c>
      <c r="E219">
        <v>3.0000000000000001E-3</v>
      </c>
      <c r="F219">
        <v>6.2E-2</v>
      </c>
      <c r="G219">
        <v>0</v>
      </c>
      <c r="H219">
        <v>0</v>
      </c>
      <c r="I219">
        <v>99.825999999999993</v>
      </c>
      <c r="J219">
        <v>0.08</v>
      </c>
      <c r="K219">
        <v>0</v>
      </c>
      <c r="L219">
        <v>3.3000000000000002E-2</v>
      </c>
      <c r="M219">
        <v>198.374</v>
      </c>
      <c r="N219" t="s">
        <v>521</v>
      </c>
    </row>
    <row r="220" spans="1:14" x14ac:dyDescent="0.2">
      <c r="A220">
        <v>299</v>
      </c>
      <c r="B220">
        <v>0</v>
      </c>
      <c r="C220">
        <v>5.7000000000000002E-2</v>
      </c>
      <c r="D220">
        <v>98.888000000000005</v>
      </c>
      <c r="E220">
        <v>5.7000000000000002E-2</v>
      </c>
      <c r="F220">
        <v>2.5000000000000001E-2</v>
      </c>
      <c r="G220">
        <v>1.4999999999999999E-2</v>
      </c>
      <c r="H220">
        <v>0</v>
      </c>
      <c r="I220">
        <v>99.908000000000001</v>
      </c>
      <c r="J220">
        <v>0</v>
      </c>
      <c r="K220">
        <v>0</v>
      </c>
      <c r="L220">
        <v>0</v>
      </c>
      <c r="M220">
        <v>198.95</v>
      </c>
      <c r="N220" t="s">
        <v>522</v>
      </c>
    </row>
    <row r="221" spans="1:14" x14ac:dyDescent="0.2">
      <c r="A221">
        <v>300</v>
      </c>
      <c r="B221">
        <v>0</v>
      </c>
      <c r="C221">
        <v>0.11899999999999999</v>
      </c>
      <c r="D221">
        <v>99.409000000000006</v>
      </c>
      <c r="E221">
        <v>8.9999999999999993E-3</v>
      </c>
      <c r="F221">
        <v>4.2999999999999997E-2</v>
      </c>
      <c r="G221">
        <v>0</v>
      </c>
      <c r="H221">
        <v>0.02</v>
      </c>
      <c r="I221">
        <v>99.834999999999994</v>
      </c>
      <c r="J221">
        <v>2E-3</v>
      </c>
      <c r="K221">
        <v>6.7000000000000004E-2</v>
      </c>
      <c r="L221">
        <v>0</v>
      </c>
      <c r="M221">
        <v>199.50399999999999</v>
      </c>
      <c r="N221" t="s">
        <v>523</v>
      </c>
    </row>
    <row r="222" spans="1:14" x14ac:dyDescent="0.2">
      <c r="A222">
        <v>301</v>
      </c>
      <c r="B222">
        <v>0.04</v>
      </c>
      <c r="C222">
        <v>1.4999999999999999E-2</v>
      </c>
      <c r="D222">
        <v>55.933999999999997</v>
      </c>
      <c r="E222">
        <v>101.179</v>
      </c>
      <c r="F222">
        <v>8.9999999999999993E-3</v>
      </c>
      <c r="G222">
        <v>0</v>
      </c>
      <c r="H222">
        <v>2.4E-2</v>
      </c>
      <c r="I222">
        <v>69.626000000000005</v>
      </c>
      <c r="J222">
        <v>0</v>
      </c>
      <c r="K222">
        <v>0</v>
      </c>
      <c r="L222">
        <v>4.8000000000000001E-2</v>
      </c>
      <c r="M222">
        <v>226.875</v>
      </c>
      <c r="N222" t="s">
        <v>524</v>
      </c>
    </row>
    <row r="223" spans="1:14" x14ac:dyDescent="0.2">
      <c r="A223">
        <v>302</v>
      </c>
      <c r="B223">
        <v>5.3999999999999999E-2</v>
      </c>
      <c r="C223">
        <v>0</v>
      </c>
      <c r="D223">
        <v>57.603000000000002</v>
      </c>
      <c r="E223">
        <v>101.56699999999999</v>
      </c>
      <c r="F223">
        <v>3.9E-2</v>
      </c>
      <c r="G223">
        <v>5.7000000000000002E-2</v>
      </c>
      <c r="H223">
        <v>0</v>
      </c>
      <c r="I223">
        <v>69.578000000000003</v>
      </c>
      <c r="J223">
        <v>0</v>
      </c>
      <c r="K223">
        <v>5.0999999999999997E-2</v>
      </c>
      <c r="L223">
        <v>1.6E-2</v>
      </c>
      <c r="M223">
        <v>228.965</v>
      </c>
      <c r="N223" t="s">
        <v>525</v>
      </c>
    </row>
    <row r="224" spans="1:14" x14ac:dyDescent="0.2">
      <c r="A224">
        <v>303</v>
      </c>
      <c r="B224">
        <v>5.8000000000000003E-2</v>
      </c>
      <c r="C224">
        <v>3.1E-2</v>
      </c>
      <c r="D224">
        <v>57.295000000000002</v>
      </c>
      <c r="E224">
        <v>100.998</v>
      </c>
      <c r="F224">
        <v>3.3000000000000002E-2</v>
      </c>
      <c r="G224">
        <v>0</v>
      </c>
      <c r="H224">
        <v>1.2999999999999999E-2</v>
      </c>
      <c r="I224">
        <v>69.251000000000005</v>
      </c>
      <c r="J224">
        <v>0</v>
      </c>
      <c r="K224">
        <v>0</v>
      </c>
      <c r="L224">
        <v>1.4E-2</v>
      </c>
      <c r="M224">
        <v>227.69300000000001</v>
      </c>
      <c r="N224" t="s">
        <v>526</v>
      </c>
    </row>
    <row r="225" spans="1:14" x14ac:dyDescent="0.2">
      <c r="A225">
        <v>304</v>
      </c>
      <c r="B225">
        <v>0</v>
      </c>
      <c r="C225">
        <v>3.3000000000000002E-2</v>
      </c>
      <c r="D225">
        <v>42.31</v>
      </c>
      <c r="E225">
        <v>0.20699999999999999</v>
      </c>
      <c r="F225">
        <v>99.465000000000003</v>
      </c>
      <c r="G225">
        <v>1.0999999999999999E-2</v>
      </c>
      <c r="H225">
        <v>2.5999999999999999E-2</v>
      </c>
      <c r="I225">
        <v>3.3000000000000002E-2</v>
      </c>
      <c r="J225">
        <v>6.3E-2</v>
      </c>
      <c r="K225">
        <v>0</v>
      </c>
      <c r="L225">
        <v>0</v>
      </c>
      <c r="M225">
        <v>142.148</v>
      </c>
      <c r="N225" t="s">
        <v>527</v>
      </c>
    </row>
    <row r="226" spans="1:14" x14ac:dyDescent="0.2">
      <c r="A226">
        <v>305</v>
      </c>
      <c r="B226">
        <v>0</v>
      </c>
      <c r="C226">
        <v>3.7999999999999999E-2</v>
      </c>
      <c r="D226">
        <v>42.743000000000002</v>
      </c>
      <c r="E226">
        <v>0</v>
      </c>
      <c r="F226">
        <v>99.864999999999995</v>
      </c>
      <c r="G226">
        <v>4.0000000000000001E-3</v>
      </c>
      <c r="H226">
        <v>3.5000000000000003E-2</v>
      </c>
      <c r="I226">
        <v>0.02</v>
      </c>
      <c r="J226">
        <v>0</v>
      </c>
      <c r="K226">
        <v>6.7000000000000004E-2</v>
      </c>
      <c r="L226">
        <v>0</v>
      </c>
      <c r="M226">
        <v>142.77199999999999</v>
      </c>
      <c r="N226" t="s">
        <v>528</v>
      </c>
    </row>
    <row r="227" spans="1:14" x14ac:dyDescent="0.2">
      <c r="A227">
        <v>306</v>
      </c>
      <c r="B227">
        <v>0</v>
      </c>
      <c r="C227">
        <v>3.1E-2</v>
      </c>
      <c r="D227">
        <v>41.944000000000003</v>
      </c>
      <c r="E227">
        <v>9.2999999999999999E-2</v>
      </c>
      <c r="F227">
        <v>99.817999999999998</v>
      </c>
      <c r="G227">
        <v>0</v>
      </c>
      <c r="H227">
        <v>4.1000000000000002E-2</v>
      </c>
      <c r="I227">
        <v>0</v>
      </c>
      <c r="J227">
        <v>0</v>
      </c>
      <c r="K227">
        <v>0</v>
      </c>
      <c r="L227">
        <v>6.4000000000000001E-2</v>
      </c>
      <c r="M227">
        <v>141.99100000000001</v>
      </c>
      <c r="N227" t="s">
        <v>529</v>
      </c>
    </row>
    <row r="228" spans="1:14" x14ac:dyDescent="0.2">
      <c r="A228">
        <v>307</v>
      </c>
      <c r="B228">
        <v>3.5999999999999997E-2</v>
      </c>
      <c r="C228">
        <v>0</v>
      </c>
      <c r="D228">
        <v>0</v>
      </c>
      <c r="E228">
        <v>0.93300000000000005</v>
      </c>
      <c r="F228">
        <v>0.111</v>
      </c>
      <c r="G228">
        <v>100.613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101.693</v>
      </c>
      <c r="N228" t="s">
        <v>530</v>
      </c>
    </row>
    <row r="229" spans="1:14" x14ac:dyDescent="0.2">
      <c r="A229">
        <v>308</v>
      </c>
      <c r="B229">
        <v>0</v>
      </c>
      <c r="C229">
        <v>2E-3</v>
      </c>
      <c r="D229">
        <v>0</v>
      </c>
      <c r="E229">
        <v>1.0549999999999999</v>
      </c>
      <c r="F229">
        <v>8.7999999999999995E-2</v>
      </c>
      <c r="G229">
        <v>100.00700000000001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101.152</v>
      </c>
      <c r="N229" t="s">
        <v>531</v>
      </c>
    </row>
    <row r="230" spans="1:14" x14ac:dyDescent="0.2">
      <c r="A230">
        <v>309</v>
      </c>
      <c r="B230">
        <v>6.0000000000000001E-3</v>
      </c>
      <c r="C230">
        <v>2.7E-2</v>
      </c>
      <c r="D230">
        <v>0</v>
      </c>
      <c r="E230">
        <v>0.89300000000000002</v>
      </c>
      <c r="F230">
        <v>7.0000000000000007E-2</v>
      </c>
      <c r="G230">
        <v>100.559</v>
      </c>
      <c r="H230">
        <v>1.6E-2</v>
      </c>
      <c r="I230">
        <v>6.0999999999999999E-2</v>
      </c>
      <c r="J230">
        <v>8.5999999999999993E-2</v>
      </c>
      <c r="K230">
        <v>0</v>
      </c>
      <c r="L230">
        <v>0</v>
      </c>
      <c r="M230">
        <v>101.718</v>
      </c>
      <c r="N230" t="s">
        <v>532</v>
      </c>
    </row>
    <row r="231" spans="1:14" x14ac:dyDescent="0.2">
      <c r="A231">
        <v>310</v>
      </c>
      <c r="B231">
        <v>0</v>
      </c>
      <c r="C231">
        <v>1.879</v>
      </c>
      <c r="D231">
        <v>2.4E-2</v>
      </c>
      <c r="E231">
        <v>8.9999999999999993E-3</v>
      </c>
      <c r="F231">
        <v>0.17</v>
      </c>
      <c r="G231">
        <v>0</v>
      </c>
      <c r="H231">
        <v>0</v>
      </c>
      <c r="I231">
        <v>1.4999999999999999E-2</v>
      </c>
      <c r="J231">
        <v>101.31100000000001</v>
      </c>
      <c r="K231">
        <v>0</v>
      </c>
      <c r="L231">
        <v>1.4999999999999999E-2</v>
      </c>
      <c r="M231">
        <v>103.423</v>
      </c>
      <c r="N231" t="s">
        <v>533</v>
      </c>
    </row>
    <row r="232" spans="1:14" x14ac:dyDescent="0.2">
      <c r="A232">
        <v>311</v>
      </c>
      <c r="B232">
        <v>0</v>
      </c>
      <c r="C232">
        <v>1.738</v>
      </c>
      <c r="D232">
        <v>0</v>
      </c>
      <c r="E232">
        <v>3.1E-2</v>
      </c>
      <c r="F232">
        <v>0.19600000000000001</v>
      </c>
      <c r="G232">
        <v>0</v>
      </c>
      <c r="H232">
        <v>0</v>
      </c>
      <c r="I232">
        <v>0</v>
      </c>
      <c r="J232">
        <v>101.169</v>
      </c>
      <c r="K232">
        <v>0.17399999999999999</v>
      </c>
      <c r="L232">
        <v>5.1999999999999998E-2</v>
      </c>
      <c r="M232">
        <v>103.36</v>
      </c>
      <c r="N232" t="s">
        <v>534</v>
      </c>
    </row>
    <row r="233" spans="1:14" x14ac:dyDescent="0.2">
      <c r="A233">
        <v>312</v>
      </c>
      <c r="B233">
        <v>0</v>
      </c>
      <c r="C233">
        <v>1.875</v>
      </c>
      <c r="D233">
        <v>0</v>
      </c>
      <c r="E233">
        <v>0.112</v>
      </c>
      <c r="F233">
        <v>0.19400000000000001</v>
      </c>
      <c r="G233">
        <v>0</v>
      </c>
      <c r="H233">
        <v>0</v>
      </c>
      <c r="I233">
        <v>0</v>
      </c>
      <c r="J233">
        <v>101.313</v>
      </c>
      <c r="K233">
        <v>4.0000000000000001E-3</v>
      </c>
      <c r="L233">
        <v>7.2999999999999995E-2</v>
      </c>
      <c r="M233">
        <v>103.571</v>
      </c>
      <c r="N233" t="s">
        <v>535</v>
      </c>
    </row>
    <row r="234" spans="1:14" x14ac:dyDescent="0.2">
      <c r="A234">
        <v>313</v>
      </c>
      <c r="B234">
        <v>109.092</v>
      </c>
      <c r="C234">
        <v>0</v>
      </c>
      <c r="D234">
        <v>8.0000000000000002E-3</v>
      </c>
      <c r="E234">
        <v>7.0999999999999994E-2</v>
      </c>
      <c r="F234">
        <v>3.3000000000000002E-2</v>
      </c>
      <c r="G234">
        <v>0</v>
      </c>
      <c r="H234">
        <v>0</v>
      </c>
      <c r="I234">
        <v>2.5000000000000001E-2</v>
      </c>
      <c r="J234">
        <v>0</v>
      </c>
      <c r="K234">
        <v>98.664000000000001</v>
      </c>
      <c r="L234">
        <v>0</v>
      </c>
      <c r="M234">
        <v>207.893</v>
      </c>
      <c r="N234" t="s">
        <v>536</v>
      </c>
    </row>
    <row r="235" spans="1:14" x14ac:dyDescent="0.2">
      <c r="A235">
        <v>314</v>
      </c>
      <c r="B235">
        <v>108.98399999999999</v>
      </c>
      <c r="C235">
        <v>0</v>
      </c>
      <c r="D235">
        <v>1.2999999999999999E-2</v>
      </c>
      <c r="E235">
        <v>0</v>
      </c>
      <c r="F235">
        <v>3.7999999999999999E-2</v>
      </c>
      <c r="G235">
        <v>0</v>
      </c>
      <c r="H235">
        <v>0</v>
      </c>
      <c r="I235">
        <v>1.9E-2</v>
      </c>
      <c r="J235">
        <v>0</v>
      </c>
      <c r="K235">
        <v>96.930999999999997</v>
      </c>
      <c r="L235">
        <v>9.8000000000000004E-2</v>
      </c>
      <c r="M235">
        <v>206.083</v>
      </c>
      <c r="N235" t="s">
        <v>537</v>
      </c>
    </row>
    <row r="236" spans="1:14" x14ac:dyDescent="0.2">
      <c r="A236">
        <v>315</v>
      </c>
      <c r="B236">
        <v>1E-3</v>
      </c>
      <c r="C236">
        <v>0</v>
      </c>
      <c r="D236">
        <v>49.829000000000001</v>
      </c>
      <c r="E236">
        <v>1.4999999999999999E-2</v>
      </c>
      <c r="F236">
        <v>0.05</v>
      </c>
      <c r="G236">
        <v>8.0000000000000002E-3</v>
      </c>
      <c r="H236">
        <v>8.9999999999999993E-3</v>
      </c>
      <c r="I236">
        <v>0</v>
      </c>
      <c r="J236">
        <v>0</v>
      </c>
      <c r="K236">
        <v>0</v>
      </c>
      <c r="L236">
        <v>98.397999999999996</v>
      </c>
      <c r="M236">
        <v>148.31</v>
      </c>
      <c r="N236" t="s">
        <v>654</v>
      </c>
    </row>
    <row r="237" spans="1:14" x14ac:dyDescent="0.2">
      <c r="A237">
        <v>316</v>
      </c>
      <c r="B237">
        <v>0</v>
      </c>
      <c r="C237">
        <v>0</v>
      </c>
      <c r="D237">
        <v>48.848999999999997</v>
      </c>
      <c r="E237">
        <v>0.157</v>
      </c>
      <c r="F237">
        <v>5.8000000000000003E-2</v>
      </c>
      <c r="G237">
        <v>0</v>
      </c>
      <c r="H237">
        <v>0</v>
      </c>
      <c r="I237">
        <v>0</v>
      </c>
      <c r="J237">
        <v>0.17399999999999999</v>
      </c>
      <c r="K237">
        <v>0</v>
      </c>
      <c r="L237">
        <v>98.126999999999995</v>
      </c>
      <c r="M237">
        <v>147.36500000000001</v>
      </c>
      <c r="N237" t="s">
        <v>655</v>
      </c>
    </row>
    <row r="238" spans="1:14" x14ac:dyDescent="0.2">
      <c r="A238">
        <v>317</v>
      </c>
      <c r="B238">
        <v>0</v>
      </c>
      <c r="C238">
        <v>0</v>
      </c>
      <c r="D238">
        <v>49.323999999999998</v>
      </c>
      <c r="E238">
        <v>4.7E-2</v>
      </c>
      <c r="F238">
        <v>3.2000000000000001E-2</v>
      </c>
      <c r="G238">
        <v>0</v>
      </c>
      <c r="H238">
        <v>8.0000000000000002E-3</v>
      </c>
      <c r="I238">
        <v>5.8999999999999997E-2</v>
      </c>
      <c r="J238">
        <v>0</v>
      </c>
      <c r="K238">
        <v>0</v>
      </c>
      <c r="L238">
        <v>99.655000000000001</v>
      </c>
      <c r="M238">
        <v>149.125</v>
      </c>
      <c r="N238" t="s">
        <v>656</v>
      </c>
    </row>
    <row r="239" spans="1:14" x14ac:dyDescent="0.2">
      <c r="A239">
        <v>318</v>
      </c>
      <c r="B239">
        <v>108.50700000000001</v>
      </c>
      <c r="C239">
        <v>0</v>
      </c>
      <c r="D239">
        <v>0</v>
      </c>
      <c r="E239">
        <v>8.1000000000000003E-2</v>
      </c>
      <c r="F239">
        <v>6.2E-2</v>
      </c>
      <c r="G239">
        <v>0</v>
      </c>
      <c r="H239">
        <v>0</v>
      </c>
      <c r="I239">
        <v>0</v>
      </c>
      <c r="J239">
        <v>0</v>
      </c>
      <c r="K239">
        <v>92.173000000000002</v>
      </c>
      <c r="L239">
        <v>0</v>
      </c>
      <c r="M239">
        <v>200.82300000000001</v>
      </c>
      <c r="N239" t="s">
        <v>538</v>
      </c>
    </row>
    <row r="240" spans="1:14" x14ac:dyDescent="0.2">
      <c r="A240">
        <v>99999</v>
      </c>
      <c r="B240">
        <v>107.858</v>
      </c>
      <c r="C240">
        <v>0</v>
      </c>
      <c r="D240">
        <v>0</v>
      </c>
      <c r="E240">
        <v>0</v>
      </c>
      <c r="F240">
        <v>0.08</v>
      </c>
      <c r="G240">
        <v>0</v>
      </c>
      <c r="H240">
        <v>0</v>
      </c>
      <c r="I240">
        <v>5.0999999999999997E-2</v>
      </c>
      <c r="J240">
        <v>0</v>
      </c>
      <c r="K240">
        <v>97.575000000000003</v>
      </c>
      <c r="L240">
        <v>4.4999999999999998E-2</v>
      </c>
      <c r="M240">
        <v>205.60900000000001</v>
      </c>
      <c r="N240" t="s">
        <v>594</v>
      </c>
    </row>
    <row r="241" spans="1:13" x14ac:dyDescent="0.2">
      <c r="A241" t="s">
        <v>498</v>
      </c>
    </row>
    <row r="242" spans="1:13" x14ac:dyDescent="0.2">
      <c r="A242" t="s">
        <v>595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0.623</v>
      </c>
    </row>
    <row r="243" spans="1:13" x14ac:dyDescent="0.2">
      <c r="A243" t="s">
        <v>596</v>
      </c>
      <c r="B243">
        <v>109.175</v>
      </c>
      <c r="C243">
        <v>102.93899999999999</v>
      </c>
      <c r="D243">
        <v>101.062</v>
      </c>
      <c r="E243">
        <v>190.70599999999999</v>
      </c>
      <c r="F243">
        <v>99.864999999999995</v>
      </c>
      <c r="G243">
        <v>101.179</v>
      </c>
      <c r="H243">
        <v>101.175</v>
      </c>
      <c r="I243">
        <v>154.845</v>
      </c>
      <c r="J243">
        <v>102.56</v>
      </c>
      <c r="K243">
        <v>165.29499999999999</v>
      </c>
      <c r="L243">
        <v>100.994</v>
      </c>
      <c r="M243">
        <v>245.53</v>
      </c>
    </row>
    <row r="244" spans="1:13" x14ac:dyDescent="0.2">
      <c r="A244" t="s">
        <v>597</v>
      </c>
      <c r="B244">
        <v>4.3079999999999998</v>
      </c>
      <c r="C244">
        <v>2.431</v>
      </c>
      <c r="D244">
        <v>63.301000000000002</v>
      </c>
      <c r="E244">
        <v>24.295999999999999</v>
      </c>
      <c r="F244">
        <v>1.9419999999999999</v>
      </c>
      <c r="G244">
        <v>1.9079999999999999</v>
      </c>
      <c r="H244">
        <v>1.94</v>
      </c>
      <c r="I244">
        <v>62.683</v>
      </c>
      <c r="J244">
        <v>2.504</v>
      </c>
      <c r="K244">
        <v>14.999000000000001</v>
      </c>
      <c r="L244">
        <v>6.2210000000000001</v>
      </c>
      <c r="M244">
        <v>186.535</v>
      </c>
    </row>
    <row r="245" spans="1:13" x14ac:dyDescent="0.2">
      <c r="A245" t="s">
        <v>598</v>
      </c>
      <c r="B245">
        <v>20.831</v>
      </c>
      <c r="C245">
        <v>14.318</v>
      </c>
      <c r="D245">
        <v>37.353000000000002</v>
      </c>
      <c r="E245">
        <v>44.402000000000001</v>
      </c>
      <c r="F245">
        <v>13.472</v>
      </c>
      <c r="G245">
        <v>13.683999999999999</v>
      </c>
      <c r="H245">
        <v>13.696</v>
      </c>
      <c r="I245">
        <v>44.186999999999998</v>
      </c>
      <c r="J245">
        <v>14.464</v>
      </c>
      <c r="K245">
        <v>38.564</v>
      </c>
      <c r="L245">
        <v>23.614999999999998</v>
      </c>
      <c r="M245">
        <v>41.372</v>
      </c>
    </row>
    <row r="246" spans="1:13" x14ac:dyDescent="0.2">
      <c r="A246" t="s">
        <v>657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BE165-D595-3343-B708-BFAEAD239771}">
  <dimension ref="A1:K118"/>
  <sheetViews>
    <sheetView workbookViewId="0">
      <selection activeCell="O29" sqref="O29"/>
    </sheetView>
  </sheetViews>
  <sheetFormatPr baseColWidth="10" defaultRowHeight="16" x14ac:dyDescent="0.2"/>
  <sheetData>
    <row r="1" spans="1:11" x14ac:dyDescent="0.2">
      <c r="A1" t="s">
        <v>499</v>
      </c>
      <c r="B1" t="s">
        <v>500</v>
      </c>
      <c r="C1" t="s">
        <v>658</v>
      </c>
      <c r="D1" t="s">
        <v>502</v>
      </c>
      <c r="E1">
        <v>1</v>
      </c>
      <c r="F1" t="s">
        <v>498</v>
      </c>
    </row>
    <row r="2" spans="1:11" x14ac:dyDescent="0.2">
      <c r="A2" t="s">
        <v>498</v>
      </c>
    </row>
    <row r="3" spans="1:11" x14ac:dyDescent="0.2">
      <c r="A3" t="s">
        <v>236</v>
      </c>
      <c r="B3" t="s">
        <v>511</v>
      </c>
      <c r="C3" t="s">
        <v>504</v>
      </c>
      <c r="D3" t="s">
        <v>505</v>
      </c>
      <c r="E3" t="s">
        <v>506</v>
      </c>
      <c r="F3" t="s">
        <v>507</v>
      </c>
      <c r="G3" t="s">
        <v>512</v>
      </c>
      <c r="H3" t="s">
        <v>510</v>
      </c>
      <c r="I3" t="s">
        <v>513</v>
      </c>
      <c r="J3" t="s">
        <v>514</v>
      </c>
      <c r="K3" t="s">
        <v>235</v>
      </c>
    </row>
    <row r="4" spans="1:11" x14ac:dyDescent="0.2">
      <c r="A4">
        <v>1</v>
      </c>
      <c r="B4">
        <v>0</v>
      </c>
      <c r="C4">
        <v>97.855999999999995</v>
      </c>
      <c r="D4">
        <v>2.3E-2</v>
      </c>
      <c r="E4">
        <v>3.2000000000000001E-2</v>
      </c>
      <c r="F4">
        <v>0.18099999999999999</v>
      </c>
      <c r="G4">
        <v>0</v>
      </c>
      <c r="H4">
        <v>0</v>
      </c>
      <c r="I4">
        <v>7.9000000000000001E-2</v>
      </c>
      <c r="J4">
        <v>98.171000000000006</v>
      </c>
      <c r="K4" t="s">
        <v>659</v>
      </c>
    </row>
    <row r="5" spans="1:11" x14ac:dyDescent="0.2">
      <c r="A5">
        <v>2</v>
      </c>
      <c r="B5">
        <v>0</v>
      </c>
      <c r="C5">
        <v>97.51</v>
      </c>
      <c r="D5">
        <v>2.4E-2</v>
      </c>
      <c r="E5">
        <v>5.3999999999999999E-2</v>
      </c>
      <c r="F5">
        <v>0.157</v>
      </c>
      <c r="G5">
        <v>1.9E-2</v>
      </c>
      <c r="H5">
        <v>1E-3</v>
      </c>
      <c r="I5">
        <v>0</v>
      </c>
      <c r="J5">
        <v>97.765000000000001</v>
      </c>
      <c r="K5" t="s">
        <v>659</v>
      </c>
    </row>
    <row r="6" spans="1:11" x14ac:dyDescent="0.2">
      <c r="A6">
        <v>3</v>
      </c>
      <c r="B6">
        <v>0</v>
      </c>
      <c r="C6">
        <v>97.965999999999994</v>
      </c>
      <c r="D6">
        <v>1E-3</v>
      </c>
      <c r="E6">
        <v>0</v>
      </c>
      <c r="F6">
        <v>0.183</v>
      </c>
      <c r="G6">
        <v>0</v>
      </c>
      <c r="H6">
        <v>0</v>
      </c>
      <c r="I6">
        <v>1.2E-2</v>
      </c>
      <c r="J6">
        <v>98.162000000000006</v>
      </c>
      <c r="K6" t="s">
        <v>659</v>
      </c>
    </row>
    <row r="7" spans="1:11" x14ac:dyDescent="0.2">
      <c r="A7">
        <v>4</v>
      </c>
      <c r="B7">
        <v>0</v>
      </c>
      <c r="C7">
        <v>8.4000000000000005E-2</v>
      </c>
      <c r="D7">
        <v>100.111</v>
      </c>
      <c r="E7">
        <v>8.8999999999999996E-2</v>
      </c>
      <c r="F7">
        <v>7.0000000000000007E-2</v>
      </c>
      <c r="G7">
        <v>0</v>
      </c>
      <c r="H7">
        <v>99.632999999999996</v>
      </c>
      <c r="I7">
        <v>0</v>
      </c>
      <c r="J7">
        <v>199.98699999999999</v>
      </c>
      <c r="K7" t="s">
        <v>660</v>
      </c>
    </row>
    <row r="8" spans="1:11" x14ac:dyDescent="0.2">
      <c r="A8">
        <v>5</v>
      </c>
      <c r="B8">
        <v>4.9000000000000002E-2</v>
      </c>
      <c r="C8">
        <v>0.114</v>
      </c>
      <c r="D8">
        <v>100.145</v>
      </c>
      <c r="E8">
        <v>4.2999999999999997E-2</v>
      </c>
      <c r="F8">
        <v>6.7000000000000004E-2</v>
      </c>
      <c r="G8">
        <v>0</v>
      </c>
      <c r="H8">
        <v>99.563999999999993</v>
      </c>
      <c r="I8">
        <v>1.4999999999999999E-2</v>
      </c>
      <c r="J8">
        <v>199.99700000000001</v>
      </c>
      <c r="K8" t="s">
        <v>660</v>
      </c>
    </row>
    <row r="9" spans="1:11" x14ac:dyDescent="0.2">
      <c r="A9">
        <v>6</v>
      </c>
      <c r="B9">
        <v>0</v>
      </c>
      <c r="C9">
        <v>6.0999999999999999E-2</v>
      </c>
      <c r="D9">
        <v>99.822000000000003</v>
      </c>
      <c r="E9">
        <v>9.5000000000000001E-2</v>
      </c>
      <c r="F9">
        <v>4.2999999999999997E-2</v>
      </c>
      <c r="G9">
        <v>0</v>
      </c>
      <c r="H9">
        <v>99.123000000000005</v>
      </c>
      <c r="I9">
        <v>0</v>
      </c>
      <c r="J9">
        <v>199.14400000000001</v>
      </c>
      <c r="K9" t="s">
        <v>660</v>
      </c>
    </row>
    <row r="10" spans="1:11" x14ac:dyDescent="0.2">
      <c r="A10">
        <v>7</v>
      </c>
      <c r="B10">
        <v>0</v>
      </c>
      <c r="C10">
        <v>0</v>
      </c>
      <c r="D10">
        <v>99.534000000000006</v>
      </c>
      <c r="E10">
        <v>7.1999999999999995E-2</v>
      </c>
      <c r="F10">
        <v>5.3999999999999999E-2</v>
      </c>
      <c r="G10">
        <v>4.0000000000000001E-3</v>
      </c>
      <c r="H10">
        <v>99.094999999999999</v>
      </c>
      <c r="I10">
        <v>1.7000000000000001E-2</v>
      </c>
      <c r="J10">
        <v>198.77600000000001</v>
      </c>
      <c r="K10" t="s">
        <v>660</v>
      </c>
    </row>
    <row r="11" spans="1:11" x14ac:dyDescent="0.2">
      <c r="A11">
        <v>8</v>
      </c>
      <c r="B11">
        <v>0</v>
      </c>
      <c r="C11">
        <v>2E-3</v>
      </c>
      <c r="D11">
        <v>59.331000000000003</v>
      </c>
      <c r="E11">
        <v>99.698999999999998</v>
      </c>
      <c r="F11">
        <v>5.2999999999999999E-2</v>
      </c>
      <c r="G11">
        <v>8.0000000000000002E-3</v>
      </c>
      <c r="H11">
        <v>69.295000000000002</v>
      </c>
      <c r="I11">
        <v>0</v>
      </c>
      <c r="J11">
        <v>228.38800000000001</v>
      </c>
      <c r="K11" t="s">
        <v>661</v>
      </c>
    </row>
    <row r="12" spans="1:11" x14ac:dyDescent="0.2">
      <c r="A12">
        <v>9</v>
      </c>
      <c r="B12">
        <v>0</v>
      </c>
      <c r="C12">
        <v>1.7000000000000001E-2</v>
      </c>
      <c r="D12">
        <v>59.366</v>
      </c>
      <c r="E12">
        <v>99.465999999999994</v>
      </c>
      <c r="F12">
        <v>1.9E-2</v>
      </c>
      <c r="G12">
        <v>6.0999999999999999E-2</v>
      </c>
      <c r="H12">
        <v>69.11</v>
      </c>
      <c r="I12">
        <v>0</v>
      </c>
      <c r="J12">
        <v>228.03899999999999</v>
      </c>
      <c r="K12" t="s">
        <v>661</v>
      </c>
    </row>
    <row r="13" spans="1:11" x14ac:dyDescent="0.2">
      <c r="A13">
        <v>10</v>
      </c>
      <c r="B13">
        <v>0</v>
      </c>
      <c r="C13">
        <v>0</v>
      </c>
      <c r="D13">
        <v>59.17</v>
      </c>
      <c r="E13">
        <v>99.212999999999994</v>
      </c>
      <c r="F13">
        <v>5.5E-2</v>
      </c>
      <c r="G13">
        <v>0</v>
      </c>
      <c r="H13">
        <v>69.736000000000004</v>
      </c>
      <c r="I13">
        <v>0</v>
      </c>
      <c r="J13">
        <v>228.17400000000001</v>
      </c>
      <c r="K13" t="s">
        <v>661</v>
      </c>
    </row>
    <row r="14" spans="1:11" x14ac:dyDescent="0.2">
      <c r="A14">
        <v>11</v>
      </c>
      <c r="B14">
        <v>0</v>
      </c>
      <c r="C14">
        <v>0</v>
      </c>
      <c r="D14">
        <v>43.225999999999999</v>
      </c>
      <c r="E14">
        <v>4.9000000000000002E-2</v>
      </c>
      <c r="F14">
        <v>98.623999999999995</v>
      </c>
      <c r="G14">
        <v>0</v>
      </c>
      <c r="H14">
        <v>1.4999999999999999E-2</v>
      </c>
      <c r="I14">
        <v>0.03</v>
      </c>
      <c r="J14">
        <v>141.94399999999999</v>
      </c>
      <c r="K14" t="s">
        <v>662</v>
      </c>
    </row>
    <row r="15" spans="1:11" x14ac:dyDescent="0.2">
      <c r="A15">
        <v>12</v>
      </c>
      <c r="B15">
        <v>0</v>
      </c>
      <c r="C15">
        <v>0</v>
      </c>
      <c r="D15">
        <v>43.484999999999999</v>
      </c>
      <c r="E15">
        <v>0</v>
      </c>
      <c r="F15">
        <v>98.528000000000006</v>
      </c>
      <c r="G15">
        <v>0</v>
      </c>
      <c r="H15">
        <v>5.0000000000000001E-3</v>
      </c>
      <c r="I15">
        <v>0</v>
      </c>
      <c r="J15">
        <v>142.018</v>
      </c>
      <c r="K15" t="s">
        <v>662</v>
      </c>
    </row>
    <row r="16" spans="1:11" x14ac:dyDescent="0.2">
      <c r="A16">
        <v>13</v>
      </c>
      <c r="B16">
        <v>102.10899999999999</v>
      </c>
      <c r="C16">
        <v>1.1839999999999999</v>
      </c>
      <c r="D16">
        <v>4.0000000000000001E-3</v>
      </c>
      <c r="E16">
        <v>7.5999999999999998E-2</v>
      </c>
      <c r="F16">
        <v>0.17599999999999999</v>
      </c>
      <c r="G16">
        <v>6.5000000000000002E-2</v>
      </c>
      <c r="H16">
        <v>0.03</v>
      </c>
      <c r="I16">
        <v>0</v>
      </c>
      <c r="J16">
        <v>103.64400000000001</v>
      </c>
      <c r="K16" t="s">
        <v>663</v>
      </c>
    </row>
    <row r="17" spans="1:11" x14ac:dyDescent="0.2">
      <c r="A17">
        <v>14</v>
      </c>
      <c r="B17">
        <v>101.53</v>
      </c>
      <c r="C17">
        <v>1.19</v>
      </c>
      <c r="D17">
        <v>1.2E-2</v>
      </c>
      <c r="E17">
        <v>1.7000000000000001E-2</v>
      </c>
      <c r="F17">
        <v>0.154</v>
      </c>
      <c r="G17">
        <v>3.4000000000000002E-2</v>
      </c>
      <c r="H17">
        <v>0</v>
      </c>
      <c r="I17">
        <v>8.9999999999999993E-3</v>
      </c>
      <c r="J17">
        <v>102.946</v>
      </c>
      <c r="K17" t="s">
        <v>663</v>
      </c>
    </row>
    <row r="18" spans="1:11" x14ac:dyDescent="0.2">
      <c r="A18">
        <v>15</v>
      </c>
      <c r="B18">
        <v>101.56699999999999</v>
      </c>
      <c r="C18">
        <v>1.0169999999999999</v>
      </c>
      <c r="D18">
        <v>0</v>
      </c>
      <c r="E18">
        <v>0.126</v>
      </c>
      <c r="F18">
        <v>0.155</v>
      </c>
      <c r="G18">
        <v>5.2999999999999999E-2</v>
      </c>
      <c r="H18">
        <v>0</v>
      </c>
      <c r="I18">
        <v>0</v>
      </c>
      <c r="J18">
        <v>102.91800000000001</v>
      </c>
      <c r="K18" t="s">
        <v>663</v>
      </c>
    </row>
    <row r="19" spans="1:11" x14ac:dyDescent="0.2">
      <c r="A19">
        <v>16</v>
      </c>
      <c r="B19">
        <v>0.11700000000000001</v>
      </c>
      <c r="C19">
        <v>0</v>
      </c>
      <c r="D19">
        <v>51.237000000000002</v>
      </c>
      <c r="E19">
        <v>6.4000000000000001E-2</v>
      </c>
      <c r="F19">
        <v>3.5999999999999997E-2</v>
      </c>
      <c r="G19">
        <v>4.2000000000000003E-2</v>
      </c>
      <c r="H19">
        <v>8.9999999999999993E-3</v>
      </c>
      <c r="I19">
        <v>99.228999999999999</v>
      </c>
      <c r="J19">
        <v>150.73400000000001</v>
      </c>
      <c r="K19" t="s">
        <v>664</v>
      </c>
    </row>
    <row r="20" spans="1:11" x14ac:dyDescent="0.2">
      <c r="A20">
        <v>17</v>
      </c>
      <c r="B20">
        <v>0</v>
      </c>
      <c r="C20">
        <v>0</v>
      </c>
      <c r="D20">
        <v>51.313000000000002</v>
      </c>
      <c r="E20">
        <v>0.14899999999999999</v>
      </c>
      <c r="F20">
        <v>2.8000000000000001E-2</v>
      </c>
      <c r="G20">
        <v>0</v>
      </c>
      <c r="H20">
        <v>0</v>
      </c>
      <c r="I20">
        <v>99.918999999999997</v>
      </c>
      <c r="J20">
        <v>151.40899999999999</v>
      </c>
      <c r="K20" t="s">
        <v>664</v>
      </c>
    </row>
    <row r="21" spans="1:11" x14ac:dyDescent="0.2">
      <c r="A21">
        <v>18</v>
      </c>
      <c r="B21">
        <v>0</v>
      </c>
      <c r="C21">
        <v>0</v>
      </c>
      <c r="D21">
        <v>51.676000000000002</v>
      </c>
      <c r="E21">
        <v>0.10100000000000001</v>
      </c>
      <c r="F21">
        <v>3.3000000000000002E-2</v>
      </c>
      <c r="G21">
        <v>0</v>
      </c>
      <c r="H21">
        <v>0</v>
      </c>
      <c r="I21">
        <v>99.152000000000001</v>
      </c>
      <c r="J21">
        <v>150.96199999999999</v>
      </c>
      <c r="K21" t="s">
        <v>664</v>
      </c>
    </row>
    <row r="22" spans="1:11" x14ac:dyDescent="0.2">
      <c r="A22">
        <v>19</v>
      </c>
      <c r="B22">
        <v>0</v>
      </c>
      <c r="C22">
        <v>0</v>
      </c>
      <c r="D22">
        <v>4.0000000000000001E-3</v>
      </c>
      <c r="E22">
        <v>0</v>
      </c>
      <c r="F22">
        <v>6.6000000000000003E-2</v>
      </c>
      <c r="G22">
        <v>98.694000000000003</v>
      </c>
      <c r="H22">
        <v>0</v>
      </c>
      <c r="I22">
        <v>1E-3</v>
      </c>
      <c r="J22">
        <v>98.765000000000001</v>
      </c>
      <c r="K22" t="s">
        <v>665</v>
      </c>
    </row>
    <row r="23" spans="1:11" x14ac:dyDescent="0.2">
      <c r="A23">
        <v>20</v>
      </c>
      <c r="B23">
        <v>0</v>
      </c>
      <c r="C23">
        <v>0</v>
      </c>
      <c r="D23">
        <v>0</v>
      </c>
      <c r="E23">
        <v>4.1000000000000002E-2</v>
      </c>
      <c r="F23">
        <v>7.5999999999999998E-2</v>
      </c>
      <c r="G23">
        <v>99.745999999999995</v>
      </c>
      <c r="H23">
        <v>5.2999999999999999E-2</v>
      </c>
      <c r="I23">
        <v>0.03</v>
      </c>
      <c r="J23">
        <v>99.945999999999998</v>
      </c>
      <c r="K23" t="s">
        <v>665</v>
      </c>
    </row>
    <row r="24" spans="1:11" x14ac:dyDescent="0.2">
      <c r="A24">
        <v>21</v>
      </c>
      <c r="B24">
        <v>0</v>
      </c>
      <c r="C24">
        <v>0</v>
      </c>
      <c r="D24">
        <v>1.7000000000000001E-2</v>
      </c>
      <c r="E24">
        <v>0</v>
      </c>
      <c r="F24">
        <v>4.2000000000000003E-2</v>
      </c>
      <c r="G24">
        <v>100.438</v>
      </c>
      <c r="H24">
        <v>2.7E-2</v>
      </c>
      <c r="I24">
        <v>0</v>
      </c>
      <c r="J24">
        <v>100.524</v>
      </c>
      <c r="K24" t="s">
        <v>665</v>
      </c>
    </row>
    <row r="25" spans="1:11" x14ac:dyDescent="0.2">
      <c r="A25">
        <v>68</v>
      </c>
      <c r="B25">
        <v>0</v>
      </c>
      <c r="C25">
        <v>0</v>
      </c>
      <c r="D25">
        <v>3.1E-2</v>
      </c>
      <c r="E25">
        <v>0</v>
      </c>
      <c r="F25">
        <v>2.4E-2</v>
      </c>
      <c r="G25">
        <v>0</v>
      </c>
      <c r="H25">
        <v>0.754</v>
      </c>
      <c r="I25">
        <v>5.0000000000000001E-3</v>
      </c>
      <c r="J25">
        <v>0.81399999999999995</v>
      </c>
      <c r="K25" t="s">
        <v>666</v>
      </c>
    </row>
    <row r="26" spans="1:11" x14ac:dyDescent="0.2">
      <c r="A26">
        <v>69</v>
      </c>
      <c r="B26">
        <v>0</v>
      </c>
      <c r="C26">
        <v>0</v>
      </c>
      <c r="D26">
        <v>0.108</v>
      </c>
      <c r="E26">
        <v>0</v>
      </c>
      <c r="F26">
        <v>0.02</v>
      </c>
      <c r="G26">
        <v>7.9000000000000001E-2</v>
      </c>
      <c r="H26">
        <v>0.74199999999999999</v>
      </c>
      <c r="I26">
        <v>1.4E-2</v>
      </c>
      <c r="J26">
        <v>0.96299999999999997</v>
      </c>
      <c r="K26" t="s">
        <v>666</v>
      </c>
    </row>
    <row r="27" spans="1:11" x14ac:dyDescent="0.2">
      <c r="A27">
        <v>70</v>
      </c>
      <c r="B27">
        <v>0</v>
      </c>
      <c r="C27">
        <v>0</v>
      </c>
      <c r="D27">
        <v>100.553</v>
      </c>
      <c r="E27">
        <v>0.04</v>
      </c>
      <c r="F27">
        <v>0.04</v>
      </c>
      <c r="G27">
        <v>0</v>
      </c>
      <c r="H27">
        <v>100.045</v>
      </c>
      <c r="I27">
        <v>4.0000000000000001E-3</v>
      </c>
      <c r="J27">
        <v>200.68199999999999</v>
      </c>
      <c r="K27" t="s">
        <v>667</v>
      </c>
    </row>
    <row r="28" spans="1:11" x14ac:dyDescent="0.2">
      <c r="A28">
        <v>71</v>
      </c>
      <c r="B28">
        <v>0</v>
      </c>
      <c r="C28">
        <v>0</v>
      </c>
      <c r="D28">
        <v>56.438000000000002</v>
      </c>
      <c r="E28">
        <v>93.254999999999995</v>
      </c>
      <c r="F28">
        <v>2.9000000000000001E-2</v>
      </c>
      <c r="G28">
        <v>0</v>
      </c>
      <c r="H28">
        <v>64.861000000000004</v>
      </c>
      <c r="I28">
        <v>0.14699999999999999</v>
      </c>
      <c r="J28">
        <v>214.73</v>
      </c>
      <c r="K28" t="s">
        <v>668</v>
      </c>
    </row>
    <row r="29" spans="1:11" x14ac:dyDescent="0.2">
      <c r="A29">
        <v>72</v>
      </c>
      <c r="B29">
        <v>0</v>
      </c>
      <c r="C29">
        <v>2.8000000000000001E-2</v>
      </c>
      <c r="D29">
        <v>100.366</v>
      </c>
      <c r="E29">
        <v>4.0000000000000001E-3</v>
      </c>
      <c r="F29">
        <v>7.2999999999999995E-2</v>
      </c>
      <c r="G29">
        <v>0</v>
      </c>
      <c r="H29">
        <v>100.75</v>
      </c>
      <c r="I29">
        <v>0</v>
      </c>
      <c r="J29">
        <v>201.221</v>
      </c>
      <c r="K29" t="s">
        <v>667</v>
      </c>
    </row>
    <row r="30" spans="1:11" x14ac:dyDescent="0.2">
      <c r="A30">
        <v>73</v>
      </c>
      <c r="B30">
        <v>6.3E-2</v>
      </c>
      <c r="C30">
        <v>2.5999999999999999E-2</v>
      </c>
      <c r="D30">
        <v>99.850999999999999</v>
      </c>
      <c r="E30">
        <v>6.6000000000000003E-2</v>
      </c>
      <c r="F30">
        <v>7.3999999999999996E-2</v>
      </c>
      <c r="G30">
        <v>0.03</v>
      </c>
      <c r="H30">
        <v>100.169</v>
      </c>
      <c r="I30">
        <v>0.05</v>
      </c>
      <c r="J30">
        <v>200.32900000000001</v>
      </c>
      <c r="K30" t="s">
        <v>667</v>
      </c>
    </row>
    <row r="31" spans="1:11" x14ac:dyDescent="0.2">
      <c r="A31">
        <v>74</v>
      </c>
      <c r="B31">
        <v>4.4999999999999998E-2</v>
      </c>
      <c r="C31">
        <v>0</v>
      </c>
      <c r="D31">
        <v>51.368000000000002</v>
      </c>
      <c r="E31">
        <v>8.5999999999999993E-2</v>
      </c>
      <c r="F31">
        <v>0.52</v>
      </c>
      <c r="G31">
        <v>0</v>
      </c>
      <c r="H31">
        <v>1.397</v>
      </c>
      <c r="I31">
        <v>97.956000000000003</v>
      </c>
      <c r="J31">
        <v>151.37200000000001</v>
      </c>
      <c r="K31" t="s">
        <v>669</v>
      </c>
    </row>
    <row r="32" spans="1:11" x14ac:dyDescent="0.2">
      <c r="A32">
        <v>75</v>
      </c>
      <c r="B32">
        <v>0</v>
      </c>
      <c r="C32">
        <v>0</v>
      </c>
      <c r="D32">
        <v>51.186</v>
      </c>
      <c r="E32">
        <v>0.25800000000000001</v>
      </c>
      <c r="F32">
        <v>0.51800000000000002</v>
      </c>
      <c r="G32">
        <v>5.2999999999999999E-2</v>
      </c>
      <c r="H32">
        <v>1.343</v>
      </c>
      <c r="I32">
        <v>97.457999999999998</v>
      </c>
      <c r="J32">
        <v>150.816</v>
      </c>
      <c r="K32" t="s">
        <v>669</v>
      </c>
    </row>
    <row r="33" spans="1:11" x14ac:dyDescent="0.2">
      <c r="A33">
        <v>76</v>
      </c>
      <c r="B33">
        <v>0</v>
      </c>
      <c r="C33">
        <v>0</v>
      </c>
      <c r="D33">
        <v>51.465000000000003</v>
      </c>
      <c r="E33">
        <v>0.221</v>
      </c>
      <c r="F33">
        <v>0.50900000000000001</v>
      </c>
      <c r="G33">
        <v>1.0999999999999999E-2</v>
      </c>
      <c r="H33">
        <v>1.3420000000000001</v>
      </c>
      <c r="I33">
        <v>97.826999999999998</v>
      </c>
      <c r="J33">
        <v>151.375</v>
      </c>
      <c r="K33" t="s">
        <v>669</v>
      </c>
    </row>
    <row r="34" spans="1:11" x14ac:dyDescent="0.2">
      <c r="A34">
        <v>77</v>
      </c>
      <c r="B34">
        <v>3.3000000000000002E-2</v>
      </c>
      <c r="C34">
        <v>0</v>
      </c>
      <c r="D34">
        <v>52.396999999999998</v>
      </c>
      <c r="E34">
        <v>0.11700000000000001</v>
      </c>
      <c r="F34">
        <v>0.48599999999999999</v>
      </c>
      <c r="G34">
        <v>2.5999999999999999E-2</v>
      </c>
      <c r="H34">
        <v>0.93899999999999995</v>
      </c>
      <c r="I34">
        <v>97.177000000000007</v>
      </c>
      <c r="J34">
        <v>151.17500000000001</v>
      </c>
      <c r="K34" t="s">
        <v>669</v>
      </c>
    </row>
    <row r="35" spans="1:11" x14ac:dyDescent="0.2">
      <c r="A35">
        <v>78</v>
      </c>
      <c r="B35">
        <v>0.09</v>
      </c>
      <c r="C35">
        <v>0</v>
      </c>
      <c r="D35">
        <v>52.012999999999998</v>
      </c>
      <c r="E35">
        <v>0.48</v>
      </c>
      <c r="F35">
        <v>0.503</v>
      </c>
      <c r="G35">
        <v>7.9000000000000001E-2</v>
      </c>
      <c r="H35">
        <v>1.0940000000000001</v>
      </c>
      <c r="I35">
        <v>97.179000000000002</v>
      </c>
      <c r="J35">
        <v>151.43799999999999</v>
      </c>
      <c r="K35" t="s">
        <v>669</v>
      </c>
    </row>
    <row r="36" spans="1:11" x14ac:dyDescent="0.2">
      <c r="A36">
        <v>79</v>
      </c>
      <c r="B36">
        <v>7.0000000000000007E-2</v>
      </c>
      <c r="C36">
        <v>6.3E-2</v>
      </c>
      <c r="D36">
        <v>100.77200000000001</v>
      </c>
      <c r="E36">
        <v>6.0000000000000001E-3</v>
      </c>
      <c r="F36">
        <v>3.7999999999999999E-2</v>
      </c>
      <c r="G36">
        <v>0</v>
      </c>
      <c r="H36">
        <v>100.387</v>
      </c>
      <c r="I36">
        <v>4.0000000000000001E-3</v>
      </c>
      <c r="J36">
        <v>201.34</v>
      </c>
      <c r="K36" t="s">
        <v>670</v>
      </c>
    </row>
    <row r="37" spans="1:11" x14ac:dyDescent="0.2">
      <c r="A37">
        <v>80</v>
      </c>
      <c r="B37">
        <v>1.7999999999999999E-2</v>
      </c>
      <c r="C37">
        <v>0</v>
      </c>
      <c r="D37">
        <v>0</v>
      </c>
      <c r="E37">
        <v>1E-3</v>
      </c>
      <c r="F37">
        <v>2E-3</v>
      </c>
      <c r="G37">
        <v>0</v>
      </c>
      <c r="H37">
        <v>1.0569999999999999</v>
      </c>
      <c r="I37">
        <v>0</v>
      </c>
      <c r="J37">
        <v>1.0780000000000001</v>
      </c>
      <c r="K37" t="s">
        <v>671</v>
      </c>
    </row>
    <row r="38" spans="1:11" x14ac:dyDescent="0.2">
      <c r="A38">
        <v>81</v>
      </c>
      <c r="B38">
        <v>3.1E-2</v>
      </c>
      <c r="C38">
        <v>0</v>
      </c>
      <c r="D38">
        <v>5.0000000000000001E-3</v>
      </c>
      <c r="E38">
        <v>6.0000000000000001E-3</v>
      </c>
      <c r="F38">
        <v>7.0000000000000001E-3</v>
      </c>
      <c r="G38">
        <v>0</v>
      </c>
      <c r="H38">
        <v>0.64700000000000002</v>
      </c>
      <c r="I38">
        <v>0</v>
      </c>
      <c r="J38">
        <v>0.69599999999999995</v>
      </c>
      <c r="K38" t="s">
        <v>671</v>
      </c>
    </row>
    <row r="39" spans="1:11" x14ac:dyDescent="0.2">
      <c r="A39">
        <v>82</v>
      </c>
      <c r="B39">
        <v>7.3999999999999996E-2</v>
      </c>
      <c r="C39">
        <v>0.10100000000000001</v>
      </c>
      <c r="D39">
        <v>0</v>
      </c>
      <c r="E39">
        <v>0</v>
      </c>
      <c r="F39">
        <v>0.02</v>
      </c>
      <c r="G39">
        <v>0</v>
      </c>
      <c r="H39">
        <v>2.9460000000000002</v>
      </c>
      <c r="I39">
        <v>0</v>
      </c>
      <c r="J39">
        <v>3.141</v>
      </c>
      <c r="K39" t="s">
        <v>672</v>
      </c>
    </row>
    <row r="40" spans="1:11" x14ac:dyDescent="0.2">
      <c r="A40">
        <v>83</v>
      </c>
      <c r="B40">
        <v>8.2000000000000003E-2</v>
      </c>
      <c r="C40">
        <v>0</v>
      </c>
      <c r="D40">
        <v>3.0000000000000001E-3</v>
      </c>
      <c r="E40">
        <v>0</v>
      </c>
      <c r="F40">
        <v>2.8000000000000001E-2</v>
      </c>
      <c r="G40">
        <v>0</v>
      </c>
      <c r="H40">
        <v>0.58299999999999996</v>
      </c>
      <c r="I40">
        <v>0</v>
      </c>
      <c r="J40">
        <v>0.69599999999999995</v>
      </c>
      <c r="K40" t="s">
        <v>672</v>
      </c>
    </row>
    <row r="41" spans="1:11" x14ac:dyDescent="0.2">
      <c r="A41">
        <v>84</v>
      </c>
      <c r="B41">
        <v>3.3000000000000002E-2</v>
      </c>
      <c r="C41">
        <v>1.7000000000000001E-2</v>
      </c>
      <c r="D41">
        <v>0</v>
      </c>
      <c r="E41">
        <v>7.5999999999999998E-2</v>
      </c>
      <c r="F41">
        <v>0.02</v>
      </c>
      <c r="G41">
        <v>4.4999999999999998E-2</v>
      </c>
      <c r="H41">
        <v>0.55800000000000005</v>
      </c>
      <c r="I41">
        <v>0</v>
      </c>
      <c r="J41">
        <v>0.749</v>
      </c>
      <c r="K41" t="s">
        <v>672</v>
      </c>
    </row>
    <row r="42" spans="1:11" x14ac:dyDescent="0.2">
      <c r="A42">
        <v>85</v>
      </c>
      <c r="B42">
        <v>6.5000000000000002E-2</v>
      </c>
      <c r="C42">
        <v>0</v>
      </c>
      <c r="D42">
        <v>0.24</v>
      </c>
      <c r="E42">
        <v>0</v>
      </c>
      <c r="F42">
        <v>4.1000000000000002E-2</v>
      </c>
      <c r="G42">
        <v>0</v>
      </c>
      <c r="H42">
        <v>1.383</v>
      </c>
      <c r="I42">
        <v>2.5000000000000001E-2</v>
      </c>
      <c r="J42">
        <v>1.754</v>
      </c>
      <c r="K42" t="s">
        <v>672</v>
      </c>
    </row>
    <row r="43" spans="1:11" x14ac:dyDescent="0.2">
      <c r="A43">
        <v>86</v>
      </c>
      <c r="B43">
        <v>0</v>
      </c>
      <c r="C43">
        <v>7.8E-2</v>
      </c>
      <c r="D43">
        <v>99.599000000000004</v>
      </c>
      <c r="E43">
        <v>0.03</v>
      </c>
      <c r="F43">
        <v>4.7E-2</v>
      </c>
      <c r="G43">
        <v>0.14399999999999999</v>
      </c>
      <c r="H43">
        <v>99.98</v>
      </c>
      <c r="I43">
        <v>5.8000000000000003E-2</v>
      </c>
      <c r="J43">
        <v>199.93600000000001</v>
      </c>
      <c r="K43" t="s">
        <v>673</v>
      </c>
    </row>
    <row r="44" spans="1:11" x14ac:dyDescent="0.2">
      <c r="A44">
        <v>87</v>
      </c>
      <c r="B44">
        <v>2.9000000000000001E-2</v>
      </c>
      <c r="C44">
        <v>7.0000000000000001E-3</v>
      </c>
      <c r="D44">
        <v>100.337</v>
      </c>
      <c r="E44">
        <v>1.0999999999999999E-2</v>
      </c>
      <c r="F44">
        <v>2.7E-2</v>
      </c>
      <c r="G44">
        <v>1.4999999999999999E-2</v>
      </c>
      <c r="H44">
        <v>99.727999999999994</v>
      </c>
      <c r="I44">
        <v>2.1999999999999999E-2</v>
      </c>
      <c r="J44">
        <v>200.17599999999999</v>
      </c>
      <c r="K44" t="s">
        <v>673</v>
      </c>
    </row>
    <row r="45" spans="1:11" x14ac:dyDescent="0.2">
      <c r="A45">
        <v>88</v>
      </c>
      <c r="B45">
        <v>0</v>
      </c>
      <c r="C45">
        <v>0</v>
      </c>
      <c r="D45">
        <v>7.2949999999999999</v>
      </c>
      <c r="E45">
        <v>6.4909999999999997</v>
      </c>
      <c r="F45">
        <v>0</v>
      </c>
      <c r="G45">
        <v>108.45</v>
      </c>
      <c r="H45">
        <v>6.5579999999999998</v>
      </c>
      <c r="I45">
        <v>9.8000000000000004E-2</v>
      </c>
      <c r="J45">
        <v>128.892</v>
      </c>
      <c r="K45" t="s">
        <v>674</v>
      </c>
    </row>
    <row r="46" spans="1:11" x14ac:dyDescent="0.2">
      <c r="A46">
        <v>89</v>
      </c>
      <c r="B46">
        <v>6.0000000000000001E-3</v>
      </c>
      <c r="C46">
        <v>1.7000000000000001E-2</v>
      </c>
      <c r="D46">
        <v>0</v>
      </c>
      <c r="E46">
        <v>1.9E-2</v>
      </c>
      <c r="F46">
        <v>0</v>
      </c>
      <c r="G46">
        <v>0</v>
      </c>
      <c r="H46">
        <v>0.29299999999999998</v>
      </c>
      <c r="I46">
        <v>0</v>
      </c>
      <c r="J46">
        <v>0.33500000000000002</v>
      </c>
      <c r="K46" t="s">
        <v>674</v>
      </c>
    </row>
    <row r="47" spans="1:11" x14ac:dyDescent="0.2">
      <c r="A47">
        <v>90</v>
      </c>
      <c r="B47">
        <v>6.0000000000000001E-3</v>
      </c>
      <c r="C47">
        <v>3.7999999999999999E-2</v>
      </c>
      <c r="D47">
        <v>99.262</v>
      </c>
      <c r="E47">
        <v>0</v>
      </c>
      <c r="F47">
        <v>4.2999999999999997E-2</v>
      </c>
      <c r="G47">
        <v>0</v>
      </c>
      <c r="H47">
        <v>99.536000000000001</v>
      </c>
      <c r="I47">
        <v>0</v>
      </c>
      <c r="J47">
        <v>198.88499999999999</v>
      </c>
      <c r="K47" t="s">
        <v>675</v>
      </c>
    </row>
    <row r="48" spans="1:11" x14ac:dyDescent="0.2">
      <c r="A48">
        <v>91</v>
      </c>
      <c r="B48">
        <v>2.7E-2</v>
      </c>
      <c r="C48">
        <v>0</v>
      </c>
      <c r="D48">
        <v>0</v>
      </c>
      <c r="E48">
        <v>0</v>
      </c>
      <c r="F48">
        <v>4.0000000000000001E-3</v>
      </c>
      <c r="G48">
        <v>4.0000000000000001E-3</v>
      </c>
      <c r="H48">
        <v>0.25</v>
      </c>
      <c r="I48">
        <v>1.4E-2</v>
      </c>
      <c r="J48">
        <v>0.29899999999999999</v>
      </c>
      <c r="K48" t="s">
        <v>676</v>
      </c>
    </row>
    <row r="49" spans="1:11" x14ac:dyDescent="0.2">
      <c r="A49">
        <v>92</v>
      </c>
      <c r="B49">
        <v>0</v>
      </c>
      <c r="C49">
        <v>2.4E-2</v>
      </c>
      <c r="D49">
        <v>1.7999999999999999E-2</v>
      </c>
      <c r="E49">
        <v>0</v>
      </c>
      <c r="F49">
        <v>3.5000000000000003E-2</v>
      </c>
      <c r="G49">
        <v>0</v>
      </c>
      <c r="H49">
        <v>0.20300000000000001</v>
      </c>
      <c r="I49">
        <v>0</v>
      </c>
      <c r="J49">
        <v>0.28000000000000003</v>
      </c>
      <c r="K49" t="s">
        <v>676</v>
      </c>
    </row>
    <row r="50" spans="1:11" x14ac:dyDescent="0.2">
      <c r="A50">
        <v>93</v>
      </c>
      <c r="B50">
        <v>0</v>
      </c>
      <c r="C50">
        <v>0</v>
      </c>
      <c r="D50">
        <v>51.786000000000001</v>
      </c>
      <c r="E50">
        <v>4.7E-2</v>
      </c>
      <c r="F50">
        <v>0.434</v>
      </c>
      <c r="G50">
        <v>0</v>
      </c>
      <c r="H50">
        <v>0.42</v>
      </c>
      <c r="I50">
        <v>98.492000000000004</v>
      </c>
      <c r="J50">
        <v>151.179</v>
      </c>
      <c r="K50" t="s">
        <v>677</v>
      </c>
    </row>
    <row r="51" spans="1:11" x14ac:dyDescent="0.2">
      <c r="A51">
        <v>94</v>
      </c>
      <c r="B51">
        <v>2.1999999999999999E-2</v>
      </c>
      <c r="C51">
        <v>5.0000000000000001E-3</v>
      </c>
      <c r="D51">
        <v>51.487000000000002</v>
      </c>
      <c r="E51">
        <v>1.9E-2</v>
      </c>
      <c r="F51">
        <v>0.35799999999999998</v>
      </c>
      <c r="G51">
        <v>0.03</v>
      </c>
      <c r="H51">
        <v>0.31900000000000001</v>
      </c>
      <c r="I51">
        <v>98.885000000000005</v>
      </c>
      <c r="J51">
        <v>151.125</v>
      </c>
      <c r="K51" t="s">
        <v>677</v>
      </c>
    </row>
    <row r="52" spans="1:11" x14ac:dyDescent="0.2">
      <c r="A52">
        <v>95</v>
      </c>
      <c r="B52">
        <v>4.4999999999999998E-2</v>
      </c>
      <c r="C52">
        <v>0</v>
      </c>
      <c r="D52">
        <v>51.61</v>
      </c>
      <c r="E52">
        <v>4.2999999999999997E-2</v>
      </c>
      <c r="F52">
        <v>0.30499999999999999</v>
      </c>
      <c r="G52">
        <v>0</v>
      </c>
      <c r="H52">
        <v>0.29699999999999999</v>
      </c>
      <c r="I52">
        <v>99.551000000000002</v>
      </c>
      <c r="J52">
        <v>151.851</v>
      </c>
      <c r="K52" t="s">
        <v>677</v>
      </c>
    </row>
    <row r="53" spans="1:11" x14ac:dyDescent="0.2">
      <c r="A53">
        <v>96</v>
      </c>
      <c r="B53">
        <v>3.5000000000000003E-2</v>
      </c>
      <c r="C53">
        <v>0</v>
      </c>
      <c r="D53">
        <v>51.628</v>
      </c>
      <c r="E53">
        <v>5.8999999999999997E-2</v>
      </c>
      <c r="F53">
        <v>0.50900000000000001</v>
      </c>
      <c r="G53">
        <v>0</v>
      </c>
      <c r="H53">
        <v>0.14000000000000001</v>
      </c>
      <c r="I53">
        <v>98.981999999999999</v>
      </c>
      <c r="J53">
        <v>151.35300000000001</v>
      </c>
      <c r="K53" t="s">
        <v>677</v>
      </c>
    </row>
    <row r="54" spans="1:11" x14ac:dyDescent="0.2">
      <c r="A54">
        <v>97</v>
      </c>
      <c r="B54">
        <v>0</v>
      </c>
      <c r="C54">
        <v>0</v>
      </c>
      <c r="D54">
        <v>51.573</v>
      </c>
      <c r="E54">
        <v>4.7E-2</v>
      </c>
      <c r="F54">
        <v>0.46400000000000002</v>
      </c>
      <c r="G54">
        <v>4.0000000000000001E-3</v>
      </c>
      <c r="H54">
        <v>0.13500000000000001</v>
      </c>
      <c r="I54">
        <v>99.218000000000004</v>
      </c>
      <c r="J54">
        <v>151.441</v>
      </c>
      <c r="K54" t="s">
        <v>677</v>
      </c>
    </row>
    <row r="55" spans="1:11" x14ac:dyDescent="0.2">
      <c r="A55">
        <v>98</v>
      </c>
      <c r="B55">
        <v>0</v>
      </c>
      <c r="C55">
        <v>0</v>
      </c>
      <c r="D55">
        <v>51.212000000000003</v>
      </c>
      <c r="E55">
        <v>0</v>
      </c>
      <c r="F55">
        <v>0.39600000000000002</v>
      </c>
      <c r="G55">
        <v>0</v>
      </c>
      <c r="H55">
        <v>0.106</v>
      </c>
      <c r="I55">
        <v>98.653999999999996</v>
      </c>
      <c r="J55">
        <v>150.36799999999999</v>
      </c>
      <c r="K55" t="s">
        <v>677</v>
      </c>
    </row>
    <row r="56" spans="1:11" x14ac:dyDescent="0.2">
      <c r="A56">
        <v>99</v>
      </c>
      <c r="B56">
        <v>0</v>
      </c>
      <c r="C56">
        <v>0</v>
      </c>
      <c r="D56">
        <v>51.551000000000002</v>
      </c>
      <c r="E56">
        <v>0.02</v>
      </c>
      <c r="F56">
        <v>0.35399999999999998</v>
      </c>
      <c r="G56">
        <v>0</v>
      </c>
      <c r="H56">
        <v>0.30399999999999999</v>
      </c>
      <c r="I56">
        <v>98.724000000000004</v>
      </c>
      <c r="J56">
        <v>150.953</v>
      </c>
      <c r="K56" t="s">
        <v>677</v>
      </c>
    </row>
    <row r="57" spans="1:11" x14ac:dyDescent="0.2">
      <c r="A57">
        <v>100</v>
      </c>
      <c r="B57">
        <v>3.9E-2</v>
      </c>
      <c r="C57">
        <v>0</v>
      </c>
      <c r="D57">
        <v>51.478000000000002</v>
      </c>
      <c r="E57">
        <v>3.9E-2</v>
      </c>
      <c r="F57">
        <v>0.36099999999999999</v>
      </c>
      <c r="G57">
        <v>2.5999999999999999E-2</v>
      </c>
      <c r="H57">
        <v>0.51300000000000001</v>
      </c>
      <c r="I57">
        <v>98.85</v>
      </c>
      <c r="J57">
        <v>151.30600000000001</v>
      </c>
      <c r="K57" t="s">
        <v>677</v>
      </c>
    </row>
    <row r="58" spans="1:11" x14ac:dyDescent="0.2">
      <c r="A58">
        <v>101</v>
      </c>
      <c r="B58">
        <v>0.13300000000000001</v>
      </c>
      <c r="C58">
        <v>0</v>
      </c>
      <c r="D58">
        <v>51.292999999999999</v>
      </c>
      <c r="E58">
        <v>0.127</v>
      </c>
      <c r="F58">
        <v>0.29099999999999998</v>
      </c>
      <c r="G58">
        <v>0</v>
      </c>
      <c r="H58">
        <v>0.32</v>
      </c>
      <c r="I58">
        <v>99.343999999999994</v>
      </c>
      <c r="J58">
        <v>151.50800000000001</v>
      </c>
      <c r="K58" t="s">
        <v>678</v>
      </c>
    </row>
    <row r="59" spans="1:11" x14ac:dyDescent="0.2">
      <c r="A59">
        <v>102</v>
      </c>
      <c r="B59">
        <v>0.106</v>
      </c>
      <c r="C59">
        <v>0</v>
      </c>
      <c r="D59">
        <v>51.518000000000001</v>
      </c>
      <c r="E59">
        <v>0</v>
      </c>
      <c r="F59">
        <v>0.29099999999999998</v>
      </c>
      <c r="G59">
        <v>0</v>
      </c>
      <c r="H59">
        <v>0.307</v>
      </c>
      <c r="I59">
        <v>99.944999999999993</v>
      </c>
      <c r="J59">
        <v>152.167</v>
      </c>
      <c r="K59" t="s">
        <v>678</v>
      </c>
    </row>
    <row r="60" spans="1:11" x14ac:dyDescent="0.2">
      <c r="A60">
        <v>103</v>
      </c>
      <c r="B60">
        <v>6.3E-2</v>
      </c>
      <c r="C60">
        <v>2.3E-2</v>
      </c>
      <c r="D60">
        <v>51.546999999999997</v>
      </c>
      <c r="E60">
        <v>8.7999999999999995E-2</v>
      </c>
      <c r="F60">
        <v>0.3</v>
      </c>
      <c r="G60">
        <v>0</v>
      </c>
      <c r="H60">
        <v>0.13300000000000001</v>
      </c>
      <c r="I60">
        <v>99.522999999999996</v>
      </c>
      <c r="J60">
        <v>151.67699999999999</v>
      </c>
      <c r="K60" t="s">
        <v>678</v>
      </c>
    </row>
    <row r="61" spans="1:11" x14ac:dyDescent="0.2">
      <c r="A61">
        <v>104</v>
      </c>
      <c r="B61">
        <v>3.3000000000000002E-2</v>
      </c>
      <c r="C61">
        <v>0</v>
      </c>
      <c r="D61">
        <v>51.515999999999998</v>
      </c>
      <c r="E61">
        <v>3.1E-2</v>
      </c>
      <c r="F61">
        <v>0.307</v>
      </c>
      <c r="G61">
        <v>0</v>
      </c>
      <c r="H61">
        <v>0.46</v>
      </c>
      <c r="I61">
        <v>98.02</v>
      </c>
      <c r="J61">
        <v>150.36699999999999</v>
      </c>
      <c r="K61" t="s">
        <v>678</v>
      </c>
    </row>
    <row r="62" spans="1:11" x14ac:dyDescent="0.2">
      <c r="A62">
        <v>105</v>
      </c>
      <c r="B62">
        <v>2.1999999999999999E-2</v>
      </c>
      <c r="C62">
        <v>1.4E-2</v>
      </c>
      <c r="D62">
        <v>53.04</v>
      </c>
      <c r="E62">
        <v>4.0000000000000001E-3</v>
      </c>
      <c r="F62">
        <v>0.35699999999999998</v>
      </c>
      <c r="G62">
        <v>3.4000000000000002E-2</v>
      </c>
      <c r="H62">
        <v>1.052</v>
      </c>
      <c r="I62">
        <v>98.067999999999998</v>
      </c>
      <c r="J62">
        <v>152.59100000000001</v>
      </c>
      <c r="K62" t="s">
        <v>678</v>
      </c>
    </row>
    <row r="63" spans="1:11" x14ac:dyDescent="0.2">
      <c r="A63">
        <v>106</v>
      </c>
      <c r="B63">
        <v>0</v>
      </c>
      <c r="C63">
        <v>0</v>
      </c>
      <c r="D63">
        <v>53.31</v>
      </c>
      <c r="E63">
        <v>8.7999999999999995E-2</v>
      </c>
      <c r="F63">
        <v>0.32500000000000001</v>
      </c>
      <c r="G63">
        <v>0</v>
      </c>
      <c r="H63">
        <v>0.74</v>
      </c>
      <c r="I63">
        <v>97.941999999999993</v>
      </c>
      <c r="J63">
        <v>152.405</v>
      </c>
      <c r="K63" t="s">
        <v>678</v>
      </c>
    </row>
    <row r="64" spans="1:11" x14ac:dyDescent="0.2">
      <c r="A64">
        <v>107</v>
      </c>
      <c r="B64">
        <v>2E-3</v>
      </c>
      <c r="C64">
        <v>0</v>
      </c>
      <c r="D64">
        <v>51.438000000000002</v>
      </c>
      <c r="E64">
        <v>3.6999999999999998E-2</v>
      </c>
      <c r="F64">
        <v>0.51200000000000001</v>
      </c>
      <c r="G64">
        <v>8.0000000000000002E-3</v>
      </c>
      <c r="H64">
        <v>3.548</v>
      </c>
      <c r="I64">
        <v>94.983000000000004</v>
      </c>
      <c r="J64">
        <v>150.52799999999999</v>
      </c>
      <c r="K64" t="s">
        <v>678</v>
      </c>
    </row>
    <row r="65" spans="1:11" x14ac:dyDescent="0.2">
      <c r="A65">
        <v>108</v>
      </c>
      <c r="B65">
        <v>8.7999999999999995E-2</v>
      </c>
      <c r="C65">
        <v>0</v>
      </c>
      <c r="D65">
        <v>51.040999999999997</v>
      </c>
      <c r="E65">
        <v>0</v>
      </c>
      <c r="F65">
        <v>0.47099999999999997</v>
      </c>
      <c r="G65">
        <v>0</v>
      </c>
      <c r="H65">
        <v>1.0760000000000001</v>
      </c>
      <c r="I65">
        <v>98.257000000000005</v>
      </c>
      <c r="J65">
        <v>150.93299999999999</v>
      </c>
      <c r="K65" t="s">
        <v>679</v>
      </c>
    </row>
    <row r="66" spans="1:11" x14ac:dyDescent="0.2">
      <c r="A66">
        <v>109</v>
      </c>
      <c r="B66">
        <v>7.0999999999999994E-2</v>
      </c>
      <c r="C66">
        <v>0</v>
      </c>
      <c r="D66">
        <v>51.453000000000003</v>
      </c>
      <c r="E66">
        <v>0</v>
      </c>
      <c r="F66">
        <v>0.47799999999999998</v>
      </c>
      <c r="G66">
        <v>5.7000000000000002E-2</v>
      </c>
      <c r="H66">
        <v>0.59099999999999997</v>
      </c>
      <c r="I66">
        <v>97.968000000000004</v>
      </c>
      <c r="J66">
        <v>150.61799999999999</v>
      </c>
      <c r="K66" t="s">
        <v>679</v>
      </c>
    </row>
    <row r="67" spans="1:11" x14ac:dyDescent="0.2">
      <c r="A67">
        <v>110</v>
      </c>
      <c r="B67">
        <v>5.8079999999999998</v>
      </c>
      <c r="C67">
        <v>28.492000000000001</v>
      </c>
      <c r="D67">
        <v>50.473999999999997</v>
      </c>
      <c r="E67">
        <v>142.39400000000001</v>
      </c>
      <c r="F67">
        <v>3.3000000000000002E-2</v>
      </c>
      <c r="G67">
        <v>0.03</v>
      </c>
      <c r="H67">
        <v>7.5279999999999996</v>
      </c>
      <c r="I67">
        <v>2.1999999999999999E-2</v>
      </c>
      <c r="J67">
        <v>234.78100000000001</v>
      </c>
      <c r="K67" t="s">
        <v>680</v>
      </c>
    </row>
    <row r="68" spans="1:11" x14ac:dyDescent="0.2">
      <c r="A68">
        <v>111</v>
      </c>
      <c r="B68">
        <v>1.4E-2</v>
      </c>
      <c r="C68">
        <v>0</v>
      </c>
      <c r="D68">
        <v>100.339</v>
      </c>
      <c r="E68">
        <v>1.04</v>
      </c>
      <c r="F68">
        <v>4.9000000000000002E-2</v>
      </c>
      <c r="G68">
        <v>4.2000000000000003E-2</v>
      </c>
      <c r="H68">
        <v>99.084999999999994</v>
      </c>
      <c r="I68">
        <v>0</v>
      </c>
      <c r="J68">
        <v>200.56899999999999</v>
      </c>
      <c r="K68" t="s">
        <v>681</v>
      </c>
    </row>
    <row r="69" spans="1:11" x14ac:dyDescent="0.2">
      <c r="A69">
        <v>112</v>
      </c>
      <c r="B69">
        <v>4.7E-2</v>
      </c>
      <c r="C69">
        <v>0</v>
      </c>
      <c r="D69">
        <v>100.879</v>
      </c>
      <c r="E69">
        <v>0.127</v>
      </c>
      <c r="F69">
        <v>5.2999999999999999E-2</v>
      </c>
      <c r="G69">
        <v>4.4999999999999998E-2</v>
      </c>
      <c r="H69">
        <v>100.682</v>
      </c>
      <c r="I69">
        <v>0</v>
      </c>
      <c r="J69">
        <v>201.833</v>
      </c>
      <c r="K69" t="s">
        <v>681</v>
      </c>
    </row>
    <row r="70" spans="1:11" x14ac:dyDescent="0.2">
      <c r="A70">
        <v>113</v>
      </c>
      <c r="B70">
        <v>1.7999999999999999E-2</v>
      </c>
      <c r="C70">
        <v>2.3E-2</v>
      </c>
      <c r="D70">
        <v>99.932000000000002</v>
      </c>
      <c r="E70">
        <v>0.11700000000000001</v>
      </c>
      <c r="F70">
        <v>7.5999999999999998E-2</v>
      </c>
      <c r="G70">
        <v>0</v>
      </c>
      <c r="H70">
        <v>101.88200000000001</v>
      </c>
      <c r="I70">
        <v>1.4E-2</v>
      </c>
      <c r="J70">
        <v>202.06200000000001</v>
      </c>
      <c r="K70" t="s">
        <v>682</v>
      </c>
    </row>
    <row r="71" spans="1:11" x14ac:dyDescent="0.2">
      <c r="A71">
        <v>114</v>
      </c>
      <c r="B71">
        <v>0</v>
      </c>
      <c r="C71">
        <v>0</v>
      </c>
      <c r="D71">
        <v>99.228999999999999</v>
      </c>
      <c r="E71">
        <v>0</v>
      </c>
      <c r="F71">
        <v>6.0999999999999999E-2</v>
      </c>
      <c r="G71">
        <v>0</v>
      </c>
      <c r="H71">
        <v>99.906000000000006</v>
      </c>
      <c r="I71">
        <v>0</v>
      </c>
      <c r="J71">
        <v>199.196</v>
      </c>
      <c r="K71" t="s">
        <v>682</v>
      </c>
    </row>
    <row r="72" spans="1:11" x14ac:dyDescent="0.2">
      <c r="A72">
        <v>115</v>
      </c>
      <c r="B72">
        <v>1.4E-2</v>
      </c>
      <c r="C72">
        <v>4.3999999999999997E-2</v>
      </c>
      <c r="D72">
        <v>99.978999999999999</v>
      </c>
      <c r="E72">
        <v>0.94599999999999995</v>
      </c>
      <c r="F72">
        <v>6.6000000000000003E-2</v>
      </c>
      <c r="G72">
        <v>0</v>
      </c>
      <c r="H72">
        <v>100.157</v>
      </c>
      <c r="I72">
        <v>0.02</v>
      </c>
      <c r="J72">
        <v>201.226</v>
      </c>
      <c r="K72" t="s">
        <v>682</v>
      </c>
    </row>
    <row r="73" spans="1:11" x14ac:dyDescent="0.2">
      <c r="A73">
        <v>116</v>
      </c>
      <c r="B73">
        <v>1.6E-2</v>
      </c>
      <c r="C73">
        <v>5.3999999999999999E-2</v>
      </c>
      <c r="D73">
        <v>100.529</v>
      </c>
      <c r="E73">
        <v>0.88500000000000001</v>
      </c>
      <c r="F73">
        <v>4.1000000000000002E-2</v>
      </c>
      <c r="G73">
        <v>0</v>
      </c>
      <c r="H73">
        <v>100.30200000000001</v>
      </c>
      <c r="I73">
        <v>1.9E-2</v>
      </c>
      <c r="J73">
        <v>201.846</v>
      </c>
      <c r="K73" t="s">
        <v>682</v>
      </c>
    </row>
    <row r="74" spans="1:11" x14ac:dyDescent="0.2">
      <c r="A74">
        <v>117</v>
      </c>
      <c r="B74">
        <v>0</v>
      </c>
      <c r="C74">
        <v>0</v>
      </c>
      <c r="D74">
        <v>12.869</v>
      </c>
      <c r="E74">
        <v>0.113</v>
      </c>
      <c r="F74">
        <v>7.0999999999999994E-2</v>
      </c>
      <c r="G74">
        <v>109.09099999999999</v>
      </c>
      <c r="H74">
        <v>1.288</v>
      </c>
      <c r="I74">
        <v>3.5999999999999997E-2</v>
      </c>
      <c r="J74">
        <v>123.468</v>
      </c>
      <c r="K74" t="s">
        <v>683</v>
      </c>
    </row>
    <row r="75" spans="1:11" x14ac:dyDescent="0.2">
      <c r="A75">
        <v>118</v>
      </c>
      <c r="B75">
        <v>0.11899999999999999</v>
      </c>
      <c r="C75">
        <v>0</v>
      </c>
      <c r="D75">
        <v>0.23599999999999999</v>
      </c>
      <c r="E75">
        <v>2.9000000000000001E-2</v>
      </c>
      <c r="F75">
        <v>2.7E-2</v>
      </c>
      <c r="G75">
        <v>3.4000000000000002E-2</v>
      </c>
      <c r="H75">
        <v>1.47</v>
      </c>
      <c r="I75">
        <v>2.5999999999999999E-2</v>
      </c>
      <c r="J75">
        <v>1.9410000000000001</v>
      </c>
      <c r="K75" t="s">
        <v>684</v>
      </c>
    </row>
    <row r="76" spans="1:11" x14ac:dyDescent="0.2">
      <c r="A76">
        <v>119</v>
      </c>
      <c r="B76">
        <v>0</v>
      </c>
      <c r="C76">
        <v>0.05</v>
      </c>
      <c r="D76">
        <v>100.33</v>
      </c>
      <c r="E76">
        <v>0.223</v>
      </c>
      <c r="F76">
        <v>5.8999999999999997E-2</v>
      </c>
      <c r="G76">
        <v>8.0000000000000002E-3</v>
      </c>
      <c r="H76">
        <v>99.45</v>
      </c>
      <c r="I76">
        <v>0</v>
      </c>
      <c r="J76">
        <v>200.12</v>
      </c>
      <c r="K76" t="s">
        <v>685</v>
      </c>
    </row>
    <row r="77" spans="1:11" x14ac:dyDescent="0.2">
      <c r="A77">
        <v>120</v>
      </c>
      <c r="B77">
        <v>0.56200000000000006</v>
      </c>
      <c r="C77">
        <v>35.898000000000003</v>
      </c>
      <c r="D77">
        <v>51.570999999999998</v>
      </c>
      <c r="E77">
        <v>146.428</v>
      </c>
      <c r="F77">
        <v>4.7E-2</v>
      </c>
      <c r="G77">
        <v>1.9E-2</v>
      </c>
      <c r="H77">
        <v>3.806</v>
      </c>
      <c r="I77">
        <v>0</v>
      </c>
      <c r="J77">
        <v>238.33099999999999</v>
      </c>
      <c r="K77" t="s">
        <v>686</v>
      </c>
    </row>
    <row r="78" spans="1:11" x14ac:dyDescent="0.2">
      <c r="A78">
        <v>121</v>
      </c>
      <c r="B78">
        <v>19.010999999999999</v>
      </c>
      <c r="C78">
        <v>20.552</v>
      </c>
      <c r="D78">
        <v>43.37</v>
      </c>
      <c r="E78">
        <v>132.482</v>
      </c>
      <c r="F78">
        <v>0.17100000000000001</v>
      </c>
      <c r="G78">
        <v>0</v>
      </c>
      <c r="H78">
        <v>10.868</v>
      </c>
      <c r="I78">
        <v>0.32600000000000001</v>
      </c>
      <c r="J78">
        <v>226.78</v>
      </c>
      <c r="K78" t="s">
        <v>686</v>
      </c>
    </row>
    <row r="79" spans="1:11" x14ac:dyDescent="0.2">
      <c r="A79">
        <v>122</v>
      </c>
      <c r="B79">
        <v>0.14299999999999999</v>
      </c>
      <c r="C79">
        <v>0</v>
      </c>
      <c r="D79">
        <v>0</v>
      </c>
      <c r="E79">
        <v>1.9E-2</v>
      </c>
      <c r="F79">
        <v>2.3E-2</v>
      </c>
      <c r="G79">
        <v>0</v>
      </c>
      <c r="H79">
        <v>0.46600000000000003</v>
      </c>
      <c r="I79">
        <v>0.02</v>
      </c>
      <c r="J79">
        <v>0.67100000000000004</v>
      </c>
      <c r="K79" t="s">
        <v>687</v>
      </c>
    </row>
    <row r="80" spans="1:11" x14ac:dyDescent="0.2">
      <c r="A80">
        <v>123</v>
      </c>
      <c r="B80">
        <v>4.0000000000000001E-3</v>
      </c>
      <c r="C80">
        <v>1.4E-2</v>
      </c>
      <c r="D80">
        <v>3.6999999999999998E-2</v>
      </c>
      <c r="E80">
        <v>5.3999999999999999E-2</v>
      </c>
      <c r="F80">
        <v>4.5999999999999999E-2</v>
      </c>
      <c r="G80">
        <v>0</v>
      </c>
      <c r="H80">
        <v>0.51700000000000002</v>
      </c>
      <c r="I80">
        <v>0</v>
      </c>
      <c r="J80">
        <v>0.67200000000000004</v>
      </c>
      <c r="K80" t="s">
        <v>687</v>
      </c>
    </row>
    <row r="81" spans="1:11" x14ac:dyDescent="0.2">
      <c r="A81">
        <v>124</v>
      </c>
      <c r="B81">
        <v>2.9000000000000001E-2</v>
      </c>
      <c r="C81">
        <v>0</v>
      </c>
      <c r="D81">
        <v>51.116999999999997</v>
      </c>
      <c r="E81">
        <v>0</v>
      </c>
      <c r="F81">
        <v>0.499</v>
      </c>
      <c r="G81">
        <v>0</v>
      </c>
      <c r="H81">
        <v>0.39500000000000002</v>
      </c>
      <c r="I81">
        <v>98.21</v>
      </c>
      <c r="J81">
        <v>150.25</v>
      </c>
      <c r="K81" t="s">
        <v>688</v>
      </c>
    </row>
    <row r="82" spans="1:11" x14ac:dyDescent="0.2">
      <c r="A82">
        <v>125</v>
      </c>
      <c r="B82">
        <v>0</v>
      </c>
      <c r="C82">
        <v>2.5999999999999999E-2</v>
      </c>
      <c r="D82">
        <v>51.164999999999999</v>
      </c>
      <c r="E82">
        <v>6.6000000000000003E-2</v>
      </c>
      <c r="F82">
        <v>0.48499999999999999</v>
      </c>
      <c r="G82">
        <v>0</v>
      </c>
      <c r="H82">
        <v>0.14199999999999999</v>
      </c>
      <c r="I82">
        <v>98.956000000000003</v>
      </c>
      <c r="J82">
        <v>150.84</v>
      </c>
      <c r="K82" t="s">
        <v>688</v>
      </c>
    </row>
    <row r="83" spans="1:11" x14ac:dyDescent="0.2">
      <c r="A83">
        <v>126</v>
      </c>
      <c r="B83">
        <v>0</v>
      </c>
      <c r="C83">
        <v>3.3000000000000002E-2</v>
      </c>
      <c r="D83">
        <v>51.02</v>
      </c>
      <c r="E83">
        <v>5.6000000000000001E-2</v>
      </c>
      <c r="F83">
        <v>0.32100000000000001</v>
      </c>
      <c r="G83">
        <v>8.6999999999999994E-2</v>
      </c>
      <c r="H83">
        <v>6.5000000000000002E-2</v>
      </c>
      <c r="I83">
        <v>99.123999999999995</v>
      </c>
      <c r="J83">
        <v>150.70599999999999</v>
      </c>
      <c r="K83" t="s">
        <v>688</v>
      </c>
    </row>
    <row r="84" spans="1:11" x14ac:dyDescent="0.2">
      <c r="A84">
        <v>127</v>
      </c>
      <c r="B84">
        <v>7.8E-2</v>
      </c>
      <c r="C84">
        <v>3.6999999999999998E-2</v>
      </c>
      <c r="D84">
        <v>51.076000000000001</v>
      </c>
      <c r="E84">
        <v>0.121</v>
      </c>
      <c r="F84">
        <v>0.32900000000000001</v>
      </c>
      <c r="G84">
        <v>0</v>
      </c>
      <c r="H84">
        <v>0.41199999999999998</v>
      </c>
      <c r="I84">
        <v>98.39</v>
      </c>
      <c r="J84">
        <v>150.44300000000001</v>
      </c>
      <c r="K84" t="s">
        <v>688</v>
      </c>
    </row>
    <row r="85" spans="1:11" x14ac:dyDescent="0.2">
      <c r="A85">
        <v>128</v>
      </c>
      <c r="B85">
        <v>0</v>
      </c>
      <c r="C85">
        <v>0</v>
      </c>
      <c r="D85">
        <v>50.884</v>
      </c>
      <c r="E85">
        <v>0.38700000000000001</v>
      </c>
      <c r="F85">
        <v>0.45900000000000002</v>
      </c>
      <c r="G85">
        <v>7.1999999999999995E-2</v>
      </c>
      <c r="H85">
        <v>1.3620000000000001</v>
      </c>
      <c r="I85">
        <v>95.983999999999995</v>
      </c>
      <c r="J85">
        <v>149.148</v>
      </c>
      <c r="K85" t="s">
        <v>688</v>
      </c>
    </row>
    <row r="86" spans="1:11" x14ac:dyDescent="0.2">
      <c r="A86">
        <v>129</v>
      </c>
      <c r="B86">
        <v>0</v>
      </c>
      <c r="C86">
        <v>0</v>
      </c>
      <c r="D86">
        <v>50.366999999999997</v>
      </c>
      <c r="E86">
        <v>1.7000000000000001E-2</v>
      </c>
      <c r="F86">
        <v>0.44400000000000001</v>
      </c>
      <c r="G86">
        <v>2.7E-2</v>
      </c>
      <c r="H86">
        <v>1.052</v>
      </c>
      <c r="I86">
        <v>94.923000000000002</v>
      </c>
      <c r="J86">
        <v>146.83000000000001</v>
      </c>
      <c r="K86" t="s">
        <v>688</v>
      </c>
    </row>
    <row r="87" spans="1:11" x14ac:dyDescent="0.2">
      <c r="A87">
        <v>130</v>
      </c>
      <c r="B87">
        <v>7.1999999999999995E-2</v>
      </c>
      <c r="C87">
        <v>0</v>
      </c>
      <c r="D87">
        <v>51.506</v>
      </c>
      <c r="E87">
        <v>5.7000000000000002E-2</v>
      </c>
      <c r="F87">
        <v>0.33900000000000002</v>
      </c>
      <c r="G87">
        <v>0.106</v>
      </c>
      <c r="H87">
        <v>0.76100000000000001</v>
      </c>
      <c r="I87">
        <v>99.039000000000001</v>
      </c>
      <c r="J87">
        <v>151.88</v>
      </c>
      <c r="K87" t="s">
        <v>688</v>
      </c>
    </row>
    <row r="88" spans="1:11" x14ac:dyDescent="0.2">
      <c r="A88">
        <v>131</v>
      </c>
      <c r="B88">
        <v>7.5999999999999998E-2</v>
      </c>
      <c r="C88">
        <v>0</v>
      </c>
      <c r="D88">
        <v>51.552999999999997</v>
      </c>
      <c r="E88">
        <v>8.2000000000000003E-2</v>
      </c>
      <c r="F88">
        <v>0.30399999999999999</v>
      </c>
      <c r="G88">
        <v>0</v>
      </c>
      <c r="H88">
        <v>0.84299999999999997</v>
      </c>
      <c r="I88">
        <v>98.436000000000007</v>
      </c>
      <c r="J88">
        <v>151.29400000000001</v>
      </c>
      <c r="K88" t="s">
        <v>688</v>
      </c>
    </row>
    <row r="89" spans="1:11" x14ac:dyDescent="0.2">
      <c r="A89">
        <v>132</v>
      </c>
      <c r="B89">
        <v>4.2999999999999997E-2</v>
      </c>
      <c r="C89">
        <v>0</v>
      </c>
      <c r="D89">
        <v>51.026000000000003</v>
      </c>
      <c r="E89">
        <v>4.5999999999999999E-2</v>
      </c>
      <c r="F89">
        <v>0.378</v>
      </c>
      <c r="G89">
        <v>0</v>
      </c>
      <c r="H89">
        <v>0.36</v>
      </c>
      <c r="I89">
        <v>98.915000000000006</v>
      </c>
      <c r="J89">
        <v>150.768</v>
      </c>
      <c r="K89" t="s">
        <v>688</v>
      </c>
    </row>
    <row r="90" spans="1:11" x14ac:dyDescent="0.2">
      <c r="A90">
        <v>133</v>
      </c>
      <c r="B90">
        <v>2.7E-2</v>
      </c>
      <c r="C90">
        <v>0</v>
      </c>
      <c r="D90">
        <v>51.445</v>
      </c>
      <c r="E90">
        <v>2.5999999999999999E-2</v>
      </c>
      <c r="F90">
        <v>0.374</v>
      </c>
      <c r="G90">
        <v>0</v>
      </c>
      <c r="H90">
        <v>0.53800000000000003</v>
      </c>
      <c r="I90">
        <v>98.555000000000007</v>
      </c>
      <c r="J90">
        <v>150.965</v>
      </c>
      <c r="K90" t="s">
        <v>688</v>
      </c>
    </row>
    <row r="91" spans="1:11" x14ac:dyDescent="0.2">
      <c r="A91">
        <v>134</v>
      </c>
      <c r="B91">
        <v>0</v>
      </c>
      <c r="C91">
        <v>6.5000000000000002E-2</v>
      </c>
      <c r="D91">
        <v>52.107999999999997</v>
      </c>
      <c r="E91">
        <v>1E-3</v>
      </c>
      <c r="F91">
        <v>0.371</v>
      </c>
      <c r="G91">
        <v>8.0000000000000002E-3</v>
      </c>
      <c r="H91">
        <v>1.222</v>
      </c>
      <c r="I91">
        <v>97.42</v>
      </c>
      <c r="J91">
        <v>151.19499999999999</v>
      </c>
      <c r="K91" t="s">
        <v>688</v>
      </c>
    </row>
    <row r="92" spans="1:11" x14ac:dyDescent="0.2">
      <c r="A92">
        <v>135</v>
      </c>
      <c r="B92">
        <v>0</v>
      </c>
      <c r="C92">
        <v>99.308999999999997</v>
      </c>
      <c r="D92">
        <v>0</v>
      </c>
      <c r="E92">
        <v>0</v>
      </c>
      <c r="F92">
        <v>0.187</v>
      </c>
      <c r="G92">
        <v>0</v>
      </c>
      <c r="H92">
        <v>0</v>
      </c>
      <c r="I92">
        <v>0</v>
      </c>
      <c r="J92">
        <v>99.495999999999995</v>
      </c>
      <c r="K92" t="s">
        <v>518</v>
      </c>
    </row>
    <row r="93" spans="1:11" x14ac:dyDescent="0.2">
      <c r="A93">
        <v>136</v>
      </c>
      <c r="B93">
        <v>0</v>
      </c>
      <c r="C93">
        <v>99.727999999999994</v>
      </c>
      <c r="D93">
        <v>1.2999999999999999E-2</v>
      </c>
      <c r="E93">
        <v>1.0999999999999999E-2</v>
      </c>
      <c r="F93">
        <v>0.16900000000000001</v>
      </c>
      <c r="G93">
        <v>8.3000000000000004E-2</v>
      </c>
      <c r="H93">
        <v>2.1999999999999999E-2</v>
      </c>
      <c r="I93">
        <v>7.0000000000000007E-2</v>
      </c>
      <c r="J93">
        <v>100.096</v>
      </c>
      <c r="K93" t="s">
        <v>519</v>
      </c>
    </row>
    <row r="94" spans="1:11" x14ac:dyDescent="0.2">
      <c r="A94">
        <v>137</v>
      </c>
      <c r="B94">
        <v>0</v>
      </c>
      <c r="C94">
        <v>97.97</v>
      </c>
      <c r="D94">
        <v>0</v>
      </c>
      <c r="E94">
        <v>6.6000000000000003E-2</v>
      </c>
      <c r="F94">
        <v>0.186</v>
      </c>
      <c r="G94">
        <v>0</v>
      </c>
      <c r="H94">
        <v>0</v>
      </c>
      <c r="I94">
        <v>2.3E-2</v>
      </c>
      <c r="J94">
        <v>98.245000000000005</v>
      </c>
      <c r="K94" t="s">
        <v>520</v>
      </c>
    </row>
    <row r="95" spans="1:11" x14ac:dyDescent="0.2">
      <c r="A95">
        <v>138</v>
      </c>
      <c r="B95">
        <v>0</v>
      </c>
      <c r="C95">
        <v>7.4999999999999997E-2</v>
      </c>
      <c r="D95">
        <v>99.629000000000005</v>
      </c>
      <c r="E95">
        <v>0</v>
      </c>
      <c r="F95">
        <v>5.8999999999999997E-2</v>
      </c>
      <c r="G95">
        <v>4.0000000000000001E-3</v>
      </c>
      <c r="H95">
        <v>99.748999999999995</v>
      </c>
      <c r="I95">
        <v>0</v>
      </c>
      <c r="J95">
        <v>199.51599999999999</v>
      </c>
      <c r="K95" t="s">
        <v>521</v>
      </c>
    </row>
    <row r="96" spans="1:11" x14ac:dyDescent="0.2">
      <c r="A96">
        <v>139</v>
      </c>
      <c r="B96">
        <v>4.0000000000000001E-3</v>
      </c>
      <c r="C96">
        <v>0</v>
      </c>
      <c r="D96">
        <v>99.831999999999994</v>
      </c>
      <c r="E96">
        <v>4.9000000000000002E-2</v>
      </c>
      <c r="F96">
        <v>4.7E-2</v>
      </c>
      <c r="G96">
        <v>0.106</v>
      </c>
      <c r="H96">
        <v>100.398</v>
      </c>
      <c r="I96">
        <v>0</v>
      </c>
      <c r="J96">
        <v>200.43600000000001</v>
      </c>
      <c r="K96" t="s">
        <v>522</v>
      </c>
    </row>
    <row r="97" spans="1:11" x14ac:dyDescent="0.2">
      <c r="A97">
        <v>140</v>
      </c>
      <c r="B97">
        <v>0</v>
      </c>
      <c r="C97">
        <v>0</v>
      </c>
      <c r="D97">
        <v>100.021</v>
      </c>
      <c r="E97">
        <v>3.5999999999999997E-2</v>
      </c>
      <c r="F97">
        <v>0.05</v>
      </c>
      <c r="G97">
        <v>1.0999999999999999E-2</v>
      </c>
      <c r="H97">
        <v>99.147999999999996</v>
      </c>
      <c r="I97">
        <v>6.2E-2</v>
      </c>
      <c r="J97">
        <v>199.328</v>
      </c>
      <c r="K97" t="s">
        <v>523</v>
      </c>
    </row>
    <row r="98" spans="1:11" x14ac:dyDescent="0.2">
      <c r="A98">
        <v>141</v>
      </c>
      <c r="B98">
        <v>0</v>
      </c>
      <c r="C98">
        <v>1.4E-2</v>
      </c>
      <c r="D98">
        <v>59.045000000000002</v>
      </c>
      <c r="E98">
        <v>99.456000000000003</v>
      </c>
      <c r="F98">
        <v>1.7000000000000001E-2</v>
      </c>
      <c r="G98">
        <v>0</v>
      </c>
      <c r="H98">
        <v>70.555000000000007</v>
      </c>
      <c r="I98">
        <v>4.1000000000000002E-2</v>
      </c>
      <c r="J98">
        <v>229.12799999999999</v>
      </c>
      <c r="K98" t="s">
        <v>524</v>
      </c>
    </row>
    <row r="99" spans="1:11" x14ac:dyDescent="0.2">
      <c r="A99">
        <v>142</v>
      </c>
      <c r="B99">
        <v>0</v>
      </c>
      <c r="C99">
        <v>0</v>
      </c>
      <c r="D99">
        <v>59.128999999999998</v>
      </c>
      <c r="E99">
        <v>100.71899999999999</v>
      </c>
      <c r="F99">
        <v>2.5999999999999999E-2</v>
      </c>
      <c r="G99">
        <v>0</v>
      </c>
      <c r="H99">
        <v>69.917000000000002</v>
      </c>
      <c r="I99">
        <v>1.2E-2</v>
      </c>
      <c r="J99">
        <v>229.803</v>
      </c>
      <c r="K99" t="s">
        <v>525</v>
      </c>
    </row>
    <row r="100" spans="1:11" x14ac:dyDescent="0.2">
      <c r="A100">
        <v>143</v>
      </c>
      <c r="B100">
        <v>0</v>
      </c>
      <c r="C100">
        <v>0.01</v>
      </c>
      <c r="D100">
        <v>58.957000000000001</v>
      </c>
      <c r="E100">
        <v>101.143</v>
      </c>
      <c r="F100">
        <v>4.2000000000000003E-2</v>
      </c>
      <c r="G100">
        <v>0</v>
      </c>
      <c r="H100">
        <v>70.137</v>
      </c>
      <c r="I100">
        <v>2.7E-2</v>
      </c>
      <c r="J100">
        <v>230.316</v>
      </c>
      <c r="K100" t="s">
        <v>526</v>
      </c>
    </row>
    <row r="101" spans="1:11" x14ac:dyDescent="0.2">
      <c r="A101">
        <v>144</v>
      </c>
      <c r="B101">
        <v>0</v>
      </c>
      <c r="C101">
        <v>0</v>
      </c>
      <c r="D101">
        <v>43.02</v>
      </c>
      <c r="E101">
        <v>8.6999999999999994E-2</v>
      </c>
      <c r="F101">
        <v>99.531000000000006</v>
      </c>
      <c r="G101">
        <v>0</v>
      </c>
      <c r="H101">
        <v>0</v>
      </c>
      <c r="I101">
        <v>4.8000000000000001E-2</v>
      </c>
      <c r="J101">
        <v>142.68600000000001</v>
      </c>
      <c r="K101" t="s">
        <v>527</v>
      </c>
    </row>
    <row r="102" spans="1:11" x14ac:dyDescent="0.2">
      <c r="A102">
        <v>145</v>
      </c>
      <c r="B102">
        <v>2.5000000000000001E-2</v>
      </c>
      <c r="C102">
        <v>6.6000000000000003E-2</v>
      </c>
      <c r="D102">
        <v>43.476999999999997</v>
      </c>
      <c r="E102">
        <v>0.11</v>
      </c>
      <c r="F102">
        <v>99.332999999999998</v>
      </c>
      <c r="G102">
        <v>0</v>
      </c>
      <c r="H102">
        <v>3.9E-2</v>
      </c>
      <c r="I102">
        <v>6.0000000000000001E-3</v>
      </c>
      <c r="J102">
        <v>143.05600000000001</v>
      </c>
      <c r="K102" t="s">
        <v>528</v>
      </c>
    </row>
    <row r="103" spans="1:11" x14ac:dyDescent="0.2">
      <c r="A103">
        <v>146</v>
      </c>
      <c r="B103">
        <v>0</v>
      </c>
      <c r="C103">
        <v>0</v>
      </c>
      <c r="D103">
        <v>43.128999999999998</v>
      </c>
      <c r="E103">
        <v>0.05</v>
      </c>
      <c r="F103">
        <v>99.56</v>
      </c>
      <c r="G103">
        <v>0</v>
      </c>
      <c r="H103">
        <v>0</v>
      </c>
      <c r="I103">
        <v>3.1E-2</v>
      </c>
      <c r="J103">
        <v>142.77000000000001</v>
      </c>
      <c r="K103" t="s">
        <v>529</v>
      </c>
    </row>
    <row r="104" spans="1:11" x14ac:dyDescent="0.2">
      <c r="A104">
        <v>147</v>
      </c>
      <c r="B104">
        <v>101.15600000000001</v>
      </c>
      <c r="C104">
        <v>1.35</v>
      </c>
      <c r="D104">
        <v>0</v>
      </c>
      <c r="E104">
        <v>9.9000000000000005E-2</v>
      </c>
      <c r="F104">
        <v>0.16500000000000001</v>
      </c>
      <c r="G104">
        <v>0</v>
      </c>
      <c r="H104">
        <v>0</v>
      </c>
      <c r="I104">
        <v>4.4999999999999998E-2</v>
      </c>
      <c r="J104">
        <v>102.815</v>
      </c>
      <c r="K104" t="s">
        <v>533</v>
      </c>
    </row>
    <row r="105" spans="1:11" x14ac:dyDescent="0.2">
      <c r="A105">
        <v>148</v>
      </c>
      <c r="B105">
        <v>100.85</v>
      </c>
      <c r="C105">
        <v>1.2889999999999999</v>
      </c>
      <c r="D105">
        <v>5.0000000000000001E-3</v>
      </c>
      <c r="E105">
        <v>0.113</v>
      </c>
      <c r="F105">
        <v>0.186</v>
      </c>
      <c r="G105">
        <v>0</v>
      </c>
      <c r="H105">
        <v>1.9E-2</v>
      </c>
      <c r="I105">
        <v>0</v>
      </c>
      <c r="J105">
        <v>102.462</v>
      </c>
      <c r="K105" t="s">
        <v>534</v>
      </c>
    </row>
    <row r="106" spans="1:11" x14ac:dyDescent="0.2">
      <c r="A106">
        <v>149</v>
      </c>
      <c r="B106">
        <v>101.425</v>
      </c>
      <c r="C106">
        <v>1.4039999999999999</v>
      </c>
      <c r="D106">
        <v>1.4999999999999999E-2</v>
      </c>
      <c r="E106">
        <v>0</v>
      </c>
      <c r="F106">
        <v>0.17799999999999999</v>
      </c>
      <c r="G106">
        <v>0</v>
      </c>
      <c r="H106">
        <v>1.7000000000000001E-2</v>
      </c>
      <c r="I106">
        <v>0</v>
      </c>
      <c r="J106">
        <v>103.039</v>
      </c>
      <c r="K106" t="s">
        <v>535</v>
      </c>
    </row>
    <row r="107" spans="1:11" x14ac:dyDescent="0.2">
      <c r="A107">
        <v>150</v>
      </c>
      <c r="B107">
        <v>0</v>
      </c>
      <c r="C107">
        <v>0</v>
      </c>
      <c r="D107">
        <v>51.277999999999999</v>
      </c>
      <c r="E107">
        <v>0.126</v>
      </c>
      <c r="F107">
        <v>3.5999999999999997E-2</v>
      </c>
      <c r="G107">
        <v>0</v>
      </c>
      <c r="H107">
        <v>0</v>
      </c>
      <c r="I107">
        <v>98.665000000000006</v>
      </c>
      <c r="J107">
        <v>150.10499999999999</v>
      </c>
      <c r="K107" t="s">
        <v>539</v>
      </c>
    </row>
    <row r="108" spans="1:11" x14ac:dyDescent="0.2">
      <c r="A108">
        <v>151</v>
      </c>
      <c r="B108">
        <v>1.2E-2</v>
      </c>
      <c r="C108">
        <v>7.0000000000000001E-3</v>
      </c>
      <c r="D108">
        <v>51.061999999999998</v>
      </c>
      <c r="E108">
        <v>0.109</v>
      </c>
      <c r="F108">
        <v>3.9E-2</v>
      </c>
      <c r="G108">
        <v>0</v>
      </c>
      <c r="H108">
        <v>0</v>
      </c>
      <c r="I108">
        <v>99.727999999999994</v>
      </c>
      <c r="J108">
        <v>150.95699999999999</v>
      </c>
      <c r="K108" t="s">
        <v>540</v>
      </c>
    </row>
    <row r="109" spans="1:11" x14ac:dyDescent="0.2">
      <c r="A109">
        <v>152</v>
      </c>
      <c r="B109">
        <v>0</v>
      </c>
      <c r="C109">
        <v>2.5999999999999999E-2</v>
      </c>
      <c r="D109">
        <v>51.4</v>
      </c>
      <c r="E109">
        <v>0.113</v>
      </c>
      <c r="F109">
        <v>0.02</v>
      </c>
      <c r="G109">
        <v>0</v>
      </c>
      <c r="H109">
        <v>2.7E-2</v>
      </c>
      <c r="I109">
        <v>100.21</v>
      </c>
      <c r="J109">
        <v>151.79599999999999</v>
      </c>
      <c r="K109" t="s">
        <v>541</v>
      </c>
    </row>
    <row r="110" spans="1:11" x14ac:dyDescent="0.2">
      <c r="A110">
        <v>153</v>
      </c>
      <c r="B110">
        <v>0</v>
      </c>
      <c r="C110">
        <v>0</v>
      </c>
      <c r="D110">
        <v>0</v>
      </c>
      <c r="E110">
        <v>1.7000000000000001E-2</v>
      </c>
      <c r="F110">
        <v>5.0999999999999997E-2</v>
      </c>
      <c r="G110">
        <v>99.135000000000005</v>
      </c>
      <c r="H110">
        <v>0</v>
      </c>
      <c r="I110">
        <v>1.6E-2</v>
      </c>
      <c r="J110">
        <v>99.218999999999994</v>
      </c>
      <c r="K110" t="s">
        <v>536</v>
      </c>
    </row>
    <row r="111" spans="1:11" x14ac:dyDescent="0.2">
      <c r="A111">
        <v>154</v>
      </c>
      <c r="B111">
        <v>0</v>
      </c>
      <c r="C111">
        <v>0</v>
      </c>
      <c r="D111">
        <v>0</v>
      </c>
      <c r="E111">
        <v>1.7000000000000001E-2</v>
      </c>
      <c r="F111">
        <v>7.0999999999999994E-2</v>
      </c>
      <c r="G111">
        <v>98.599000000000004</v>
      </c>
      <c r="H111">
        <v>1.0999999999999999E-2</v>
      </c>
      <c r="I111">
        <v>2.9000000000000001E-2</v>
      </c>
      <c r="J111">
        <v>98.727000000000004</v>
      </c>
      <c r="K111" t="s">
        <v>537</v>
      </c>
    </row>
    <row r="112" spans="1:11" x14ac:dyDescent="0.2">
      <c r="A112">
        <v>155</v>
      </c>
      <c r="B112">
        <v>0</v>
      </c>
      <c r="C112">
        <v>0</v>
      </c>
      <c r="D112">
        <v>1.0999999999999999E-2</v>
      </c>
      <c r="E112">
        <v>0</v>
      </c>
      <c r="F112">
        <v>5.5E-2</v>
      </c>
      <c r="G112">
        <v>99.71</v>
      </c>
      <c r="H112">
        <v>0</v>
      </c>
      <c r="I112">
        <v>3.0000000000000001E-3</v>
      </c>
      <c r="J112">
        <v>99.778999999999996</v>
      </c>
      <c r="K112" t="s">
        <v>538</v>
      </c>
    </row>
    <row r="113" spans="1:10" x14ac:dyDescent="0.2">
      <c r="A113" t="s">
        <v>498</v>
      </c>
    </row>
    <row r="114" spans="1:10" x14ac:dyDescent="0.2">
      <c r="A114" t="s">
        <v>595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0.28000000000000003</v>
      </c>
    </row>
    <row r="115" spans="1:10" x14ac:dyDescent="0.2">
      <c r="A115" t="s">
        <v>596</v>
      </c>
      <c r="B115">
        <v>102.10899999999999</v>
      </c>
      <c r="C115">
        <v>107.68600000000001</v>
      </c>
      <c r="D115">
        <v>100.879</v>
      </c>
      <c r="E115">
        <v>146.428</v>
      </c>
      <c r="F115">
        <v>99.56</v>
      </c>
      <c r="G115">
        <v>109.09099999999999</v>
      </c>
      <c r="H115">
        <v>122.973</v>
      </c>
      <c r="I115">
        <v>100.21</v>
      </c>
      <c r="J115">
        <v>238.33099999999999</v>
      </c>
    </row>
    <row r="116" spans="1:10" x14ac:dyDescent="0.2">
      <c r="A116" t="s">
        <v>597</v>
      </c>
      <c r="B116">
        <v>4.1669999999999998</v>
      </c>
      <c r="C116">
        <v>9.3480000000000008</v>
      </c>
      <c r="D116">
        <v>52.707000000000001</v>
      </c>
      <c r="E116">
        <v>8.5739999999999998</v>
      </c>
      <c r="F116">
        <v>3.3330000000000002</v>
      </c>
      <c r="G116">
        <v>5.4779999999999998</v>
      </c>
      <c r="H116">
        <v>40.872</v>
      </c>
      <c r="I116">
        <v>26.542999999999999</v>
      </c>
      <c r="J116">
        <v>151.02199999999999</v>
      </c>
    </row>
    <row r="117" spans="1:10" x14ac:dyDescent="0.2">
      <c r="A117" t="s">
        <v>598</v>
      </c>
      <c r="B117">
        <v>19.649000000000001</v>
      </c>
      <c r="C117">
        <v>26.995999999999999</v>
      </c>
      <c r="D117">
        <v>38.393000000000001</v>
      </c>
      <c r="E117">
        <v>29.706</v>
      </c>
      <c r="F117">
        <v>17.545000000000002</v>
      </c>
      <c r="G117">
        <v>22.632000000000001</v>
      </c>
      <c r="H117">
        <v>46.113</v>
      </c>
      <c r="I117">
        <v>43.665999999999997</v>
      </c>
      <c r="J117">
        <v>63.15</v>
      </c>
    </row>
    <row r="118" spans="1:10" x14ac:dyDescent="0.2">
      <c r="A118" t="s">
        <v>689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sphalerite</vt:lpstr>
      <vt:lpstr>galena</vt:lpstr>
      <vt:lpstr>pyrite</vt:lpstr>
      <vt:lpstr>chalcopyrite</vt:lpstr>
      <vt:lpstr>arsenopyrite</vt:lpstr>
      <vt:lpstr>sulfosalts</vt:lpstr>
      <vt:lpstr>2020-05-26_Fakos_kraw</vt:lpstr>
      <vt:lpstr>2020-05-27_Fakos_kraw</vt:lpstr>
      <vt:lpstr>2020-07-30_Fakos_Kraw</vt:lpstr>
      <vt:lpstr>20200729_Kaspakas_Sardes_kraw</vt:lpstr>
      <vt:lpstr>20200730_Kaspakas_Sardes_Kraw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Frederik Börner</cp:lastModifiedBy>
  <dcterms:created xsi:type="dcterms:W3CDTF">2021-02-11T10:43:49Z</dcterms:created>
  <dcterms:modified xsi:type="dcterms:W3CDTF">2022-04-08T15:44:35Z</dcterms:modified>
</cp:coreProperties>
</file>