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264" firstSheet="1" activeTab="1"/>
  </bookViews>
  <sheets>
    <sheet name="CB_DATA_" sheetId="4" state="veryHidden" r:id="rId1"/>
    <sheet name="Sheet1" sheetId="1" r:id="rId2"/>
  </sheets>
  <definedNames>
    <definedName name="_xlnm._FilterDatabase" localSheetId="1" hidden="1">Sheet1!$A$1:$R$36</definedName>
    <definedName name="CB_Block_00000000000000000000000000000000" localSheetId="1" hidden="1">"'7.0.0.0"</definedName>
    <definedName name="CB_Block_00000000000000000000000000000001" localSheetId="0" hidden="1">"'637621563514133305"</definedName>
    <definedName name="CB_Block_00000000000000000000000000000001" localSheetId="1" hidden="1">"'637621334968878896"</definedName>
    <definedName name="CB_Block_00000000000000000000000000000003" localSheetId="1" hidden="1">"'11.1.4323.0"</definedName>
    <definedName name="CB_BlockExt_00000000000000000000000000000003" localSheetId="1" hidden="1">"'11.1.2.4.400"</definedName>
    <definedName name="CBWorkbookPriority" localSheetId="0" hidden="1">-2123440405218080</definedName>
    <definedName name="CBx_667f01ed8c834e3a8f60dfd5059d6226" localSheetId="0" hidden="1">"'Sheet1'!$A$1"</definedName>
    <definedName name="CBx_80ac2b011c794ba49e583322a42f4b3c" localSheetId="0" hidden="1">"'CB_DATA_'!$A$1"</definedName>
    <definedName name="CBx_Sheet_Guid" localSheetId="0" hidden="1">"'80ac2b01-1c79-4ba4-9e58-3322a42f4b3c"</definedName>
    <definedName name="CBx_Sheet_Guid" localSheetId="1" hidden="1">"'667f01ed-8c83-4e3a-8f60-dfd5059d6226"</definedName>
    <definedName name="CBx_SheetRef" localSheetId="0" hidden="1">CB_DATA_!$A$14</definedName>
    <definedName name="CBx_SheetRef" localSheetId="1" hidden="1">CB_DATA_!$B$14</definedName>
    <definedName name="CBx_StorageType" localSheetId="0" hidden="1">2</definedName>
    <definedName name="CBx_StorageType" localSheetId="1" hidden="1">2</definedName>
  </definedNames>
  <calcPr calcId="145621" concurrentCalc="0" concurrentManualCount="8"/>
</workbook>
</file>

<file path=xl/calcChain.xml><?xml version="1.0" encoding="utf-8"?>
<calcChain xmlns="http://schemas.openxmlformats.org/spreadsheetml/2006/main">
  <c r="B11" i="4" l="1"/>
  <c r="A11" i="4"/>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2" i="1"/>
  <c r="G35" i="1"/>
  <c r="G36" i="1"/>
  <c r="G34"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2" i="1"/>
  <c r="P2" i="4"/>
</calcChain>
</file>

<file path=xl/sharedStrings.xml><?xml version="1.0" encoding="utf-8"?>
<sst xmlns="http://schemas.openxmlformats.org/spreadsheetml/2006/main" count="68" uniqueCount="38">
  <si>
    <t>碳排放增长率</t>
  </si>
  <si>
    <t>高端装备制造业增长率</t>
  </si>
  <si>
    <t>省份</t>
  </si>
  <si>
    <t>年份</t>
  </si>
  <si>
    <t>能源消费总量（万吨标准煤）</t>
  </si>
  <si>
    <t>低位发热量</t>
  </si>
  <si>
    <t>碳排放系数</t>
  </si>
  <si>
    <t>二氧化碳与碳质量比</t>
  </si>
  <si>
    <t>二氧化碳排放量</t>
  </si>
  <si>
    <t>北京</t>
  </si>
  <si>
    <t>天津</t>
  </si>
  <si>
    <t>河北</t>
  </si>
  <si>
    <t>辽宁</t>
  </si>
  <si>
    <t>山东</t>
  </si>
  <si>
    <t>高端装备制造业生产总值（亿元）</t>
  </si>
  <si>
    <t>GDP</t>
  </si>
  <si>
    <t>能源强度</t>
    <phoneticPr fontId="3" type="noConversion"/>
  </si>
  <si>
    <t>高端装备制造业利润总额</t>
    <phoneticPr fontId="3" type="noConversion"/>
  </si>
  <si>
    <t>占工业企业营业收入比重</t>
    <phoneticPr fontId="3" type="noConversion"/>
  </si>
  <si>
    <t>规模以上工业企业生产总值</t>
    <phoneticPr fontId="3" type="noConversion"/>
  </si>
  <si>
    <t>技术创新（专利申请数）</t>
    <phoneticPr fontId="3" type="noConversion"/>
  </si>
  <si>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</si>
  <si>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</si>
  <si>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</si>
  <si>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</si>
  <si>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</si>
  <si>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</si>
  <si>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</si>
  <si>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</si>
  <si>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</si>
  <si>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</si>
  <si>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</si>
  <si>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</si>
  <si>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80ac2b01-1c79-4ba4-9e58-3322a42f4b3c</t>
    <phoneticPr fontId="3" type="noConversion"/>
  </si>
  <si>
    <t>667f01ed-8c83-4e3a-8f60-dfd5059d6226</t>
    <phoneticPr fontId="3" type="noConversion"/>
  </si>
  <si>
    <t>CB_Block_0</t>
    <phoneticPr fontId="3" type="noConversion"/>
  </si>
  <si>
    <t>㜸〱敤㕣㕢㙣ㅣ㔷ㄹ摥ㄹ敦慥㜷搶㜶散挶改㈵改捤扤㕦ㅣ㙤攳㕣攸㡤㤰昸㤲㕢敢㈴㑥散愴㔴㙤搹㡥㜷捦搸㤳散捣扡㌳戳㑥㕣ち愴㔰㕡㑡㐱愸攵〱㕡ち㡤㉡㔴挱ぢ㔲㤱愸㕡㐸ㅦ㤰㐰㈰搴㈲ㅥ㉡㈴ㅥ㤰㑡〵㐵〸㠴㈲㔵㐸㤵愸㔴扥敦捣捣敥散慥㜷散㙣㕢㜰㤱㈷搹㍦㘷捥晤㥣晦㝡晥晦㑣ㄲ㑡㈲㤱㜸ㅦて晦攵㤳㘴攲㤲挹〵搷ㄳ㔶㙥戴㕣㉡㠹㠲㘷㤶㙤㌷㌷散㌸晡挲戸改㝡ㅤ愸㤰捥㥢㈸㜷㔳㜹搷㝣㔰㘴昲昳挲㜱㔱㈹㤵㐸㘴㌲㥡㡡㜲㜶挲㕦㕦昸愲戱㔵㜷ㄲ㘰㙡㜴攴攰昴㌱昴㍡改㤵ㅤ戱㜱攰愸摦㜶晢搰㔰㙥㈸户㜵换收㉤戹㑤ㅢ〷㐶㉢㈵慦攲㠸敤戶愸㜸㡥㕥摡㌸㌰㔱㤹㉥㤹㠵㍢挵挲㔴昹戸戰户㡢改㑤㕢愶昵慤户っ㙤摤戶捤戸昵搶㕢扡㌱㜴攲挰攸挸㠴㈳っ昷㐳敡㌳挵㈹㙦ㅤㄳ〵㤳㙢ㄳ挲㌱敤㤹摣攸〸晥㐶收㡦户㥢㜳㤳戳㐲㜸ㅣ㕡㌸挲㉥〸㔷㐳挳㉥㙢搸㜵㉢搶ㅣ㌷㑦戳㜶㘳愹〵摤昵㔲搶愸㈸㤵㌴㉢散㌵㘳ㅤ挴摥㤵昴㠵㙥㙢㔲搸慥改㤹昳愶户㤰戶愶搰㔱戱挷㍡攲㡡挳扡㍤㈳づ攸㤶㐸㔹㝢㉡㘶㌱改㍦㠹㡥敢挲㉥愲ㄳ㤳换捦つ扢搶攸慣敥挸ㄹ戹摣㤸㤸扡扢㥤㐲㝤摤慢㕡昷换愹换ㄱ搸攷㌵慤敢愱攴愸敥㔴㙢づ戶慥ㄹ㉣扥㝥〶㌷戵慥ㅦ搹愳晡㌶㌷戴㙥㈳户戲扥戶搲ㄵ搰户摣㔱㉣㐶㑢ㄳ㜴ㄲ㘴〸㠸㐰㉤㑢搰㐵搰つ愰㈴摦〱㤷㐴ㅢ戲㐸捤敢㙡㝥㕡捤ㄷ搴㝣㔱捤ぢ㌵㙦愸昹ㄹ㌵㍦慢收㑤㌵㝦㑣捤ㅦ㐷㥤昰挹㜴㜶慡挱昳敦㝦扤㝡收摥㕦敥ㅤ㝦㙥敢㍢㍢㙦㍢摤㌷搳扤〶㤵づ〵㤳ㅡ㜳昴ㄳ㈰戵ㅡㄵ㙦捥㙤攲㥦愵戹〲㑣㘱㙣㌳㙥㌶㠶㠶㡡摢㌶改㕢昴ㄴ㤷ㄵ㠳晣㍡㐲改㐳摤㙥攳㉥搳㉥㤶㑦㐸摣㕤㌲愲扢愲戶㜱㠳㐱搹㐸戹㘲ㄷ摤㡢ㄷ㉦㥣昴㜴㑦㙣㘸㉣慢㜵搲搴㙣ㄲ㙣㈵㕣㌹摥㘵㡤捤㡥敡愵㡡ㄸ㍥㘹晡挵㤷㌶ㄴ㕢ㄳ㑥㜹扡㜵改㙥㐷㍣㔰㉤㙤㥡搱㌰㠴摡扣散扢㘹㤵㝥㤱㍦慦㠱搱搹戲㉢㙣㌹扤㐱㙢挲㉣ㅣㄷ捥愴愰㐸ㄴ㐵戹搴昳㔹ㄴ㜰晤攰㐱ㅢぢ〵户ㄶ慦㡣收ㅡ扢㑥㝡㘰㘶㔱挴㝣攷㠴攳㉤㑣改搳㈵㜱㐱㕤ㄵ㝦㑣ㄴ慣慦换摥㕤㉥㔴摣搱戲敤㌹攵㔲㝤挹㜰㜱㕥㠷愴㈹敥㉦ㄷ㐵㌲㤹㤰㐲〱〲户愳㐳㔱ㄲ㌷戶收〵㠹㠸〸㡡挹挸ㄷ搵㤳㕤敥㌰㔶㠷㔵㤴〴㘹㔲扤㝡㠹捥㌸㕦㈹㘳㘲㌸㌰戲㈶敡てづ㝡晤ㄲ摤㔶㌱昷搱㔶㔶搵晥㘰昵扢收㠵敤敤搵敤㘲㐹㌸戱摡㑦攱㡣戴㕥㠰搴㔹〸㠴㤶扢㐷㔵愷㥣㔴ㄶ㔲㈷捣愲㌷㥢㥥ㄵ收捣慣㠷㍣㘸挸㑣㠶㕢摢昴㘸攷㈱㑢㕢㑢搰て㤰捤㈶搲敢㔸㈹㥤挵㤳㐸㔱㍡挵昰㜲㥤㈰㘷扢㍡㕥敥㌶㜶㥢㈵㑦昸㐲戹搷〰㐶㝣慤㈶搱搷㐳ㄲ㜵昴㠲慦㌰搶ㄹ愳愰㔲摤戴扤㠵ㅡ摦㌶㜱㠹㑦㐴慢戲㘰挵挹〲㡡㠲㝡㜹㄰挳㙢㈰㥡〶㘹㄰㕦㌹㐲㐴㘴㠳ㄸ捤㡥㥥敢㠹㡣昵㘳㘴〴敡㐷㠹㤰戵㌷戵㤶ㄱ㈴昶㘶㈲㘵愳㤶晣戸㉡捤ㄶ戳攵㝤㘹㜶㍥㌶㑥扢㠰攰㐲㠲㡢〸搶〳㈸㙦㐳挲㔱捡㈱㕤晦㘸ㄷ攳㕤扢㠴攰㔲〰挸㈷㡤㌲㈷㄰㔵戴愱㤶㘳㐷戲㕥て散㘴㘹ㄴ晢愲㠸㤶㜱搵捥散戱㈴愲〳慢㜳㘵攸摡愴搴戱搷戶愶捤攸㜲㐸㤱㌱㔵愳㙢㕤愲㙡㜴㈳㔸戵㑤扤㜵㌹㥡㙡〳〴㔷〰昸㡡㠵挶敥昲慣㜹㥡㤳ㅦぢ㤳挸㌷㠴摡㔴敥〱ㄱ搳晣㡦ㄱ㜰㑤㐷㤷㔵晢㤹愶攰愰昱戱户㥦㌷戶收敤〰改つ㍡㜳㔵攷搰㔷㜴㡥ㄶ昴㤵㘰㉦攵㡦㉤昵换搵㈸搶慥㈱戸ㄶ愰㐱扦昰攴㝤慥㕥〲㘹ㄲ㕢ㄱ捣慤愵挷㐵㕡戸㔳ぢ㜳㐲㙡㥦㙥㘳㑡㜷㘶㠴〷敦挵扥㌱搸挱㘵挷ㄱ㈵ㅣ㘸㡢㌲㠳㘷㤷ぢ敢㌳摤摤㑥搹㘲晥慡㝤散㝥㉣ㄴ㐳㌲愹㜶㈴ㅡ散攳ㄸ㍢㌳攲㙦㡡㔰づ昵敦㤶搶㐲㈲搲愸㥥扣搸㉥晥㙣戹㉡㐹摡㤰㈴搷㘳㕢戵ㅢ〰㈰㈵㤴摦户㤴㈸㠳慣戶㔱㔶慢户㔶改摤㡢㌹㤹㌴昸て㥢攴㐸㤷敦慣ㅤ㠱敦挰敤戱㈶㑤慢㉡㉣扡慣〹攱ㄴ攰㔷㌰㑢㈲敢扢㘴㈹㙡㔶㘵挵挷㐴㔶㜴㜴㌴㥤愵㘳㝣㙢㤲㑥ㅡ愴㐴㉣户挷ㄶ挶㥣挳㙢㐴㐵ㄷ㈴㠵㑡㡣㕢愸㉡㠱㐸㜹慣扢㉡㘲摡㄰㌱㌹㙣㥣㜶ㄳ挱㈶㠲㈱㠰搴㙦㈱㘹㤶扢昱っ㠵㜵捥搳㥤㥤捦㈷㌲㐴㠳㜴て扥摥㔲㔸㙤攵㌰摢〸㍥〱搰㘰晥搰昹ㄸ㐳㠸ㄲ攵ㄱ㐲愴戵愴ㄹ㐷㑤㜱㠲㌴戰挶㐰㔰㘹戴攲㝡㘵㡢㔱愵ㅥ㘳慣㝣愰散㡤㤹敥ㅣ愲㔰晤㐶㤰戸㙢㔶搸愰㉥〷戶㑦㐳㕥㜹㙥㑥ㄴ㌵㘳戲㕣㠱㘸摢㌷戶ㄲづ攵㔸ㅦ㙣㐹㜹㉥㔷ㄵ㍣敤㥤㡤搱㠵㈲㑦挴昰戵搲ㄳ扢㉣捦㌷て㝤扤戵ㅤ㥤㌲扤㤲攸㌲㝣愶㘳㍡㘳㘰ㄷㄱ㌵㈸㜶ㅡ㔳戳㡥㄰㘳㍤挶ㅥ挷㉣㤶㑣㕢㄰ㄹ戰㌱ㄹ愸ㅢㄷ㌳㠸㄰㑣㤴ㄹ晦㉢摢㍤挶㤴愳摢敥㥣捥㘰攲挲摡扡㌷ㄹㄲ㐹ㄹ㈳愶敤㘲ㄸ㠹㐵愶㝢㡤挹搹昲〹㐴㙢㉢㤶扤㐷㥦㜳㔷〴㔶㐸昴晥㈳㔱愳愸㡡慡㉡ㄹ㌵搳㉥㝥㜸㈰㑦㈴㌶攳㤷㈴㤰戸㑡愴攸㉦㡦搱摥戴敢㠳昸っ敤㜴捥愹ㅢ㤱愳㙡㘶㐷慣ㄴ㈶愷㙡户戰捤慤〰㜷散㌹戲慦ㄶ㤵晢㐰昱敡ㄴ㍤晣㌱㌲㕥㤲㐵㌵〸㐲晦摣ㅡ㥦㔴㤸㐷捡〱〷〲攳㝣㙢㈴扦慣㈱敢㤰晡搶搴㤲扢ㄱ㐵敡㌶挶昵㘹㔱㐲㉣摡搲扤㌵晥ぢ捤㔸㑢㉦戹㐱搹㘸搹戲㜴㤲ㄶ挹㜲戲愰㤳㠲㠷㉢㕥㜹扦㘹㙢〶㠰愴扦㈰㑢㍦㠹㉣晤愴捣敡㌶づ㌳㉣㈸搳散慢㍣愳㍢愶㌷㙢㤹㠵っ㕦ㄸ扡㕢ㄱ㌴〹㈶愷攴つ㥦㔰㘶っ㌴㔸昳㐷㘰戲戹㌹愰㍢〷㌹捡慤㈳晡㐱戹慡㤲挶ㅦ愵㑤挷ㄲ〴㡣昴㤲㙡户愳户㤴扣ㄹ〱㤱㈳㥦戳攱晤㡢戳㕦㐰㡥敦㤷㈳搶㘳㐸〴ㅥ挱㠸㤰愷㝢㍢㙤ㅣ戱㑤て搸㈳挶㜶㥢摥㤸ぢ㤴〳㈰㈹㡦户ㅢ㈴㔶㈳㡤〶慢㕡攱昲收愲㍡㌵㜱㔹㜳㜹㔴㙦㕣扤㐸戱慦㔱㈲㡡㘴愹㑡㔲戳㉣㌲挷㤵愴㙡ㄴ愹戸㐳㙤愳挴戹㑤㙢晢㑥㈹昲〱ㄴ㤳愴㤹㠴戶㕤ㄲち㠲扣愴づ攸㈸晡敢攳挹㈳ㄲ慤愱つ㤰愵㥥昲昳㝡㠲㜰攰㍥㕣㌹㈹㡡㙣昰〶晥㕥ㄳ㈴て㔶扣扡ㄲ晤㘴㝦㔰㌲㕣㉡ㅤ戴㘱㈵ㄴ㜴愷戸㐲㔸ㅡ㙢昳㌵㡣攴捥㜶戵扦扦扤ㄱ㐶っ搸㤰㈱㤱ㄸ㍦㌰搸㄰捣ㄵ㠹愶搲㍡敢攱㔶㔷戳㌳㝣摢㉦㜴㕢㘲㘰搲㉢㡥㠹㜹㘹㠶搵㉣昹㝥搹愰㝡㕡㤴㜲㔴㌳㠶愷㕤愸㜴㡦㜲㍣㐸㐹〶搷㡣挳㜴㑢攱〲〳挴㙥㤰㥡㈸㜸〸敢㔶㍢攰挹㘰攵㘰〷㍢攲㠷㑤㘸㥤㔱㠲愶㘳〸户㝥ㄱ攴㥤㌶㌱ち㐱㙡挸攷㥦㍢㤴㘷㥥收昳挳ㅤ㠹㌰ㄱ㌰ㄱ㐳㕤㌱搶〳㤰ㅢ㡤㑡㤲㡢晡挳㘰戹㉦搹愴搰敡づ昳㘸㘲昴搰攴㜳㍣摣攰㘱ㅣ慢㤷㙣㔳挲ㅤ㌷捦㠴㌶㉤㉤慣㌱昶搹㠵㔲愵㈸愴㉡づ㘵戵搴挸㉢〲㕦昲晡㥦捦㑤㌱晢ㄲ㙣捡㍥ㅣ愵戸㘴㈲愹㝤扢㕢晢ㄴ㥡㑢㈱㠷㍥㝣搹挶攰㘳㡣㕢㑥〶挳㥡敥㈸搰㍥㕣㕢扢扣㈰㉦捥㐱愴㌵㘵㔱㤶㡤攳㉥㕥㌵㠲㉣戹㉤㔲㙤扣㍣㕥愶捤ㅥ挹摡㙢晡㔹㉢〲㐷㔸愷㉦昰搲㘹ㄸ㈳㙤㜲〷㍢㐹㥣つ㈲扢㘷扦㈰㕦ㄳ㘷㜷〴挶㠷挲昸㉥㑦㐱〹散㉡ㄸ㠹〶户㕡戳扡ㄵ㐶㝥㘹㜹㙢㍢〱ㄴ㠶㠰㘹搰愲愶㙦攰㡣㈰扤戴㠱挳㘰㘴㑣㜴㌴ㅡ㐸㘵㡣戲ㅦづ㝢㈰つ摣挴㠳昴㔴ㄹ㑡挸㕢㈷㉦㠵㠵昷ㄲ〷㉤ㅣ㠱捡捥〵つ㤹ㄳ扡㠷慢㉦昶晡㠶散攱㘲㤱收㉥晣㜳㉢〲慢戸戶攱㥢愳敢ㅡ㉥㘴挹㌵搱扥扢慡愱㈰戸㈸戸㜹㉣户㔷昷ち戳㤳摥㠲㝦㘹慢㕤㤲㐸扤ち㝦挴愲愳搳㘶㑥摡扣㠴㍡捦扤捦ㅥ户换㈷㙣㌹慦㤴换ㅢ㝦戴㘲戵捥㑥㑥㌲㥢㜸ㅦ㝦攴愳㈶㔲㘷搰攳㜲愶捤づ㙡づㄲ昶㈳ㅦ㕦ㅡっ㈰ㅤ㐳㈷戰摤慢㌷〶㐸㈷敢ㅡ攸㐴ち㠲㔵㐲戱㘷㍥㌴㐲㔱㝥〶戴㤲㔸晣㈳㌹昶晣〵戰扥昲㔳攴㄰攱㜸て挴㐸敡ち愴㘲㔰㈷〵㜹㜰扤㠳㤷㐱晥㝦戰ㄴ㜲昳愲散昴㕦㘰㘶攵㤵㐶ㄴ㕤㐶ㄴ扤摣㡣㈲〶㘲捦㈹攴捤搹慦ㅥ㌵㍦昲㙢扤晦挳愳收ㅤ挰㌰ㅦ㘹㡤㈱愸挶㘰㝣搵ㄸ攸㘸㌲〶慥㐱戱㌴〶敥㘴ㅢ挶敢㝤㘳㈰昰㜶散㐷挶搲挶〰愳㜸㌱㈶㕦㈴愸ㅡ㜱㘰昰慣㜵㠱㐵㑦搸㕥㕣慦ㄵ㉥㈲昷㔰㑦敥㈸㝣㑦ㄷ㌶㘷㑦攸㡥㙥慤㤷昹㝢ㅣ〱戵攵㑣攱扥戶㙣挲ㄶㅢㄶ㉤㤱㡤ㄶ昱㑡㠴晥昴㔵捦挹昲㙥愹〳㔳晥攳㍢敡㤵㡣㤲晥〰㍥ㄱ㠵㈷㠴挴㘷搷晤㘸捦㥦ㅥ㝣㘴〷敦愵〵戴㥡㘲㈰戸㥤攰㍣㉤〷㠴㙦㈳㔷㐲捥攷攷㌷晢昱㈱㤲㌹㔷ㄲ㈳扡㈳敤ㅤ㔷戳挲愴㑦㜸ㄱ挲昴㠹㙦㈵ㄸ㤳戸攱攰ㅢ㤳戹〶挷愶晣㝣㐹㍡〳㜳㤱㠹㑢敦㕤ㄸ㈰㔴㕡慡慣㌶敤捡搴㡦愱㜴捥㜱㈲昵昶㈰捦㤷㝣ㄴ攵挵㐶慤戶㡤㕡㑤㥡㠹捡㈰㙡㠴㔲ち㤱〶㔲㐸昴挸挲搰扦㤴㔲ㄳ㐸愴㜲〰㌱㌱戴挶㘰㉥㑦晥慢㐲㐰㔴慦昷戵昹愹ち㜶ㄱ㔸っ扤敥敤㥥㕤㘹㜵㠶慡㠹㐱㔹㜹晡㌸㠴㠴㍣愶㌰㠳㔱㕡㤹㝢ㄸ㠹昰㐹つ㈱戵㙣挷ㄳ〷改戱晣㄰㥢捦搸㈹㡢㕥戵慣戵换慥攰㡥〷昴㑣㕡㉡っ㝢㉤戳㜱昴㤴搱㌸扦㙡搶捦㈲散昵㤳搵㐶㕤㐱ㄱ㜴㤶扤ㅥ攷㑦㠴昹昸㍤㄰换〷㙢㕤㥦摦㔸㐲ㅤ㘷㜷㘲㠱晣挱晥扡㉣㠶戱㌱㉡㌹〶ㄲ㜶㔹戵㌲晥㈵昰㐹㌴㤱昶扣愲搵㤲ㅣ㑢㔱ㄸ㡤づ㌹慢㐳㙤搲晦㡣㔳㑢捥㥡㘲㙤〶慣敢昴晦㔱㘴㉣愹晦ㄵ㐶搹㈴捡敥ちㄲ㝣㐹㌱㔲戲㘴㜰㠶㍢〲ㅦ㌶挲㌴昲〸慣挹㈴㠳摢㝥㙡ㄲ㥦愸晡挵㔲㠲挳挳㤵㙣扣〴㔱㙤㑢摢戶慢愵〰㘴ㄴ㈸昵〳㠸愰㤶敤㌹改收㜳㙣晡㙥㘴慦摢㙦ㄶ㥣戲㕢㌶扣㠱㐹㠴㜷〷昸㠵㤹〱㥢㘷㔸㜹愱㔱愸㕤㠵㥤攸扥〷㙤づㅣ㠴挰㍥㈰扣て㉢敡挸ㄸ挲昲㘲ㄶ晣摡愸㉦ㄲ㐸愲㜶㜰捦㌳づ㔵昴ㄲ㍥㔰㍤〸慦愶挷慣ㄵ愱散㝣摦㜲攳㕤っ㙥ㅤ㙥㘳摤〹捦㡦㈸攵㄰〶㤳㑢戸攷㍥敥㙢攳ㅥ搴搷つ搶收戲㘶㝢摥戵㙣敡晢挰改昲㐶愹㈷ㄹ㡥挹敦㡥戳摡㝤㠴㠸昳搰㍢扡㝣㔷㉣㝢敢〷㥤〷㥦㙤搳攵㌵㔸㠲愳㙣ㄹ㜱敥捦愰愹戲㤳〰㍦㉤ㅦ㈴昸愲搰㥦㜷㍢ㄳ愷戱㉣㌲〰搲㠹戴づ搰㥡慡扦户ㄸ㔵㉢㍣㕡㤰ち戳捡㜷㔱捥㕤昲㔷㕢㘴ㅥ㡥ㅡ昲〸㠱戴ㄶ㤵摣ち㡦㄰㜲晣㘷搰愰㍡晥っ㜲㕢㡦晦敤㐵挷愷昲㤷敢㡢昶摦ㄷ㉡て敤ㄸ㠷㍥㑥㔰㈲戰〰晡挲㥡扤ㄴ㡢㤴㌵㘹㍦㠸昰捡づ愴昱晣㉥昸昷捤ㅤ慦扦挶攷ㅦ㍢ㄴ㈹〸㔱㔴扦ちち㐲戹㡡㈷愳慢㤸㐳㙥敢㔵㝣㘳戱㔵昴㔱㐶㜲㈶㥡〳搰搳愱㤰㔶攴慡㕣㈴戸愱晣㈹ㄲ愱㐸搴捤愲㡦㠸㤵㙤㉢㐸愰㉤㜷㕥戶㥤㐷㈲㙣㥢攲㐶挴㝣挲㈳敤㈳㕥㜹愴搷㈶敤扢㕤搳扥㔶捣㔸㠱扦㜵㐵挸〶㉣㠹摦挴戶ㄴ改改㌶㘳昹捡攳㈱㘲昶敥つ扦㡦㔲㠳攸ㄲ〸挳户㐸㐹㐸摣㐸攵㉢㘱攵ㄷ㕦慡㌹㐷㔱㠰〷搴攳㔷㈶挱挹捡㡦㠵㤵㌷攳摢㉢㔹㈷挱扢〲㝣摥っ㉢㤳㌰㘵攵㐷挳捡㝦摦扣扥㕡㌹愴㐳扦攷ㄴ㠹㈴挶搶㤵搶㝦攴㍢㙣ㅥ慡㔳〶昵㘷㤷攱㘷㔳㜲捡㈰㜱㐹㙡搰㙥㕣晢㜰昰㈵昴㌸㙥㌱攱戲〷㠴慣晦ㅦ㈲散挳敤愶㌱摤搳昱愱昳㍣挲捡㡥㈶摦搸㌸㙤ㅣ㜴㤰搱㘹散㜳㜱愶㉡慥㈸ㄲ㠱㌹㤰昴昷㜷〹昷㝢㡣改㔸摢㡦㌰ㅣ愶昲戶㐸㝢捡㐳㠶㔰㤲捡㈳㈱㘶ㄳ愷㙡㌴愳㝤づ挸㠱㤸〴㘴㐲晢㍣愰ㅦ㜲㔹挷㡣㍥昲扦㘴敥㔳㐸㘸てㄳ㝣ㄱ㈰慢㤰搹㐹〷改㉦㌱敦㙦捦㍦昲昶㑦㥥昸换愹㌳慡昲㔰㌸㑣㤴㠰戴㉦戳敡愳〰ㅤ㜰搱㉡〱昹㘵戵挷搸㤸㈳㐹㤰攸愳挸㤰挳㍤捥扣慦ㄲ㍣〱㤰㑤㜱㥡换摥㉦慥愶㑤㥤昵㌵㌴㔵戸〹㔲㠲㝤㍤㐸昰㈵㜵ち攰昶搶㔶㌲て挱攱㠷晢〸㘷搶㝤愱扦ぢ㕦摣㉦㜰搱ㅤ昸て㐷㔲搲愴㑦慡户戵搷ㄷ挹㥦搶戸晣㌹搸散て搰て搷㔵戳㉥搹攳㈷昱换愸㘹攵㘱晣㝢ち㍦攵〱㡣挰㔱愸㘳㌳㜰戰㄰晢戲㘰㉥㈸愰戲搲㥥〴㔰㠸㘳攲㐹㝢㡡㙦㐴㉤晢搷扥ㄹ㈴昸愲㄰慦愷㤸㈸〵捤挳〱㠹㙢㔹㜰扣㘱㐰攲㕦ㄶㅣ㡢づ昸㉤攴㉡ㄲ㔹㐸搴敢㈳㈲㉤挹摣愷〱㝡㍡㝡㌹㌷敡㌷昵愴㔲戸扦㜸晦晤敦昶㈶〷㌶㈴㍦扤戳晢改㌷㝦昳搶㔳㙦摣扢晤慦敦㍤晢散ㅢ㝦㝥敡戵昷捥㑣㙦晦搵昳捦晦攲㡥攷㕥㝢㙢慤㜱㕡㝤改摤昱搳てつㅤ㝦攸〱攳挸㡤㝢ㅥ扡晢搸愱愱㠹昳〶㍢㍡㍡㍢慦敢晦昵㐵搷昷㥤㝡攰㘵攵攷㝦戸搰㔶攴㜲㌹攰㘱㠰昰改攳戲攵㌴扥㠳〴愶挱ㄹ㝦愴搳攰㜲㑦攱愷ㄴ㠳㡤ㅡ挱㑢〶摥っ㑥㐰ㄶㄴ敡ぢ扡晥〳捤㡢戳㈱</t>
    <phoneticPr fontId="3" type="noConversion"/>
  </si>
  <si>
    <t>Decisioneering:7.0.0.0</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</si>
</sst>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
    <numFmt numFmtId="177" formatCode="0.0000000_ "/>
  </numFmts>
  <fonts count="5" x14ac:knownFonts="1">
    <font>
      <sz val="11"/>
      <color theme="1"/>
      <name val="宋体"/>
      <family val="2"/>
      <charset val="134"/>
      <scheme val="minor"/>
    </font>
    <font>
      <sz val="12"/>
      <name val="宋体"/>
      <family val="3"/>
      <charset val="134"/>
    </font>
    <font>
      <sz val="12"/>
      <name val="宋体"/>
      <family val="3"/>
      <charset val="134"/>
    </font>
    <font>
      <sz val="9"/>
      <name val="宋体"/>
      <family val="2"/>
      <charset val="134"/>
      <scheme val="minor"/>
    </font>
    <font>
      <b/>
      <sz val="11"/>
      <color theme="1"/>
      <name val="宋体"/>
      <family val="3"/>
      <charset val="134"/>
      <scheme val="minor"/>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1" fillId="0" borderId="0"/>
    <xf numFmtId="0" fontId="2" fillId="0" borderId="0"/>
  </cellStyleXfs>
  <cellXfs count="12">
    <xf numFmtId="0" fontId="0" fillId="0" borderId="0" xfId="0">
      <alignment vertical="center"/>
    </xf>
    <xf numFmtId="0" fontId="0" fillId="0" borderId="0" xfId="0" applyAlignment="1">
      <alignment horizontal="center" vertical="center"/>
    </xf>
    <xf numFmtId="0" fontId="4" fillId="0" borderId="0" xfId="0" applyFont="1" applyAlignment="1">
      <alignment horizontal="center" vertical="center" wrapText="1"/>
    </xf>
    <xf numFmtId="0" fontId="0" fillId="0" borderId="0" xfId="0" applyFill="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lignment vertical="center"/>
    </xf>
    <xf numFmtId="0" fontId="0" fillId="0" borderId="0" xfId="0" quotePrefix="1">
      <alignment vertical="center"/>
    </xf>
    <xf numFmtId="0" fontId="0" fillId="0" borderId="0" xfId="0" applyFill="1" applyAlignment="1">
      <alignment horizontal="center" vertical="center" wrapText="1"/>
    </xf>
    <xf numFmtId="0" fontId="4" fillId="0" borderId="0" xfId="0" applyFont="1" applyFill="1" applyAlignment="1">
      <alignment horizontal="center" vertical="center" wrapText="1"/>
    </xf>
    <xf numFmtId="176" fontId="0" fillId="0" borderId="0" xfId="0" applyNumberFormat="1" applyFill="1" applyAlignment="1">
      <alignment horizontal="center" vertical="center"/>
    </xf>
    <xf numFmtId="177" fontId="0" fillId="0" borderId="0" xfId="0" applyNumberFormat="1" applyFill="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workbookViewId="0"/>
  </sheetViews>
  <sheetFormatPr defaultRowHeight="14.4" x14ac:dyDescent="0.25"/>
  <cols>
    <col min="1" max="2" width="36.77734375" customWidth="1"/>
  </cols>
  <sheetData>
    <row r="1" spans="1:16" x14ac:dyDescent="0.25">
      <c r="A1" s="6" t="s">
        <v>21</v>
      </c>
    </row>
    <row r="2" spans="1:16" x14ac:dyDescent="0.25">
      <c r="P2">
        <f ca="1">_xll.CB.RecalcCounterFN()</f>
        <v>0</v>
      </c>
    </row>
    <row r="3" spans="1:16" x14ac:dyDescent="0.25">
      <c r="A3" t="s">
        <v>22</v>
      </c>
      <c r="B3" t="s">
        <v>23</v>
      </c>
      <c r="C3">
        <v>0</v>
      </c>
    </row>
    <row r="4" spans="1:16" x14ac:dyDescent="0.25">
      <c r="A4" t="s">
        <v>24</v>
      </c>
    </row>
    <row r="5" spans="1:16" x14ac:dyDescent="0.25">
      <c r="A5" t="s">
        <v>25</v>
      </c>
    </row>
    <row r="7" spans="1:16" x14ac:dyDescent="0.25">
      <c r="A7" s="6" t="s">
        <v>26</v>
      </c>
      <c r="B7" t="s">
        <v>27</v>
      </c>
    </row>
    <row r="8" spans="1:16" x14ac:dyDescent="0.25">
      <c r="B8">
        <v>2</v>
      </c>
    </row>
    <row r="10" spans="1:16" x14ac:dyDescent="0.25">
      <c r="A10" t="s">
        <v>28</v>
      </c>
    </row>
    <row r="11" spans="1:16" x14ac:dyDescent="0.25">
      <c r="A11" t="e">
        <f>CB_DATA_!#REF!</f>
        <v>#REF!</v>
      </c>
      <c r="B11" t="e">
        <f>Sheet1!#REF!</f>
        <v>#REF!</v>
      </c>
    </row>
    <row r="13" spans="1:16" x14ac:dyDescent="0.25">
      <c r="A13" t="s">
        <v>29</v>
      </c>
    </row>
    <row r="14" spans="1:16" x14ac:dyDescent="0.25">
      <c r="A14" t="s">
        <v>33</v>
      </c>
      <c r="B14" t="s">
        <v>34</v>
      </c>
    </row>
    <row r="16" spans="1:16" x14ac:dyDescent="0.25">
      <c r="A16" t="s">
        <v>30</v>
      </c>
    </row>
    <row r="19" spans="1:2" x14ac:dyDescent="0.25">
      <c r="A19" t="s">
        <v>31</v>
      </c>
    </row>
    <row r="20" spans="1:2" x14ac:dyDescent="0.25">
      <c r="A20">
        <v>28</v>
      </c>
      <c r="B20">
        <v>26</v>
      </c>
    </row>
    <row r="25" spans="1:2" x14ac:dyDescent="0.25">
      <c r="A25" s="6" t="s">
        <v>32</v>
      </c>
    </row>
    <row r="26" spans="1:2" x14ac:dyDescent="0.25">
      <c r="A26" s="7" t="s">
        <v>35</v>
      </c>
    </row>
    <row r="27" spans="1:2" x14ac:dyDescent="0.25">
      <c r="A27" t="s">
        <v>36</v>
      </c>
    </row>
    <row r="28" spans="1:2" x14ac:dyDescent="0.25">
      <c r="A28" s="7" t="s">
        <v>37</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9"/>
  <sheetViews>
    <sheetView tabSelected="1" zoomScale="70" zoomScaleNormal="70" workbookViewId="0">
      <pane xSplit="1" topLeftCell="B1" activePane="topRight" state="frozen"/>
      <selection pane="topRight" activeCell="AH27" sqref="AH27"/>
    </sheetView>
  </sheetViews>
  <sheetFormatPr defaultRowHeight="14.4" x14ac:dyDescent="0.25"/>
  <cols>
    <col min="1" max="2" width="8.88671875" style="1"/>
    <col min="3" max="3" width="13.33203125" style="1" customWidth="1"/>
    <col min="4" max="4" width="11.6640625" style="1" customWidth="1"/>
    <col min="5" max="5" width="21.88671875" style="4" customWidth="1"/>
    <col min="6" max="6" width="11.6640625" style="4" customWidth="1"/>
    <col min="7" max="7" width="11.6640625" style="1" customWidth="1"/>
    <col min="8" max="8" width="19.6640625" style="1" customWidth="1"/>
    <col min="9" max="9" width="17.21875" style="1" customWidth="1"/>
    <col min="10" max="10" width="14.6640625" style="1" customWidth="1"/>
    <col min="11" max="12" width="13.6640625" style="1" customWidth="1"/>
    <col min="13" max="13" width="19.44140625" style="1" customWidth="1"/>
    <col min="14" max="14" width="14.88671875" style="1" customWidth="1"/>
    <col min="15" max="15" width="16.88671875" style="1" customWidth="1"/>
    <col min="16" max="16" width="16.88671875" style="4" customWidth="1"/>
    <col min="17" max="17" width="16" style="1" customWidth="1"/>
    <col min="18" max="18" width="12.109375" style="1" customWidth="1"/>
    <col min="19" max="19" width="12.109375" style="4" customWidth="1"/>
    <col min="20" max="20" width="11.5546875" style="4" customWidth="1"/>
    <col min="21" max="21" width="12.6640625" style="4" customWidth="1"/>
    <col min="22" max="24" width="8.88671875" style="4"/>
    <col min="25" max="25" width="10.77734375" style="4" bestFit="1" customWidth="1"/>
    <col min="26" max="27" width="10.77734375" style="4" customWidth="1"/>
    <col min="28" max="28" width="8.88671875" style="4"/>
    <col min="29" max="29" width="11" style="4" customWidth="1"/>
    <col min="30" max="33" width="19.109375" style="4" customWidth="1"/>
    <col min="34" max="35" width="18.77734375" style="4" customWidth="1"/>
    <col min="36" max="36" width="14.77734375" style="1" customWidth="1"/>
    <col min="37" max="37" width="14.5546875" style="1" customWidth="1"/>
    <col min="38" max="16384" width="8.88671875" style="1"/>
  </cols>
  <sheetData>
    <row r="1" spans="1:39" s="2" customFormat="1" ht="48" customHeight="1" x14ac:dyDescent="0.25">
      <c r="A1" s="2" t="s">
        <v>2</v>
      </c>
      <c r="B1" s="2" t="s">
        <v>3</v>
      </c>
      <c r="C1" s="2" t="s">
        <v>14</v>
      </c>
      <c r="D1" s="2" t="s">
        <v>15</v>
      </c>
      <c r="E1" s="5" t="s">
        <v>19</v>
      </c>
      <c r="F1" s="5" t="s">
        <v>18</v>
      </c>
      <c r="G1" s="2" t="s">
        <v>16</v>
      </c>
      <c r="H1" s="2" t="s">
        <v>4</v>
      </c>
      <c r="I1" s="2" t="s">
        <v>5</v>
      </c>
      <c r="J1" s="2" t="s">
        <v>6</v>
      </c>
      <c r="K1" s="2" t="s">
        <v>7</v>
      </c>
      <c r="L1" s="2" t="s">
        <v>8</v>
      </c>
      <c r="M1" s="2" t="s">
        <v>0</v>
      </c>
      <c r="N1" s="2" t="s">
        <v>17</v>
      </c>
      <c r="O1" s="2" t="s">
        <v>1</v>
      </c>
      <c r="P1" s="5" t="s">
        <v>20</v>
      </c>
      <c r="Q1" s="9"/>
      <c r="R1" s="9"/>
      <c r="S1" s="9"/>
      <c r="T1" s="9"/>
      <c r="U1" s="9"/>
      <c r="V1" s="9"/>
      <c r="W1" s="9"/>
      <c r="X1" s="9"/>
      <c r="Y1" s="9"/>
      <c r="Z1" s="9"/>
      <c r="AA1" s="9"/>
      <c r="AB1" s="9"/>
      <c r="AC1" s="9"/>
      <c r="AD1" s="9"/>
      <c r="AE1" s="9"/>
      <c r="AF1" s="9"/>
      <c r="AG1" s="9"/>
      <c r="AH1" s="9"/>
      <c r="AI1" s="9"/>
      <c r="AJ1" s="9"/>
      <c r="AK1" s="9"/>
      <c r="AL1" s="9"/>
      <c r="AM1" s="9"/>
    </row>
    <row r="2" spans="1:39" x14ac:dyDescent="0.25">
      <c r="A2" s="1" t="s">
        <v>9</v>
      </c>
      <c r="B2" s="1">
        <v>2013</v>
      </c>
      <c r="C2" s="1">
        <v>8572.5632999999998</v>
      </c>
      <c r="D2" s="1">
        <v>21134.6</v>
      </c>
      <c r="E2" s="4">
        <v>18688.63</v>
      </c>
      <c r="F2" s="4">
        <f>C2/E2</f>
        <v>0.45870474721796084</v>
      </c>
      <c r="G2" s="1">
        <f>C2/H2</f>
        <v>28.441535781825419</v>
      </c>
      <c r="H2" s="1">
        <v>301.41000000000003</v>
      </c>
      <c r="I2" s="1">
        <v>29307.599999999999</v>
      </c>
      <c r="J2" s="1">
        <v>25.8</v>
      </c>
      <c r="K2" s="1">
        <v>3.6669999999999998</v>
      </c>
      <c r="L2" s="4">
        <v>835.73488050000003</v>
      </c>
      <c r="M2" s="1">
        <v>-2.206E-2</v>
      </c>
      <c r="N2" s="1">
        <v>630.82000000000005</v>
      </c>
      <c r="O2" s="1">
        <v>0.17883072799999999</v>
      </c>
      <c r="P2" s="4">
        <v>19210</v>
      </c>
      <c r="Q2" s="3"/>
      <c r="R2" s="3"/>
      <c r="S2" s="3"/>
      <c r="T2" s="3"/>
      <c r="U2" s="3"/>
      <c r="V2" s="3"/>
      <c r="W2" s="3"/>
      <c r="X2" s="3"/>
      <c r="Y2" s="3"/>
      <c r="Z2" s="3"/>
      <c r="AA2" s="3"/>
      <c r="AB2" s="3"/>
      <c r="AC2" s="3"/>
      <c r="AD2" s="3"/>
      <c r="AE2" s="3"/>
      <c r="AF2" s="3"/>
      <c r="AG2" s="3"/>
      <c r="AH2" s="3"/>
      <c r="AI2" s="3"/>
      <c r="AJ2" s="3"/>
      <c r="AK2" s="3"/>
      <c r="AL2" s="3"/>
      <c r="AM2" s="3"/>
    </row>
    <row r="3" spans="1:39" x14ac:dyDescent="0.25">
      <c r="A3" s="1" t="s">
        <v>9</v>
      </c>
      <c r="B3" s="1">
        <v>2014</v>
      </c>
      <c r="C3" s="1">
        <v>9392.7487999999994</v>
      </c>
      <c r="D3" s="1">
        <v>22926</v>
      </c>
      <c r="E3" s="4">
        <v>19776.669999999998</v>
      </c>
      <c r="F3" s="4">
        <f t="shared" ref="F3:F36" si="0">C3/E3</f>
        <v>0.47494086719351641</v>
      </c>
      <c r="G3" s="1">
        <f t="shared" ref="G3:G33" si="1">C3/H3</f>
        <v>32.416734426229503</v>
      </c>
      <c r="H3" s="1">
        <v>289.75</v>
      </c>
      <c r="I3" s="1">
        <v>29307.599999999999</v>
      </c>
      <c r="J3" s="1">
        <v>25.8</v>
      </c>
      <c r="K3" s="1">
        <v>3.6669999999999998</v>
      </c>
      <c r="L3" s="4">
        <v>803.4046037999999</v>
      </c>
      <c r="M3" s="1">
        <v>-4.0239999999999998E-2</v>
      </c>
      <c r="N3" s="1">
        <v>680.28</v>
      </c>
      <c r="O3" s="1">
        <v>7.2705356999999998E-2</v>
      </c>
      <c r="P3" s="4">
        <v>19916</v>
      </c>
      <c r="Q3" s="3"/>
      <c r="R3" s="3"/>
      <c r="S3" s="3"/>
      <c r="T3" s="3"/>
      <c r="U3" s="3"/>
      <c r="V3" s="3"/>
      <c r="W3" s="3"/>
      <c r="X3" s="3"/>
      <c r="Y3" s="3"/>
      <c r="Z3" s="3"/>
      <c r="AA3" s="3"/>
      <c r="AB3" s="3"/>
      <c r="AC3" s="3"/>
      <c r="AD3" s="3"/>
      <c r="AE3" s="3"/>
      <c r="AF3" s="3"/>
      <c r="AG3" s="3"/>
      <c r="AH3" s="3"/>
      <c r="AI3" s="3"/>
      <c r="AJ3" s="3"/>
      <c r="AK3" s="3"/>
      <c r="AL3" s="3"/>
      <c r="AM3" s="3"/>
    </row>
    <row r="4" spans="1:39" x14ac:dyDescent="0.25">
      <c r="A4" s="1" t="s">
        <v>9</v>
      </c>
      <c r="B4" s="1">
        <v>2015</v>
      </c>
      <c r="C4" s="1">
        <v>9381.5499</v>
      </c>
      <c r="D4" s="1">
        <v>24779.1</v>
      </c>
      <c r="E4" s="4">
        <v>18864.900000000001</v>
      </c>
      <c r="F4" s="4">
        <f t="shared" si="0"/>
        <v>0.4973018621885088</v>
      </c>
      <c r="G4" s="1">
        <f t="shared" si="1"/>
        <v>33.096556480632188</v>
      </c>
      <c r="H4" s="1">
        <v>283.45999999999998</v>
      </c>
      <c r="I4" s="1">
        <v>29307.599999999999</v>
      </c>
      <c r="J4" s="1">
        <v>25.8</v>
      </c>
      <c r="K4" s="1">
        <v>3.6669999999999998</v>
      </c>
      <c r="L4" s="4">
        <v>785.96400000000006</v>
      </c>
      <c r="M4" s="1">
        <v>-2.2190000000000001E-2</v>
      </c>
      <c r="N4" s="1">
        <v>636.14</v>
      </c>
      <c r="O4" s="1">
        <v>-6.9387242000000002E-2</v>
      </c>
      <c r="P4" s="4">
        <v>20024</v>
      </c>
      <c r="Q4" s="3"/>
      <c r="R4" s="3"/>
      <c r="S4" s="3"/>
      <c r="T4" s="3"/>
      <c r="U4" s="3"/>
      <c r="V4" s="3"/>
      <c r="W4" s="3"/>
      <c r="X4" s="3"/>
      <c r="Y4" s="3"/>
      <c r="Z4" s="3"/>
      <c r="AA4" s="3"/>
      <c r="AB4" s="3"/>
      <c r="AC4" s="3"/>
      <c r="AD4" s="3"/>
      <c r="AE4" s="3"/>
      <c r="AF4" s="3"/>
      <c r="AG4" s="3"/>
      <c r="AH4" s="3"/>
      <c r="AI4" s="3"/>
      <c r="AJ4" s="3"/>
      <c r="AK4" s="3"/>
      <c r="AL4" s="3"/>
      <c r="AM4" s="3"/>
    </row>
    <row r="5" spans="1:39" x14ac:dyDescent="0.25">
      <c r="A5" s="1" t="s">
        <v>9</v>
      </c>
      <c r="B5" s="1">
        <v>2016</v>
      </c>
      <c r="C5" s="1">
        <v>10359.093699999999</v>
      </c>
      <c r="D5" s="1">
        <v>27041.200000000001</v>
      </c>
      <c r="E5" s="4">
        <v>19746.96</v>
      </c>
      <c r="F5" s="4">
        <f t="shared" si="0"/>
        <v>0.52459182071569499</v>
      </c>
      <c r="G5" s="1">
        <f t="shared" si="1"/>
        <v>35.233814155981086</v>
      </c>
      <c r="H5" s="1">
        <v>294.01</v>
      </c>
      <c r="I5" s="1">
        <v>29307.599999999999</v>
      </c>
      <c r="J5" s="1">
        <v>25.8</v>
      </c>
      <c r="K5" s="1">
        <v>3.6669999999999998</v>
      </c>
      <c r="L5" s="4">
        <v>815.21652310000002</v>
      </c>
      <c r="M5" s="1">
        <v>3.5882999999999998E-2</v>
      </c>
      <c r="N5" s="1">
        <v>725.55</v>
      </c>
      <c r="O5" s="1">
        <v>0.123230653</v>
      </c>
      <c r="P5" s="4">
        <v>20065</v>
      </c>
      <c r="Q5" s="3"/>
      <c r="R5" s="3"/>
      <c r="S5" s="3"/>
      <c r="T5" s="3"/>
      <c r="U5" s="3"/>
      <c r="V5" s="3"/>
      <c r="W5" s="3"/>
      <c r="X5" s="3"/>
      <c r="Y5" s="3"/>
      <c r="Z5" s="3"/>
      <c r="AA5" s="3"/>
      <c r="AB5" s="3"/>
      <c r="AC5" s="3"/>
      <c r="AD5" s="3"/>
      <c r="AE5" s="3"/>
      <c r="AF5" s="3"/>
      <c r="AG5" s="3"/>
      <c r="AH5" s="3"/>
      <c r="AI5" s="3"/>
      <c r="AJ5" s="3"/>
      <c r="AK5" s="3"/>
      <c r="AL5" s="3"/>
      <c r="AM5" s="3"/>
    </row>
    <row r="6" spans="1:39" x14ac:dyDescent="0.25">
      <c r="A6" s="1" t="s">
        <v>9</v>
      </c>
      <c r="B6" s="1">
        <v>2017</v>
      </c>
      <c r="C6" s="1">
        <v>10405.450499999999</v>
      </c>
      <c r="D6" s="1">
        <v>29883</v>
      </c>
      <c r="E6" s="4">
        <v>20722.04</v>
      </c>
      <c r="F6" s="4">
        <f t="shared" si="0"/>
        <v>0.50214411805015324</v>
      </c>
      <c r="G6" s="1">
        <f t="shared" si="1"/>
        <v>36.022469362320841</v>
      </c>
      <c r="H6" s="1">
        <v>288.86</v>
      </c>
      <c r="I6" s="1">
        <v>29307.599999999999</v>
      </c>
      <c r="J6" s="1">
        <v>25.8</v>
      </c>
      <c r="K6" s="1">
        <v>3.6669999999999998</v>
      </c>
      <c r="L6" s="4">
        <v>800.93685540000001</v>
      </c>
      <c r="M6" s="1">
        <v>-1.7829999999999999E-2</v>
      </c>
      <c r="N6" s="1">
        <v>856</v>
      </c>
      <c r="O6" s="1">
        <v>0.15239485999999999</v>
      </c>
      <c r="P6" s="3">
        <v>19653</v>
      </c>
      <c r="Q6" s="3"/>
      <c r="R6" s="3"/>
      <c r="S6" s="3"/>
      <c r="T6" s="3"/>
      <c r="U6" s="3"/>
      <c r="V6" s="3"/>
      <c r="W6" s="3"/>
      <c r="X6" s="3"/>
      <c r="Y6" s="3"/>
      <c r="Z6" s="3"/>
      <c r="AA6" s="3"/>
      <c r="AB6" s="3"/>
      <c r="AC6" s="3"/>
      <c r="AD6" s="3"/>
      <c r="AE6" s="3"/>
      <c r="AF6" s="3"/>
      <c r="AG6" s="3"/>
      <c r="AH6" s="3"/>
      <c r="AI6" s="3"/>
      <c r="AJ6" s="3"/>
      <c r="AK6" s="3"/>
      <c r="AL6" s="3"/>
      <c r="AM6" s="3"/>
    </row>
    <row r="7" spans="1:39" x14ac:dyDescent="0.25">
      <c r="A7" s="1" t="s">
        <v>9</v>
      </c>
      <c r="B7" s="1">
        <v>2018</v>
      </c>
      <c r="C7" s="1">
        <v>10556.736999999999</v>
      </c>
      <c r="D7" s="1">
        <v>33106</v>
      </c>
      <c r="E7" s="4">
        <v>21435.7</v>
      </c>
      <c r="F7" s="4">
        <f t="shared" si="0"/>
        <v>0.4924838936913653</v>
      </c>
      <c r="G7" s="1">
        <f t="shared" si="1"/>
        <v>39.679522646119146</v>
      </c>
      <c r="H7" s="1">
        <v>266.05</v>
      </c>
      <c r="I7" s="1">
        <v>29307.599999999999</v>
      </c>
      <c r="J7" s="1">
        <v>25.8</v>
      </c>
      <c r="K7" s="1">
        <v>3.6669999999999998</v>
      </c>
      <c r="L7" s="4">
        <v>737.69040500000006</v>
      </c>
      <c r="M7" s="1">
        <v>-8.5739999999999997E-2</v>
      </c>
      <c r="N7" s="1">
        <v>777.15</v>
      </c>
      <c r="O7" s="1">
        <v>-0.101460465</v>
      </c>
      <c r="P7" s="3">
        <v>20655</v>
      </c>
      <c r="Q7" s="3"/>
      <c r="R7" s="3"/>
      <c r="S7" s="3"/>
      <c r="T7" s="3"/>
      <c r="U7" s="3"/>
      <c r="V7" s="3"/>
      <c r="W7" s="3"/>
      <c r="X7" s="3"/>
      <c r="Y7" s="3"/>
      <c r="Z7" s="3"/>
      <c r="AA7" s="3"/>
      <c r="AB7" s="3"/>
      <c r="AC7" s="3"/>
      <c r="AD7" s="3"/>
      <c r="AE7" s="3"/>
      <c r="AF7" s="3"/>
      <c r="AG7" s="3"/>
      <c r="AH7" s="3"/>
      <c r="AI7" s="3"/>
      <c r="AJ7" s="3"/>
      <c r="AK7" s="3"/>
      <c r="AL7" s="3"/>
      <c r="AM7" s="3"/>
    </row>
    <row r="8" spans="1:39" x14ac:dyDescent="0.25">
      <c r="A8" s="1" t="s">
        <v>9</v>
      </c>
      <c r="B8" s="1">
        <v>2019</v>
      </c>
      <c r="C8" s="1">
        <v>11161.4431</v>
      </c>
      <c r="D8" s="1">
        <v>35445.1</v>
      </c>
      <c r="E8" s="4">
        <v>22348.1</v>
      </c>
      <c r="F8" s="4">
        <f t="shared" si="0"/>
        <v>0.49943588492981511</v>
      </c>
      <c r="G8" s="1">
        <f t="shared" si="1"/>
        <v>44.474988444373608</v>
      </c>
      <c r="H8" s="1">
        <v>250.96</v>
      </c>
      <c r="I8" s="1">
        <v>29307.599999999999</v>
      </c>
      <c r="J8" s="1">
        <v>25.8</v>
      </c>
      <c r="K8" s="1">
        <v>3.6669999999999998</v>
      </c>
      <c r="L8" s="4">
        <v>695.84959229999993</v>
      </c>
      <c r="M8" s="1">
        <v>-6.0130000000000003E-2</v>
      </c>
      <c r="N8" s="1">
        <v>839.17</v>
      </c>
      <c r="O8" s="1">
        <v>7.3906360000000004E-2</v>
      </c>
      <c r="P8" s="3">
        <v>22552</v>
      </c>
      <c r="Q8" s="3"/>
      <c r="R8" s="3"/>
      <c r="S8" s="3"/>
      <c r="T8" s="3"/>
      <c r="U8" s="3"/>
      <c r="V8" s="3"/>
      <c r="W8" s="3"/>
      <c r="X8" s="3"/>
      <c r="Y8" s="3"/>
      <c r="Z8" s="3"/>
      <c r="AA8" s="3"/>
      <c r="AB8" s="3"/>
      <c r="AC8" s="3"/>
      <c r="AD8" s="3"/>
      <c r="AE8" s="3"/>
      <c r="AF8" s="3"/>
      <c r="AG8" s="3"/>
      <c r="AH8" s="3"/>
      <c r="AI8" s="3"/>
      <c r="AJ8" s="3"/>
      <c r="AK8" s="3"/>
      <c r="AL8" s="3"/>
      <c r="AM8" s="3"/>
    </row>
    <row r="9" spans="1:39" s="3" customFormat="1" x14ac:dyDescent="0.25">
      <c r="A9" s="3" t="s">
        <v>10</v>
      </c>
      <c r="B9" s="3">
        <v>2013</v>
      </c>
      <c r="C9" s="3">
        <v>8713.4146999999994</v>
      </c>
      <c r="D9" s="3">
        <v>9945.4</v>
      </c>
      <c r="E9" s="4">
        <v>27078.43</v>
      </c>
      <c r="F9" s="4">
        <f t="shared" si="0"/>
        <v>0.32178433904772175</v>
      </c>
      <c r="G9" s="3">
        <f t="shared" si="1"/>
        <v>79.249770408980183</v>
      </c>
      <c r="H9" s="3">
        <v>109.94876900000001</v>
      </c>
      <c r="I9" s="3">
        <v>29307.599999999999</v>
      </c>
      <c r="J9" s="3">
        <v>25.8</v>
      </c>
      <c r="K9" s="3">
        <v>3.6669999999999998</v>
      </c>
      <c r="L9" s="4">
        <v>304.8605597828444</v>
      </c>
      <c r="M9" s="3">
        <v>-5.672E-2</v>
      </c>
      <c r="N9" s="3">
        <v>623.46</v>
      </c>
      <c r="O9" s="3">
        <v>0.14719468799999999</v>
      </c>
      <c r="P9" s="3">
        <v>16302</v>
      </c>
    </row>
    <row r="10" spans="1:39" s="3" customFormat="1" x14ac:dyDescent="0.25">
      <c r="A10" s="3" t="s">
        <v>10</v>
      </c>
      <c r="B10" s="3">
        <v>2014</v>
      </c>
      <c r="C10" s="3">
        <v>8907.0218000000023</v>
      </c>
      <c r="D10" s="3">
        <v>10640.6</v>
      </c>
      <c r="E10" s="4">
        <v>28382.59</v>
      </c>
      <c r="F10" s="4">
        <f t="shared" si="0"/>
        <v>0.31381990861299136</v>
      </c>
      <c r="G10" s="3">
        <f t="shared" si="1"/>
        <v>102.33503224160303</v>
      </c>
      <c r="H10" s="3">
        <v>87.037856000000005</v>
      </c>
      <c r="I10" s="3">
        <v>29307.599999999999</v>
      </c>
      <c r="J10" s="3">
        <v>25.8</v>
      </c>
      <c r="K10" s="3">
        <v>3.6669999999999998</v>
      </c>
      <c r="L10" s="4">
        <v>241.33430272837893</v>
      </c>
      <c r="M10" s="3">
        <v>-0.26322928956338265</v>
      </c>
      <c r="N10" s="3">
        <v>618.77</v>
      </c>
      <c r="O10" s="3">
        <v>-7.5795530000000002E-3</v>
      </c>
      <c r="P10" s="3">
        <v>16832</v>
      </c>
    </row>
    <row r="11" spans="1:39" s="3" customFormat="1" x14ac:dyDescent="0.25">
      <c r="A11" s="3" t="s">
        <v>10</v>
      </c>
      <c r="B11" s="3">
        <v>2015</v>
      </c>
      <c r="C11" s="3">
        <v>9425.1360000000004</v>
      </c>
      <c r="D11" s="3">
        <v>10879.5</v>
      </c>
      <c r="E11" s="4">
        <v>27969.58</v>
      </c>
      <c r="F11" s="4">
        <f t="shared" si="0"/>
        <v>0.33697810263865241</v>
      </c>
      <c r="G11" s="3">
        <f t="shared" si="1"/>
        <v>134.58481746949411</v>
      </c>
      <c r="H11" s="3">
        <v>70.031197999999989</v>
      </c>
      <c r="I11" s="3">
        <v>29307.599999999999</v>
      </c>
      <c r="J11" s="3">
        <v>25.8</v>
      </c>
      <c r="K11" s="3">
        <v>3.6669999999999998</v>
      </c>
      <c r="L11" s="4">
        <v>194.17907466106519</v>
      </c>
      <c r="M11" s="3">
        <v>-0.24284402503010186</v>
      </c>
      <c r="N11" s="3">
        <v>709.33</v>
      </c>
      <c r="O11" s="3">
        <v>0.12766977299999999</v>
      </c>
      <c r="P11" s="3">
        <v>16721</v>
      </c>
    </row>
    <row r="12" spans="1:39" s="3" customFormat="1" x14ac:dyDescent="0.25">
      <c r="A12" s="3" t="s">
        <v>10</v>
      </c>
      <c r="B12" s="3">
        <v>2016</v>
      </c>
      <c r="C12" s="3">
        <v>9100.0250999999989</v>
      </c>
      <c r="D12" s="3">
        <v>11477.2</v>
      </c>
      <c r="E12" s="4">
        <v>25888.2</v>
      </c>
      <c r="F12" s="4">
        <f t="shared" si="0"/>
        <v>0.35151246900132099</v>
      </c>
      <c r="G12" s="3">
        <f t="shared" si="1"/>
        <v>187.37162968269752</v>
      </c>
      <c r="H12" s="3">
        <v>48.566717999999995</v>
      </c>
      <c r="I12" s="3">
        <v>29307.599999999999</v>
      </c>
      <c r="J12" s="3">
        <v>25.8</v>
      </c>
      <c r="K12" s="3">
        <v>3.6669999999999998</v>
      </c>
      <c r="L12" s="4">
        <v>134.66341616153557</v>
      </c>
      <c r="M12" s="3">
        <v>-0.44195862689342141</v>
      </c>
      <c r="N12" s="3">
        <v>636.33000000000004</v>
      </c>
      <c r="O12" s="3">
        <v>-0.11472035</v>
      </c>
      <c r="P12" s="3">
        <v>17170</v>
      </c>
    </row>
    <row r="13" spans="1:39" s="3" customFormat="1" x14ac:dyDescent="0.25">
      <c r="A13" s="3" t="s">
        <v>10</v>
      </c>
      <c r="B13" s="3">
        <v>2017</v>
      </c>
      <c r="C13" s="3">
        <v>5870.5042000000003</v>
      </c>
      <c r="D13" s="3">
        <v>12450.6</v>
      </c>
      <c r="E13" s="4">
        <v>16144.06</v>
      </c>
      <c r="F13" s="4">
        <f t="shared" si="0"/>
        <v>0.36363245676738071</v>
      </c>
      <c r="G13" s="3">
        <f t="shared" si="1"/>
        <v>555.26583740847991</v>
      </c>
      <c r="H13" s="3">
        <v>10.572421000000002</v>
      </c>
      <c r="I13" s="3">
        <v>29307.599999999999</v>
      </c>
      <c r="J13" s="3">
        <v>25.8</v>
      </c>
      <c r="K13" s="3">
        <v>3.6669999999999998</v>
      </c>
      <c r="L13" s="4">
        <v>29.314690956839183</v>
      </c>
      <c r="M13" s="3">
        <v>-3.5937177492269723</v>
      </c>
      <c r="N13" s="3">
        <v>310.12</v>
      </c>
      <c r="O13" s="3">
        <v>-1.0518831420000001</v>
      </c>
      <c r="P13" s="4">
        <v>15770</v>
      </c>
    </row>
    <row r="14" spans="1:39" s="3" customFormat="1" x14ac:dyDescent="0.25">
      <c r="A14" s="3" t="s">
        <v>10</v>
      </c>
      <c r="B14" s="3">
        <v>2018</v>
      </c>
      <c r="C14" s="3">
        <v>6403.0131500000007</v>
      </c>
      <c r="D14" s="3">
        <v>13362.9</v>
      </c>
      <c r="E14" s="4">
        <v>17549.7</v>
      </c>
      <c r="F14" s="4">
        <f t="shared" si="0"/>
        <v>0.36485029088816334</v>
      </c>
      <c r="G14" s="3">
        <f t="shared" si="1"/>
        <v>630.75129881010571</v>
      </c>
      <c r="H14" s="3">
        <v>10.151407000000003</v>
      </c>
      <c r="I14" s="3">
        <v>29307.599999999999</v>
      </c>
      <c r="J14" s="3">
        <v>25.8</v>
      </c>
      <c r="K14" s="3">
        <v>3.6669999999999998</v>
      </c>
      <c r="L14" s="4">
        <v>28.147323965068544</v>
      </c>
      <c r="M14" s="3">
        <v>-4.1473462742652366E-2</v>
      </c>
      <c r="N14" s="3">
        <v>319.77</v>
      </c>
      <c r="O14" s="3">
        <v>3.017794E-2</v>
      </c>
      <c r="P14" s="4">
        <v>15051</v>
      </c>
    </row>
    <row r="15" spans="1:39" s="3" customFormat="1" x14ac:dyDescent="0.25">
      <c r="A15" s="3" t="s">
        <v>10</v>
      </c>
      <c r="B15" s="3">
        <v>2019</v>
      </c>
      <c r="C15" s="3">
        <v>6825.6179899999997</v>
      </c>
      <c r="D15" s="3">
        <v>14055.5</v>
      </c>
      <c r="E15" s="4">
        <v>16565.5</v>
      </c>
      <c r="F15" s="4">
        <f t="shared" si="0"/>
        <v>0.41203815097642688</v>
      </c>
      <c r="G15" s="3">
        <f t="shared" si="1"/>
        <v>689.56564833355912</v>
      </c>
      <c r="H15" s="3">
        <v>9.8984310000000004</v>
      </c>
      <c r="I15" s="3">
        <v>29307.599999999999</v>
      </c>
      <c r="J15" s="3">
        <v>25.8</v>
      </c>
      <c r="K15" s="3">
        <v>3.6669999999999998</v>
      </c>
      <c r="L15" s="4">
        <v>27.44588450673659</v>
      </c>
      <c r="M15" s="3">
        <v>-2.5557181739207038E-2</v>
      </c>
      <c r="N15" s="3">
        <v>322.37</v>
      </c>
      <c r="O15" s="3">
        <v>8.0652669999999992E-3</v>
      </c>
      <c r="P15" s="4">
        <v>15634</v>
      </c>
    </row>
    <row r="16" spans="1:39" x14ac:dyDescent="0.25">
      <c r="A16" s="1" t="s">
        <v>11</v>
      </c>
      <c r="B16" s="1">
        <v>2013</v>
      </c>
      <c r="C16" s="1">
        <v>6930.79</v>
      </c>
      <c r="D16" s="1">
        <v>24259.599999999999</v>
      </c>
      <c r="E16" s="4">
        <v>46340.92</v>
      </c>
      <c r="F16" s="4">
        <f t="shared" si="0"/>
        <v>0.1495609064299975</v>
      </c>
      <c r="G16" s="1">
        <f t="shared" si="1"/>
        <v>20.461104714669499</v>
      </c>
      <c r="H16" s="1">
        <v>338.73</v>
      </c>
      <c r="I16" s="1">
        <v>29307.599999999999</v>
      </c>
      <c r="J16" s="1">
        <v>25.8</v>
      </c>
      <c r="K16" s="1">
        <v>3.6669999999999998</v>
      </c>
      <c r="L16" s="4">
        <v>939.21394799999996</v>
      </c>
      <c r="M16" s="1">
        <v>2.0105000000000001E-2</v>
      </c>
      <c r="N16" s="1">
        <v>513.79999999999995</v>
      </c>
      <c r="O16" s="1">
        <v>0.107240171</v>
      </c>
      <c r="P16" s="4">
        <v>9171</v>
      </c>
      <c r="Q16" s="3"/>
      <c r="R16" s="3"/>
      <c r="S16" s="3"/>
      <c r="T16" s="3"/>
      <c r="U16" s="3"/>
      <c r="V16" s="3"/>
      <c r="W16" s="3"/>
      <c r="X16" s="3"/>
      <c r="Y16" s="3"/>
      <c r="Z16" s="3"/>
      <c r="AA16" s="3"/>
      <c r="AB16" s="3"/>
      <c r="AC16" s="3"/>
      <c r="AD16" s="3"/>
      <c r="AE16" s="3"/>
      <c r="AF16" s="3"/>
      <c r="AG16" s="3"/>
      <c r="AH16" s="3"/>
      <c r="AI16" s="3"/>
      <c r="AJ16" s="3"/>
      <c r="AK16" s="3"/>
      <c r="AL16" s="3"/>
      <c r="AM16" s="3"/>
    </row>
    <row r="17" spans="1:39" x14ac:dyDescent="0.25">
      <c r="A17" s="1" t="s">
        <v>11</v>
      </c>
      <c r="B17" s="1">
        <v>2014</v>
      </c>
      <c r="C17" s="1">
        <v>7733.5000000000009</v>
      </c>
      <c r="D17" s="1">
        <v>25208.9</v>
      </c>
      <c r="E17" s="4">
        <v>47207.76</v>
      </c>
      <c r="F17" s="4">
        <f t="shared" si="0"/>
        <v>0.16381840612645041</v>
      </c>
      <c r="G17" s="1">
        <f t="shared" si="1"/>
        <v>22.925621794681771</v>
      </c>
      <c r="H17" s="1">
        <v>337.33</v>
      </c>
      <c r="I17" s="1">
        <v>29307.599999999999</v>
      </c>
      <c r="J17" s="1">
        <v>25.8</v>
      </c>
      <c r="K17" s="1">
        <v>3.6669999999999998</v>
      </c>
      <c r="L17" s="4">
        <v>935.3320966</v>
      </c>
      <c r="M17" s="1">
        <v>-4.15E-3</v>
      </c>
      <c r="N17" s="1">
        <v>532.29999999999995</v>
      </c>
      <c r="O17" s="1">
        <v>3.4754836999999997E-2</v>
      </c>
      <c r="P17" s="4">
        <v>9929</v>
      </c>
      <c r="Q17" s="3"/>
      <c r="R17" s="3"/>
      <c r="S17" s="3"/>
      <c r="T17" s="3"/>
      <c r="U17" s="3"/>
      <c r="V17" s="3"/>
      <c r="W17" s="3"/>
      <c r="X17" s="3"/>
      <c r="Y17" s="3"/>
      <c r="Z17" s="3"/>
      <c r="AA17" s="3"/>
      <c r="AB17" s="3"/>
      <c r="AC17" s="3"/>
      <c r="AD17" s="3"/>
      <c r="AE17" s="3"/>
      <c r="AF17" s="3"/>
      <c r="AG17" s="3"/>
      <c r="AH17" s="3"/>
      <c r="AI17" s="3"/>
      <c r="AJ17" s="3"/>
      <c r="AK17" s="3"/>
      <c r="AL17" s="3"/>
      <c r="AM17" s="3"/>
    </row>
    <row r="18" spans="1:39" x14ac:dyDescent="0.25">
      <c r="A18" s="1" t="s">
        <v>11</v>
      </c>
      <c r="B18" s="1">
        <v>2015</v>
      </c>
      <c r="C18" s="1">
        <v>8212.02</v>
      </c>
      <c r="D18" s="1">
        <v>26398.400000000001</v>
      </c>
      <c r="E18" s="4">
        <v>45648.1</v>
      </c>
      <c r="F18" s="4">
        <f t="shared" si="0"/>
        <v>0.17989839664739607</v>
      </c>
      <c r="G18" s="1">
        <f t="shared" si="1"/>
        <v>25.791520100502517</v>
      </c>
      <c r="H18" s="1">
        <v>318.39999999999998</v>
      </c>
      <c r="I18" s="1">
        <v>29307.599999999999</v>
      </c>
      <c r="J18" s="1">
        <v>25.8</v>
      </c>
      <c r="K18" s="1">
        <v>3.6669999999999998</v>
      </c>
      <c r="L18" s="4">
        <v>882.84392009999999</v>
      </c>
      <c r="M18" s="1">
        <v>-5.9450000000000003E-2</v>
      </c>
      <c r="N18" s="1">
        <v>608.88</v>
      </c>
      <c r="O18" s="1">
        <v>0.12577190899999999</v>
      </c>
      <c r="P18" s="4">
        <v>10396</v>
      </c>
      <c r="Q18" s="3"/>
      <c r="R18" s="3"/>
      <c r="S18" s="3"/>
      <c r="T18" s="3"/>
      <c r="U18" s="3"/>
      <c r="V18" s="3"/>
      <c r="W18" s="3"/>
      <c r="X18" s="3"/>
      <c r="Y18" s="3"/>
      <c r="Z18" s="3"/>
      <c r="AA18" s="3"/>
      <c r="AB18" s="3"/>
      <c r="AC18" s="3"/>
      <c r="AD18" s="3"/>
      <c r="AE18" s="3"/>
      <c r="AF18" s="3"/>
      <c r="AG18" s="3"/>
      <c r="AH18" s="3"/>
      <c r="AI18" s="3"/>
      <c r="AJ18" s="3"/>
      <c r="AK18" s="3"/>
      <c r="AL18" s="3"/>
      <c r="AM18" s="3"/>
    </row>
    <row r="19" spans="1:39" x14ac:dyDescent="0.25">
      <c r="A19" s="1" t="s">
        <v>11</v>
      </c>
      <c r="B19" s="1">
        <v>2016</v>
      </c>
      <c r="C19" s="1">
        <v>9011.7900000000009</v>
      </c>
      <c r="D19" s="1">
        <v>28474.1</v>
      </c>
      <c r="E19" s="4">
        <v>47318.6</v>
      </c>
      <c r="F19" s="4">
        <f t="shared" si="0"/>
        <v>0.19044921024713329</v>
      </c>
      <c r="G19" s="1">
        <f t="shared" si="1"/>
        <v>27.51439562788142</v>
      </c>
      <c r="H19" s="1">
        <v>327.52999999999997</v>
      </c>
      <c r="I19" s="1">
        <v>29307.599999999999</v>
      </c>
      <c r="J19" s="1">
        <v>25.8</v>
      </c>
      <c r="K19" s="1">
        <v>3.6669999999999998</v>
      </c>
      <c r="L19" s="4">
        <v>908.15913679999994</v>
      </c>
      <c r="M19" s="1">
        <v>2.7875E-2</v>
      </c>
      <c r="N19" s="1">
        <v>705.28</v>
      </c>
      <c r="O19" s="1">
        <v>0.13668330300000001</v>
      </c>
      <c r="P19" s="3">
        <v>13189</v>
      </c>
      <c r="Q19" s="3"/>
      <c r="R19" s="3"/>
      <c r="S19" s="3"/>
      <c r="T19" s="3"/>
      <c r="U19" s="3"/>
      <c r="V19" s="3"/>
      <c r="W19" s="3"/>
      <c r="X19" s="3"/>
      <c r="Y19" s="3"/>
      <c r="Z19" s="3"/>
      <c r="AA19" s="3"/>
      <c r="AB19" s="3"/>
      <c r="AC19" s="3"/>
      <c r="AD19" s="3"/>
      <c r="AE19" s="3"/>
      <c r="AF19" s="3"/>
      <c r="AG19" s="3"/>
      <c r="AH19" s="3"/>
      <c r="AI19" s="3"/>
      <c r="AJ19" s="3"/>
      <c r="AK19" s="3"/>
      <c r="AL19" s="3"/>
      <c r="AM19" s="3"/>
    </row>
    <row r="20" spans="1:39" x14ac:dyDescent="0.25">
      <c r="A20" s="1" t="s">
        <v>11</v>
      </c>
      <c r="B20" s="1">
        <v>2017</v>
      </c>
      <c r="C20" s="1">
        <v>7673.49</v>
      </c>
      <c r="D20" s="1">
        <v>30640.799999999999</v>
      </c>
      <c r="E20" s="4">
        <v>41949.97</v>
      </c>
      <c r="F20" s="4">
        <f t="shared" si="0"/>
        <v>0.18292003546128877</v>
      </c>
      <c r="G20" s="1">
        <f t="shared" si="1"/>
        <v>24.260931423693442</v>
      </c>
      <c r="H20" s="1">
        <v>316.29000000000002</v>
      </c>
      <c r="I20" s="1">
        <v>29307.599999999999</v>
      </c>
      <c r="J20" s="1">
        <v>25.8</v>
      </c>
      <c r="K20" s="1">
        <v>3.6669999999999998</v>
      </c>
      <c r="L20" s="4">
        <v>876.99341549999997</v>
      </c>
      <c r="M20" s="1">
        <v>-3.5540000000000002E-2</v>
      </c>
      <c r="N20" s="1">
        <v>461.3</v>
      </c>
      <c r="O20" s="1">
        <v>-0.52889659700000002</v>
      </c>
      <c r="P20" s="3">
        <v>13855</v>
      </c>
      <c r="Q20" s="3"/>
      <c r="R20" s="3"/>
      <c r="S20" s="3"/>
      <c r="T20" s="3"/>
      <c r="U20" s="3"/>
      <c r="V20" s="3"/>
      <c r="W20" s="3"/>
      <c r="X20" s="3"/>
      <c r="Y20" s="3"/>
      <c r="Z20" s="3"/>
      <c r="AA20" s="3"/>
      <c r="AB20" s="3"/>
      <c r="AC20" s="3"/>
      <c r="AD20" s="3"/>
      <c r="AE20" s="3"/>
      <c r="AF20" s="3"/>
      <c r="AG20" s="3"/>
      <c r="AH20" s="3"/>
      <c r="AI20" s="3"/>
      <c r="AJ20" s="3"/>
      <c r="AK20" s="3"/>
      <c r="AL20" s="3"/>
      <c r="AM20" s="3"/>
    </row>
    <row r="21" spans="1:39" x14ac:dyDescent="0.25">
      <c r="A21" s="1" t="s">
        <v>11</v>
      </c>
      <c r="B21" s="1">
        <v>2018</v>
      </c>
      <c r="C21" s="1">
        <v>6359.45</v>
      </c>
      <c r="D21" s="1">
        <v>32494.6</v>
      </c>
      <c r="E21" s="4">
        <v>37835.5</v>
      </c>
      <c r="F21" s="4">
        <f t="shared" si="0"/>
        <v>0.16808156361089452</v>
      </c>
      <c r="G21" s="1">
        <f t="shared" si="1"/>
        <v>21.026450653000495</v>
      </c>
      <c r="H21" s="1">
        <v>302.45</v>
      </c>
      <c r="I21" s="1">
        <v>29307.599999999999</v>
      </c>
      <c r="J21" s="1">
        <v>25.8</v>
      </c>
      <c r="K21" s="1">
        <v>3.6669999999999998</v>
      </c>
      <c r="L21" s="4">
        <v>838.61854160000007</v>
      </c>
      <c r="M21" s="1">
        <v>-4.5760000000000002E-2</v>
      </c>
      <c r="N21" s="1">
        <v>301.83999999999997</v>
      </c>
      <c r="O21" s="1">
        <v>-0.52829313499999997</v>
      </c>
      <c r="P21" s="3">
        <v>16707</v>
      </c>
      <c r="Q21" s="3"/>
      <c r="R21" s="3"/>
      <c r="S21" s="3"/>
      <c r="T21" s="3"/>
      <c r="U21" s="3"/>
      <c r="V21" s="3"/>
      <c r="W21" s="3"/>
      <c r="X21" s="3"/>
      <c r="Y21" s="10"/>
      <c r="Z21" s="10"/>
      <c r="AA21" s="3"/>
      <c r="AB21" s="3"/>
      <c r="AC21" s="3"/>
      <c r="AD21" s="3"/>
      <c r="AE21" s="3"/>
      <c r="AF21" s="3"/>
      <c r="AG21" s="3"/>
      <c r="AH21" s="3"/>
      <c r="AI21" s="3"/>
      <c r="AJ21" s="3"/>
      <c r="AK21" s="3"/>
      <c r="AL21" s="3"/>
      <c r="AM21" s="3"/>
    </row>
    <row r="22" spans="1:39" x14ac:dyDescent="0.25">
      <c r="A22" s="1" t="s">
        <v>11</v>
      </c>
      <c r="B22" s="1">
        <v>2019</v>
      </c>
      <c r="C22" s="1">
        <v>6845.2296999999999</v>
      </c>
      <c r="D22" s="1">
        <v>34978.6</v>
      </c>
      <c r="E22" s="4">
        <v>32654.799999999999</v>
      </c>
      <c r="F22" s="4">
        <f t="shared" si="0"/>
        <v>0.20962399708465523</v>
      </c>
      <c r="G22" s="1">
        <f t="shared" si="1"/>
        <v>23.961179291514981</v>
      </c>
      <c r="H22" s="1">
        <v>285.68</v>
      </c>
      <c r="I22" s="1">
        <v>29307.599999999999</v>
      </c>
      <c r="J22" s="1">
        <v>25.8</v>
      </c>
      <c r="K22" s="1">
        <v>3.6669999999999998</v>
      </c>
      <c r="L22" s="4">
        <v>792.11950720000004</v>
      </c>
      <c r="M22" s="1">
        <v>-5.8700000000000002E-2</v>
      </c>
      <c r="N22" s="1">
        <v>318.45999999999998</v>
      </c>
      <c r="O22" s="1">
        <v>5.2188657999999999E-2</v>
      </c>
      <c r="P22" s="3">
        <v>21570</v>
      </c>
      <c r="Q22" s="3"/>
      <c r="R22" s="3"/>
      <c r="S22" s="3"/>
      <c r="T22" s="3"/>
      <c r="U22" s="3"/>
      <c r="V22" s="3"/>
      <c r="W22" s="3"/>
      <c r="X22" s="3"/>
      <c r="Y22" s="10"/>
      <c r="Z22" s="10"/>
      <c r="AA22" s="3"/>
      <c r="AB22" s="3"/>
      <c r="AC22" s="3"/>
      <c r="AD22" s="3"/>
      <c r="AE22" s="3"/>
      <c r="AF22" s="3"/>
      <c r="AG22" s="3"/>
      <c r="AH22" s="3"/>
      <c r="AI22" s="3"/>
      <c r="AJ22" s="3"/>
      <c r="AK22" s="3"/>
      <c r="AL22" s="3"/>
      <c r="AM22" s="3"/>
    </row>
    <row r="23" spans="1:39" x14ac:dyDescent="0.25">
      <c r="A23" s="1" t="s">
        <v>12</v>
      </c>
      <c r="B23" s="1">
        <v>2013</v>
      </c>
      <c r="C23" s="1">
        <v>13935.42</v>
      </c>
      <c r="D23" s="1">
        <v>19208.8</v>
      </c>
      <c r="E23" s="4">
        <v>51533.440000000002</v>
      </c>
      <c r="F23" s="4">
        <f t="shared" si="0"/>
        <v>0.27041509357807281</v>
      </c>
      <c r="G23" s="1">
        <f t="shared" si="1"/>
        <v>20.881328848615603</v>
      </c>
      <c r="H23" s="1">
        <v>667.36270000000002</v>
      </c>
      <c r="I23" s="1">
        <v>29307.599999999999</v>
      </c>
      <c r="J23" s="1">
        <v>25.8</v>
      </c>
      <c r="K23" s="1">
        <v>3.6669999999999998</v>
      </c>
      <c r="L23" s="4">
        <v>1850.430597</v>
      </c>
      <c r="M23" s="1">
        <v>8.3283999999999997E-2</v>
      </c>
      <c r="N23" s="1">
        <v>882.98</v>
      </c>
      <c r="O23" s="1">
        <v>7.8359646000000005E-2</v>
      </c>
      <c r="P23" s="3">
        <v>11628</v>
      </c>
      <c r="Q23" s="3"/>
      <c r="R23" s="3"/>
      <c r="S23" s="3"/>
      <c r="T23" s="3"/>
      <c r="U23" s="3"/>
      <c r="V23" s="3"/>
      <c r="W23" s="3"/>
      <c r="X23" s="3"/>
      <c r="Y23" s="10"/>
      <c r="Z23" s="10"/>
      <c r="AA23" s="10"/>
      <c r="AB23" s="3"/>
      <c r="AC23" s="3"/>
      <c r="AD23" s="3"/>
      <c r="AE23" s="3"/>
      <c r="AF23" s="3"/>
      <c r="AG23" s="3"/>
      <c r="AH23" s="3"/>
      <c r="AI23" s="3"/>
      <c r="AJ23" s="3"/>
      <c r="AK23" s="3"/>
      <c r="AL23" s="3"/>
      <c r="AM23" s="3"/>
    </row>
    <row r="24" spans="1:39" x14ac:dyDescent="0.25">
      <c r="A24" s="1" t="s">
        <v>12</v>
      </c>
      <c r="B24" s="1">
        <v>2014</v>
      </c>
      <c r="C24" s="1">
        <v>13552.92</v>
      </c>
      <c r="D24" s="1">
        <v>20025.7</v>
      </c>
      <c r="E24" s="4">
        <v>48801.56</v>
      </c>
      <c r="F24" s="4">
        <f t="shared" si="0"/>
        <v>0.27771489272064254</v>
      </c>
      <c r="G24" s="1">
        <f t="shared" si="1"/>
        <v>52.44663466344042</v>
      </c>
      <c r="H24" s="1">
        <v>258.41352999999998</v>
      </c>
      <c r="I24" s="1">
        <v>29307.599999999999</v>
      </c>
      <c r="J24" s="1">
        <v>25.8</v>
      </c>
      <c r="K24" s="1">
        <v>3.6669999999999998</v>
      </c>
      <c r="L24" s="4">
        <v>716.5163751</v>
      </c>
      <c r="M24" s="1">
        <v>-1.5825400000000001</v>
      </c>
      <c r="N24" s="1">
        <v>849.88</v>
      </c>
      <c r="O24" s="1">
        <v>-3.8946675E-2</v>
      </c>
      <c r="P24" s="3">
        <v>12098</v>
      </c>
      <c r="Q24" s="3"/>
      <c r="R24" s="3"/>
      <c r="S24" s="3"/>
      <c r="T24" s="3"/>
      <c r="U24" s="3"/>
      <c r="V24" s="3"/>
      <c r="W24" s="3"/>
      <c r="X24" s="3"/>
      <c r="Y24" s="10"/>
      <c r="Z24" s="10"/>
      <c r="AA24" s="10"/>
      <c r="AB24" s="3"/>
      <c r="AC24" s="3"/>
      <c r="AD24" s="11"/>
      <c r="AE24" s="10"/>
      <c r="AF24" s="3"/>
      <c r="AG24" s="3"/>
      <c r="AH24" s="11"/>
      <c r="AI24" s="11"/>
      <c r="AJ24" s="3"/>
      <c r="AK24" s="3"/>
      <c r="AL24" s="3"/>
      <c r="AM24" s="3"/>
    </row>
    <row r="25" spans="1:39" x14ac:dyDescent="0.25">
      <c r="A25" s="1" t="s">
        <v>12</v>
      </c>
      <c r="B25" s="1">
        <v>2015</v>
      </c>
      <c r="C25" s="1">
        <v>9651.11</v>
      </c>
      <c r="D25" s="1">
        <v>20210.3</v>
      </c>
      <c r="E25" s="4">
        <v>33243.29</v>
      </c>
      <c r="F25" s="4">
        <f t="shared" si="0"/>
        <v>0.29031753475663813</v>
      </c>
      <c r="G25" s="1">
        <f t="shared" si="1"/>
        <v>43.896184773223375</v>
      </c>
      <c r="H25" s="1">
        <v>219.86215999999999</v>
      </c>
      <c r="I25" s="1">
        <v>29307.599999999999</v>
      </c>
      <c r="J25" s="1">
        <v>25.8</v>
      </c>
      <c r="K25" s="1">
        <v>3.6669999999999998</v>
      </c>
      <c r="L25" s="4">
        <v>609.62302520000003</v>
      </c>
      <c r="M25" s="1">
        <v>-0.17534</v>
      </c>
      <c r="N25" s="1">
        <v>486.53</v>
      </c>
      <c r="O25" s="1">
        <v>-0.74681931199999996</v>
      </c>
      <c r="P25" s="3">
        <v>9190</v>
      </c>
      <c r="Q25" s="3"/>
      <c r="R25" s="3"/>
      <c r="S25" s="3"/>
      <c r="T25" s="3"/>
      <c r="U25" s="3"/>
      <c r="V25" s="3"/>
      <c r="W25" s="3"/>
      <c r="X25" s="3"/>
      <c r="Y25" s="3"/>
      <c r="Z25" s="3"/>
      <c r="AA25" s="10"/>
      <c r="AB25" s="3"/>
      <c r="AC25" s="3"/>
      <c r="AD25" s="11"/>
      <c r="AE25" s="3"/>
      <c r="AF25" s="3"/>
      <c r="AG25" s="3"/>
      <c r="AH25" s="11"/>
      <c r="AI25" s="11"/>
      <c r="AJ25" s="3"/>
      <c r="AK25" s="3"/>
      <c r="AL25" s="3"/>
      <c r="AM25" s="3"/>
    </row>
    <row r="26" spans="1:39" x14ac:dyDescent="0.25">
      <c r="A26" s="1" t="s">
        <v>12</v>
      </c>
      <c r="B26" s="1">
        <v>2016</v>
      </c>
      <c r="C26" s="1">
        <v>6877.1500000000005</v>
      </c>
      <c r="D26" s="1">
        <v>20392.5</v>
      </c>
      <c r="E26" s="4">
        <v>22038.95</v>
      </c>
      <c r="F26" s="4">
        <f t="shared" si="0"/>
        <v>0.31204526531436388</v>
      </c>
      <c r="G26" s="1">
        <f t="shared" si="1"/>
        <v>44.486132977969532</v>
      </c>
      <c r="H26" s="1">
        <v>154.59087</v>
      </c>
      <c r="I26" s="1">
        <v>29307.599999999999</v>
      </c>
      <c r="J26" s="1">
        <v>25.8</v>
      </c>
      <c r="K26" s="1">
        <v>3.6669999999999998</v>
      </c>
      <c r="L26" s="4">
        <v>428.64199020000001</v>
      </c>
      <c r="M26" s="1">
        <v>-0.42221999999999998</v>
      </c>
      <c r="N26" s="1">
        <v>340.27</v>
      </c>
      <c r="O26" s="1">
        <v>-0.42983513099999998</v>
      </c>
      <c r="P26" s="4">
        <v>9709</v>
      </c>
      <c r="Q26" s="3"/>
      <c r="R26" s="3"/>
      <c r="S26" s="3"/>
      <c r="T26" s="3"/>
      <c r="U26" s="3"/>
      <c r="V26" s="3"/>
      <c r="W26" s="3"/>
      <c r="X26" s="3"/>
      <c r="Y26" s="3"/>
      <c r="Z26" s="3"/>
      <c r="AA26" s="10"/>
      <c r="AB26" s="3"/>
      <c r="AC26" s="3"/>
      <c r="AD26" s="11"/>
      <c r="AE26" s="3"/>
      <c r="AF26" s="3"/>
      <c r="AG26" s="3"/>
      <c r="AH26" s="11"/>
      <c r="AI26" s="11"/>
      <c r="AJ26" s="3"/>
      <c r="AK26" s="3"/>
      <c r="AL26" s="3"/>
      <c r="AM26" s="3"/>
    </row>
    <row r="27" spans="1:39" x14ac:dyDescent="0.25">
      <c r="A27" s="1" t="s">
        <v>12</v>
      </c>
      <c r="B27" s="1">
        <v>2017</v>
      </c>
      <c r="C27" s="1">
        <v>6549.09</v>
      </c>
      <c r="D27" s="1">
        <v>21693</v>
      </c>
      <c r="E27" s="4">
        <v>23476.400000000001</v>
      </c>
      <c r="F27" s="4">
        <f t="shared" si="0"/>
        <v>0.27896483276822681</v>
      </c>
      <c r="G27" s="1">
        <f t="shared" si="1"/>
        <v>67.906640011628895</v>
      </c>
      <c r="H27" s="1">
        <v>96.442556999999994</v>
      </c>
      <c r="I27" s="1">
        <v>29307.599999999999</v>
      </c>
      <c r="J27" s="1">
        <v>25.8</v>
      </c>
      <c r="K27" s="1">
        <v>3.6669999999999998</v>
      </c>
      <c r="L27" s="4">
        <v>267.41119689999999</v>
      </c>
      <c r="M27" s="1">
        <v>-0.60292999999999997</v>
      </c>
      <c r="N27" s="1">
        <v>439.82</v>
      </c>
      <c r="O27" s="1">
        <v>0.22634259500000001</v>
      </c>
      <c r="P27" s="4">
        <v>11206</v>
      </c>
      <c r="Q27" s="3"/>
      <c r="R27" s="3"/>
      <c r="S27" s="3"/>
      <c r="T27" s="3"/>
      <c r="U27" s="3"/>
      <c r="V27" s="3"/>
      <c r="W27" s="3"/>
      <c r="X27" s="3"/>
      <c r="Y27" s="3"/>
      <c r="Z27" s="3"/>
      <c r="AA27" s="10"/>
      <c r="AB27" s="3"/>
      <c r="AC27" s="3"/>
      <c r="AD27" s="11"/>
      <c r="AE27" s="3"/>
      <c r="AF27" s="3"/>
      <c r="AG27" s="3"/>
      <c r="AH27" s="11"/>
      <c r="AI27" s="11"/>
      <c r="AJ27" s="3"/>
      <c r="AK27" s="3"/>
      <c r="AL27" s="3"/>
      <c r="AM27" s="3"/>
    </row>
    <row r="28" spans="1:39" x14ac:dyDescent="0.25">
      <c r="A28" s="1" t="s">
        <v>12</v>
      </c>
      <c r="B28" s="1">
        <v>2018</v>
      </c>
      <c r="C28" s="1">
        <v>6331.4</v>
      </c>
      <c r="D28" s="1">
        <v>23510.5</v>
      </c>
      <c r="E28" s="4">
        <v>26489.9</v>
      </c>
      <c r="F28" s="4">
        <f t="shared" si="0"/>
        <v>0.23901184979935747</v>
      </c>
      <c r="G28" s="1">
        <f t="shared" si="1"/>
        <v>117.91968327481551</v>
      </c>
      <c r="H28" s="1">
        <v>53.692478000000001</v>
      </c>
      <c r="I28" s="1">
        <v>29307.599999999999</v>
      </c>
      <c r="J28" s="1">
        <v>25.8</v>
      </c>
      <c r="K28" s="1">
        <v>3.6669999999999998</v>
      </c>
      <c r="L28" s="4">
        <v>148.87587240000002</v>
      </c>
      <c r="M28" s="1">
        <v>-0.79620000000000002</v>
      </c>
      <c r="N28" s="1">
        <v>523.53</v>
      </c>
      <c r="O28" s="1">
        <v>0.159895326</v>
      </c>
      <c r="P28" s="4">
        <v>12485</v>
      </c>
      <c r="Q28" s="3"/>
      <c r="R28" s="3"/>
      <c r="S28" s="3"/>
      <c r="T28" s="3"/>
      <c r="U28" s="3"/>
      <c r="V28" s="3"/>
      <c r="W28" s="3"/>
      <c r="X28" s="3"/>
      <c r="Y28" s="3"/>
      <c r="Z28" s="3"/>
      <c r="AA28" s="10"/>
      <c r="AB28" s="3"/>
      <c r="AC28" s="3"/>
      <c r="AD28" s="11"/>
      <c r="AE28" s="3"/>
      <c r="AF28" s="3"/>
      <c r="AG28" s="3"/>
      <c r="AH28" s="11"/>
      <c r="AI28" s="11"/>
      <c r="AJ28" s="3"/>
      <c r="AK28" s="3"/>
      <c r="AL28" s="3"/>
      <c r="AM28" s="3"/>
    </row>
    <row r="29" spans="1:39" x14ac:dyDescent="0.25">
      <c r="A29" s="1" t="s">
        <v>12</v>
      </c>
      <c r="B29" s="1">
        <v>2019</v>
      </c>
      <c r="C29" s="1">
        <v>7423.4</v>
      </c>
      <c r="D29" s="1">
        <v>24855.3</v>
      </c>
      <c r="E29" s="4">
        <v>22351.5</v>
      </c>
      <c r="F29" s="4">
        <f t="shared" si="0"/>
        <v>0.33212088674138202</v>
      </c>
      <c r="G29" s="1">
        <f t="shared" si="1"/>
        <v>188.74581767983909</v>
      </c>
      <c r="H29" s="1">
        <v>39.330143</v>
      </c>
      <c r="I29" s="1">
        <v>29307.599999999999</v>
      </c>
      <c r="J29" s="1">
        <v>25.8</v>
      </c>
      <c r="K29" s="1">
        <v>3.6669999999999998</v>
      </c>
      <c r="L29" s="4">
        <v>109.0526935</v>
      </c>
      <c r="M29" s="1">
        <v>-0.36516999999999999</v>
      </c>
      <c r="N29" s="1">
        <v>576.42999999999995</v>
      </c>
      <c r="O29" s="1">
        <v>9.1771768000000004E-2</v>
      </c>
      <c r="P29" s="4">
        <v>13783</v>
      </c>
      <c r="Q29" s="3"/>
      <c r="R29" s="3"/>
      <c r="S29" s="3"/>
      <c r="T29" s="3"/>
      <c r="U29" s="3"/>
      <c r="V29" s="3"/>
      <c r="W29" s="3"/>
      <c r="X29" s="3"/>
      <c r="Y29" s="3"/>
      <c r="Z29" s="3"/>
      <c r="AA29" s="10"/>
      <c r="AB29" s="3"/>
      <c r="AC29" s="3"/>
      <c r="AD29" s="11"/>
      <c r="AE29" s="3"/>
      <c r="AF29" s="3"/>
      <c r="AG29" s="3"/>
      <c r="AH29" s="11"/>
      <c r="AI29" s="11"/>
      <c r="AJ29" s="3"/>
      <c r="AK29" s="3"/>
      <c r="AL29" s="3"/>
      <c r="AM29" s="3"/>
    </row>
    <row r="30" spans="1:39" x14ac:dyDescent="0.25">
      <c r="A30" s="1" t="s">
        <v>13</v>
      </c>
      <c r="B30" s="1">
        <v>2013</v>
      </c>
      <c r="C30" s="1">
        <v>29068.667199999996</v>
      </c>
      <c r="D30" s="1">
        <v>47344.3</v>
      </c>
      <c r="E30" s="4">
        <v>132130.34</v>
      </c>
      <c r="F30" s="4">
        <f t="shared" si="0"/>
        <v>0.21999994248103802</v>
      </c>
      <c r="G30" s="1">
        <f t="shared" si="1"/>
        <v>17.773566004280035</v>
      </c>
      <c r="H30" s="1">
        <v>1635.5</v>
      </c>
      <c r="I30" s="1">
        <v>29307.599999999999</v>
      </c>
      <c r="J30" s="1">
        <v>25.8</v>
      </c>
      <c r="K30" s="1">
        <v>3.6669999999999998</v>
      </c>
      <c r="L30" s="4">
        <v>4534.8342689999999</v>
      </c>
      <c r="M30" s="1">
        <v>3.9009000000000002E-2</v>
      </c>
      <c r="O30" s="1">
        <v>0.107496429</v>
      </c>
      <c r="P30" s="4">
        <v>40030</v>
      </c>
      <c r="Q30" s="3"/>
      <c r="R30" s="3"/>
      <c r="S30" s="3"/>
      <c r="T30" s="3"/>
      <c r="U30" s="3"/>
      <c r="V30" s="3"/>
      <c r="W30" s="3"/>
      <c r="X30" s="3"/>
      <c r="Y30" s="3"/>
      <c r="Z30" s="3"/>
      <c r="AA30" s="3"/>
      <c r="AB30" s="3"/>
      <c r="AC30" s="3"/>
      <c r="AD30" s="3"/>
      <c r="AE30" s="3"/>
      <c r="AF30" s="3"/>
      <c r="AG30" s="3"/>
      <c r="AH30" s="3"/>
      <c r="AI30" s="3"/>
      <c r="AJ30" s="3"/>
      <c r="AK30" s="3"/>
      <c r="AL30" s="3"/>
      <c r="AM30" s="3"/>
    </row>
    <row r="31" spans="1:39" x14ac:dyDescent="0.25">
      <c r="A31" s="1" t="s">
        <v>13</v>
      </c>
      <c r="B31" s="1">
        <v>2014</v>
      </c>
      <c r="C31" s="1">
        <v>34210.531500000005</v>
      </c>
      <c r="D31" s="1">
        <v>50774.8</v>
      </c>
      <c r="E31" s="4">
        <v>143140.26999999999</v>
      </c>
      <c r="F31" s="4">
        <f t="shared" si="0"/>
        <v>0.23900004869349489</v>
      </c>
      <c r="G31" s="1">
        <f t="shared" si="1"/>
        <v>21.991856196965806</v>
      </c>
      <c r="H31" s="1">
        <v>1555.6</v>
      </c>
      <c r="I31" s="1">
        <v>29307.599999999999</v>
      </c>
      <c r="J31" s="1">
        <v>25.8</v>
      </c>
      <c r="K31" s="1">
        <v>3.6669999999999998</v>
      </c>
      <c r="L31" s="4">
        <v>4313.2914639999999</v>
      </c>
      <c r="M31" s="1">
        <v>-5.1360000000000003E-2</v>
      </c>
      <c r="O31" s="1">
        <v>0.1178375</v>
      </c>
      <c r="P31" s="4">
        <v>44466</v>
      </c>
      <c r="Q31" s="3"/>
      <c r="R31" s="3"/>
      <c r="S31" s="3"/>
      <c r="T31" s="3"/>
      <c r="U31" s="3"/>
      <c r="V31" s="3"/>
      <c r="W31" s="3"/>
      <c r="X31" s="3"/>
      <c r="Y31" s="3"/>
      <c r="Z31" s="3"/>
      <c r="AA31" s="3"/>
      <c r="AB31" s="3"/>
      <c r="AC31" s="3"/>
      <c r="AD31" s="3"/>
      <c r="AE31" s="3"/>
      <c r="AF31" s="3"/>
      <c r="AG31" s="3"/>
      <c r="AH31" s="3"/>
      <c r="AI31" s="3"/>
      <c r="AJ31" s="3"/>
      <c r="AK31" s="3"/>
      <c r="AL31" s="3"/>
      <c r="AM31" s="3"/>
    </row>
    <row r="32" spans="1:39" x14ac:dyDescent="0.25">
      <c r="A32" s="1" t="s">
        <v>13</v>
      </c>
      <c r="B32" s="1">
        <v>2015</v>
      </c>
      <c r="C32" s="1">
        <v>34805.306500000006</v>
      </c>
      <c r="D32" s="1">
        <v>55288.800000000003</v>
      </c>
      <c r="E32" s="4">
        <v>145628.87</v>
      </c>
      <c r="F32" s="4">
        <f t="shared" si="0"/>
        <v>0.23900004511468095</v>
      </c>
      <c r="G32" s="1">
        <f t="shared" si="1"/>
        <v>23.398525378151266</v>
      </c>
      <c r="H32" s="1">
        <v>1487.5</v>
      </c>
      <c r="I32" s="1">
        <v>29307.599999999999</v>
      </c>
      <c r="J32" s="1">
        <v>25.8</v>
      </c>
      <c r="K32" s="1">
        <v>3.6669999999999998</v>
      </c>
      <c r="L32" s="4">
        <v>4124.4671200000003</v>
      </c>
      <c r="M32" s="1">
        <v>-4.5780000000000001E-2</v>
      </c>
      <c r="O32" s="1">
        <v>0.12847914099999999</v>
      </c>
      <c r="P32" s="3">
        <v>42289</v>
      </c>
      <c r="Q32" s="3"/>
      <c r="R32" s="3"/>
      <c r="S32" s="3"/>
      <c r="T32" s="3"/>
      <c r="U32" s="3"/>
      <c r="V32" s="3"/>
      <c r="W32" s="3"/>
      <c r="X32" s="3"/>
      <c r="Y32" s="3"/>
      <c r="Z32" s="3"/>
      <c r="AA32" s="3"/>
      <c r="AB32" s="3"/>
      <c r="AC32" s="3"/>
      <c r="AD32" s="3"/>
      <c r="AE32" s="3"/>
      <c r="AF32" s="3"/>
      <c r="AG32" s="3"/>
      <c r="AH32" s="3"/>
      <c r="AI32" s="3"/>
      <c r="AJ32" s="3"/>
      <c r="AK32" s="3"/>
      <c r="AL32" s="3"/>
      <c r="AM32" s="3"/>
    </row>
    <row r="33" spans="1:39" x14ac:dyDescent="0.25">
      <c r="A33" s="1" t="s">
        <v>13</v>
      </c>
      <c r="B33" s="1">
        <v>2016</v>
      </c>
      <c r="C33" s="1">
        <v>38112.222999999991</v>
      </c>
      <c r="D33" s="1">
        <v>58762.5</v>
      </c>
      <c r="E33" s="4">
        <v>150641.21</v>
      </c>
      <c r="F33" s="4">
        <f t="shared" si="0"/>
        <v>0.25299997922215306</v>
      </c>
      <c r="G33" s="1">
        <f t="shared" si="1"/>
        <v>30.693583796408141</v>
      </c>
      <c r="H33" s="1">
        <v>1241.7</v>
      </c>
      <c r="I33" s="1">
        <v>29307.599999999999</v>
      </c>
      <c r="J33" s="1">
        <v>25.8</v>
      </c>
      <c r="K33" s="1">
        <v>3.6669999999999998</v>
      </c>
      <c r="L33" s="4">
        <v>3442.924923</v>
      </c>
      <c r="M33" s="1">
        <v>-0.19794999999999999</v>
      </c>
      <c r="O33" s="1">
        <v>6.8143826000000005E-2</v>
      </c>
      <c r="P33" s="3">
        <v>45921</v>
      </c>
      <c r="Q33" s="3"/>
      <c r="R33" s="3"/>
      <c r="S33" s="3"/>
      <c r="T33" s="3"/>
      <c r="U33" s="3"/>
      <c r="V33" s="3"/>
      <c r="W33" s="3"/>
      <c r="X33" s="3"/>
      <c r="Y33" s="3"/>
      <c r="Z33" s="3"/>
      <c r="AA33" s="3"/>
      <c r="AB33" s="3"/>
      <c r="AC33" s="3"/>
      <c r="AD33" s="3"/>
      <c r="AE33" s="3"/>
      <c r="AF33" s="3"/>
      <c r="AG33" s="3"/>
      <c r="AH33" s="3"/>
      <c r="AI33" s="3"/>
      <c r="AJ33" s="3"/>
      <c r="AK33" s="3"/>
      <c r="AL33" s="3"/>
      <c r="AM33" s="3"/>
    </row>
    <row r="34" spans="1:39" x14ac:dyDescent="0.25">
      <c r="A34" s="1" t="s">
        <v>13</v>
      </c>
      <c r="B34" s="1">
        <v>2017</v>
      </c>
      <c r="C34" s="1">
        <v>34932.487000000001</v>
      </c>
      <c r="D34" s="1">
        <v>63012.1</v>
      </c>
      <c r="E34" s="4">
        <v>140856.78</v>
      </c>
      <c r="F34" s="4">
        <f t="shared" si="0"/>
        <v>0.24800003947271831</v>
      </c>
      <c r="G34" s="1">
        <f>C34/H34</f>
        <v>32.791220313526708</v>
      </c>
      <c r="H34" s="1">
        <v>1065.3</v>
      </c>
      <c r="I34" s="1">
        <v>29307.599999999999</v>
      </c>
      <c r="J34" s="1">
        <v>25.8</v>
      </c>
      <c r="K34" s="1">
        <v>3.6669999999999998</v>
      </c>
      <c r="L34" s="4">
        <v>2953.8116460000001</v>
      </c>
      <c r="M34" s="1">
        <v>-0.16558999999999999</v>
      </c>
      <c r="O34" s="1">
        <v>0.13352644399999999</v>
      </c>
      <c r="P34" s="3">
        <v>55881</v>
      </c>
      <c r="Q34" s="3"/>
      <c r="R34" s="3"/>
      <c r="S34" s="3"/>
      <c r="T34" s="3"/>
      <c r="U34" s="3"/>
      <c r="V34" s="3"/>
      <c r="W34" s="3"/>
      <c r="X34" s="3"/>
      <c r="Y34" s="3"/>
      <c r="Z34" s="3"/>
      <c r="AA34" s="3"/>
      <c r="AB34" s="3"/>
      <c r="AC34" s="3"/>
      <c r="AD34" s="3"/>
      <c r="AE34" s="3"/>
      <c r="AF34" s="3"/>
      <c r="AG34" s="3"/>
      <c r="AH34" s="3"/>
      <c r="AI34" s="3"/>
      <c r="AJ34" s="3"/>
      <c r="AK34" s="3"/>
      <c r="AL34" s="3"/>
      <c r="AM34" s="3"/>
    </row>
    <row r="35" spans="1:39" x14ac:dyDescent="0.25">
      <c r="A35" s="1" t="s">
        <v>13</v>
      </c>
      <c r="B35" s="1">
        <v>2018</v>
      </c>
      <c r="C35" s="1">
        <v>19745.866399999999</v>
      </c>
      <c r="D35" s="1">
        <v>66648.899999999994</v>
      </c>
      <c r="E35" s="4">
        <v>92703.6</v>
      </c>
      <c r="F35" s="4">
        <f t="shared" si="0"/>
        <v>0.21299999568517294</v>
      </c>
      <c r="G35" s="1">
        <f t="shared" ref="G35:G36" si="2">C35/H35</f>
        <v>20.241790261404407</v>
      </c>
      <c r="H35" s="1">
        <v>975.5</v>
      </c>
      <c r="I35" s="1">
        <v>29307.599999999999</v>
      </c>
      <c r="J35" s="1">
        <v>25.8</v>
      </c>
      <c r="K35" s="1">
        <v>3.6669999999999998</v>
      </c>
      <c r="L35" s="4">
        <v>2704.8186059999998</v>
      </c>
      <c r="M35" s="1">
        <v>-9.2060000000000003E-2</v>
      </c>
      <c r="O35" s="1">
        <v>7.3999999999999996E-2</v>
      </c>
      <c r="P35" s="3">
        <v>60928</v>
      </c>
      <c r="Q35" s="3"/>
      <c r="R35" s="3"/>
      <c r="S35" s="3"/>
      <c r="T35" s="3"/>
      <c r="U35" s="3"/>
      <c r="V35" s="3"/>
      <c r="W35" s="3"/>
      <c r="X35" s="3"/>
      <c r="Y35" s="3"/>
      <c r="Z35" s="3"/>
      <c r="AA35" s="3"/>
      <c r="AB35" s="3"/>
      <c r="AC35" s="3"/>
      <c r="AD35" s="3"/>
      <c r="AE35" s="3"/>
      <c r="AF35" s="3"/>
      <c r="AG35" s="3"/>
      <c r="AH35" s="3"/>
      <c r="AI35" s="3"/>
      <c r="AJ35" s="3"/>
      <c r="AK35" s="3"/>
      <c r="AL35" s="3"/>
      <c r="AM35" s="3"/>
    </row>
    <row r="36" spans="1:39" x14ac:dyDescent="0.25">
      <c r="A36" s="1" t="s">
        <v>13</v>
      </c>
      <c r="B36" s="1">
        <v>2019</v>
      </c>
      <c r="C36" s="1">
        <v>17464.091399999998</v>
      </c>
      <c r="D36" s="1">
        <v>70540.5</v>
      </c>
      <c r="E36" s="4">
        <v>83162.34</v>
      </c>
      <c r="F36" s="4">
        <f t="shared" si="0"/>
        <v>0.21</v>
      </c>
      <c r="G36" s="1">
        <f t="shared" si="2"/>
        <v>19.552274294670841</v>
      </c>
      <c r="H36" s="1">
        <v>893.2</v>
      </c>
      <c r="I36" s="1">
        <v>29307.599999999999</v>
      </c>
      <c r="J36" s="1">
        <v>25.8</v>
      </c>
      <c r="K36" s="1">
        <v>3.6669999999999998</v>
      </c>
      <c r="L36" s="4">
        <v>2476.6211979999998</v>
      </c>
      <c r="M36" s="1">
        <v>-9.214E-2</v>
      </c>
      <c r="O36" s="1">
        <v>3.5999999999999997E-2</v>
      </c>
      <c r="P36" s="3">
        <v>57339</v>
      </c>
      <c r="Q36" s="3"/>
      <c r="R36" s="3"/>
      <c r="S36" s="3"/>
      <c r="T36" s="3"/>
      <c r="U36" s="3"/>
      <c r="V36" s="3"/>
      <c r="W36" s="3"/>
      <c r="X36" s="3"/>
      <c r="Y36" s="3"/>
      <c r="Z36" s="3"/>
      <c r="AA36" s="3"/>
      <c r="AB36" s="3"/>
      <c r="AC36" s="3"/>
      <c r="AD36" s="3"/>
      <c r="AE36" s="3"/>
      <c r="AF36" s="3"/>
      <c r="AG36" s="3"/>
      <c r="AH36" s="3"/>
      <c r="AI36" s="3"/>
      <c r="AJ36" s="3"/>
      <c r="AK36" s="3"/>
      <c r="AL36" s="3"/>
      <c r="AM36" s="3"/>
    </row>
    <row r="38" spans="1:39" s="3" customFormat="1" x14ac:dyDescent="0.25"/>
    <row r="39" spans="1:39" s="3" customFormat="1" x14ac:dyDescent="0.25"/>
    <row r="40" spans="1:39" s="3" customFormat="1" x14ac:dyDescent="0.25"/>
    <row r="41" spans="1:39" s="3" customFormat="1" x14ac:dyDescent="0.25"/>
    <row r="42" spans="1:39" s="3" customFormat="1" x14ac:dyDescent="0.25"/>
    <row r="43" spans="1:39" s="3" customFormat="1" x14ac:dyDescent="0.25"/>
    <row r="44" spans="1:39" s="3" customFormat="1" x14ac:dyDescent="0.25"/>
    <row r="45" spans="1:39" s="3" customFormat="1" x14ac:dyDescent="0.25"/>
    <row r="46" spans="1:39" s="3" customFormat="1" x14ac:dyDescent="0.25"/>
    <row r="47" spans="1:39" s="3" customFormat="1" x14ac:dyDescent="0.25"/>
    <row r="48" spans="1:39" s="3" customFormat="1" x14ac:dyDescent="0.25"/>
    <row r="49" spans="2:2" s="3" customFormat="1" x14ac:dyDescent="0.25"/>
    <row r="50" spans="2:2" s="3" customFormat="1" x14ac:dyDescent="0.25"/>
    <row r="51" spans="2:2" s="3" customFormat="1" x14ac:dyDescent="0.25"/>
    <row r="52" spans="2:2" s="3" customFormat="1" x14ac:dyDescent="0.25"/>
    <row r="53" spans="2:2" s="3" customFormat="1" x14ac:dyDescent="0.25"/>
    <row r="54" spans="2:2" s="3" customFormat="1" x14ac:dyDescent="0.25"/>
    <row r="55" spans="2:2" s="3" customFormat="1" x14ac:dyDescent="0.25"/>
    <row r="56" spans="2:2" s="3" customFormat="1" x14ac:dyDescent="0.25"/>
    <row r="57" spans="2:2" s="3" customFormat="1" x14ac:dyDescent="0.25">
      <c r="B57" s="8"/>
    </row>
    <row r="58" spans="2:2" s="3" customFormat="1" x14ac:dyDescent="0.25"/>
    <row r="59" spans="2:2" s="3" customFormat="1" x14ac:dyDescent="0.25"/>
    <row r="60" spans="2:2" s="3" customFormat="1" x14ac:dyDescent="0.25"/>
    <row r="61" spans="2:2" s="3" customFormat="1" x14ac:dyDescent="0.25"/>
    <row r="62" spans="2:2" s="3" customFormat="1" x14ac:dyDescent="0.25"/>
    <row r="63" spans="2:2" s="3" customFormat="1" x14ac:dyDescent="0.25"/>
    <row r="64" spans="2:2" s="3" customFormat="1" x14ac:dyDescent="0.25"/>
    <row r="65" s="3" customFormat="1" x14ac:dyDescent="0.25"/>
    <row r="66" s="3" customFormat="1" x14ac:dyDescent="0.25"/>
    <row r="67" s="3" customFormat="1" x14ac:dyDescent="0.25"/>
    <row r="68" s="3" customFormat="1" x14ac:dyDescent="0.25"/>
    <row r="69" s="3" customFormat="1" ht="13.8" customHeigh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2021-06-14T09:03:19Z</dcterms:created>
  <dcterms:modified xsi:type="dcterms:W3CDTF">2022-04-22T13:28:37Z</dcterms:modified>
</cp:coreProperties>
</file>