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60" windowHeight="13100" firstSheet="2" activeTab="5"/>
  </bookViews>
  <sheets>
    <sheet name="feed intake" sheetId="1" r:id="rId1"/>
    <sheet name="bodyweight" sheetId="2" r:id="rId2"/>
    <sheet name="Reproduction index" sheetId="3" r:id="rId3"/>
    <sheet name="progesterone level" sheetId="4" r:id="rId4"/>
    <sheet name="Visceral indicators" sheetId="5" r:id="rId5"/>
    <sheet name="Meat quality index" sheetId="6" r:id="rId6"/>
  </sheets>
  <calcPr calcId="144525"/>
</workbook>
</file>

<file path=xl/sharedStrings.xml><?xml version="1.0" encoding="utf-8"?>
<sst xmlns="http://schemas.openxmlformats.org/spreadsheetml/2006/main" count="95">
  <si>
    <t>A6</t>
  </si>
  <si>
    <t>A8</t>
  </si>
  <si>
    <t>A10</t>
  </si>
  <si>
    <t>A11</t>
  </si>
  <si>
    <t>A12</t>
  </si>
  <si>
    <t>A13</t>
  </si>
  <si>
    <t>B1</t>
  </si>
  <si>
    <t>B5</t>
  </si>
  <si>
    <t>B6</t>
  </si>
  <si>
    <t>B11</t>
  </si>
  <si>
    <t>B12</t>
  </si>
  <si>
    <t>B13</t>
  </si>
  <si>
    <t>week1</t>
  </si>
  <si>
    <t>week2</t>
  </si>
  <si>
    <t>week3</t>
  </si>
  <si>
    <t>week4</t>
  </si>
  <si>
    <t>week5</t>
  </si>
  <si>
    <t>week6</t>
  </si>
  <si>
    <t>week7</t>
  </si>
  <si>
    <t>week8</t>
  </si>
  <si>
    <t>week9</t>
  </si>
  <si>
    <t>week10</t>
  </si>
  <si>
    <t>week11</t>
  </si>
  <si>
    <t>week12</t>
  </si>
  <si>
    <t>week13</t>
  </si>
  <si>
    <t>week14</t>
  </si>
  <si>
    <t>week15</t>
  </si>
  <si>
    <t>week16</t>
  </si>
  <si>
    <t>week17</t>
  </si>
  <si>
    <t>week18</t>
  </si>
  <si>
    <t>week19</t>
  </si>
  <si>
    <t>week20</t>
  </si>
  <si>
    <t>week21</t>
  </si>
  <si>
    <t>week22</t>
  </si>
  <si>
    <t>week23</t>
  </si>
  <si>
    <t>week24</t>
  </si>
  <si>
    <t>week25</t>
  </si>
  <si>
    <t>week26</t>
  </si>
  <si>
    <t>week27</t>
  </si>
  <si>
    <t>week28</t>
  </si>
  <si>
    <t>week29</t>
  </si>
  <si>
    <t>week30</t>
  </si>
  <si>
    <t>Rabbit number</t>
  </si>
  <si>
    <t>B16</t>
  </si>
  <si>
    <t>original weight</t>
  </si>
  <si>
    <t>Litter size/child</t>
  </si>
  <si>
    <t>Birth nest mass/g</t>
  </si>
  <si>
    <t>Birth individual mass/g</t>
  </si>
  <si>
    <t xml:space="preserve">Number of days of gestation/d
</t>
  </si>
  <si>
    <t>Number of stillbirths/unit</t>
  </si>
  <si>
    <t>Survival rate</t>
  </si>
  <si>
    <t>Fertility rate</t>
  </si>
  <si>
    <t>A1</t>
  </si>
  <si>
    <t>A2</t>
  </si>
  <si>
    <t>/</t>
  </si>
  <si>
    <t>B2</t>
  </si>
  <si>
    <t>A3</t>
  </si>
  <si>
    <t>B3</t>
  </si>
  <si>
    <t>A4</t>
  </si>
  <si>
    <t>B4</t>
  </si>
  <si>
    <t>A5</t>
  </si>
  <si>
    <t>Heart</t>
  </si>
  <si>
    <t>liver</t>
  </si>
  <si>
    <t>spleen</t>
  </si>
  <si>
    <t>kideny</t>
  </si>
  <si>
    <t>lung</t>
  </si>
  <si>
    <t>Perirenal fat</t>
  </si>
  <si>
    <t>stomach</t>
  </si>
  <si>
    <t>Uterus</t>
  </si>
  <si>
    <t>Full net bore weight</t>
  </si>
  <si>
    <t>11.36+1.80</t>
  </si>
  <si>
    <t>68.45+5.43</t>
  </si>
  <si>
    <t>2.01+0.41</t>
  </si>
  <si>
    <t>18.17+2.22</t>
  </si>
  <si>
    <t>15.53+2.92</t>
  </si>
  <si>
    <t>134.62+36.81</t>
  </si>
  <si>
    <t>35.79+5.03</t>
  </si>
  <si>
    <t>16.65+4.34</t>
  </si>
  <si>
    <t>9.47+1.42</t>
  </si>
  <si>
    <t>58.13+2.91</t>
  </si>
  <si>
    <t>1.73+0.70</t>
  </si>
  <si>
    <t>14.42+1.46</t>
  </si>
  <si>
    <t>15.19+2.71</t>
  </si>
  <si>
    <t>52.71+32.20</t>
  </si>
  <si>
    <t>28.99+2.77</t>
  </si>
  <si>
    <t>14.81+2.90</t>
  </si>
  <si>
    <t>编号</t>
  </si>
  <si>
    <t>PH</t>
  </si>
  <si>
    <t>PH24</t>
  </si>
  <si>
    <t>Shear force1</t>
  </si>
  <si>
    <t>Shear force2</t>
  </si>
  <si>
    <t>Shear force3</t>
  </si>
  <si>
    <t>Steaming loss1</t>
  </si>
  <si>
    <t>Steaming loss2</t>
  </si>
  <si>
    <t>Steaming loss3</t>
  </si>
</sst>
</file>

<file path=xl/styles.xml><?xml version="1.0" encoding="utf-8"?>
<styleSheet xmlns="http://schemas.openxmlformats.org/spreadsheetml/2006/main">
  <numFmts count="9">
    <numFmt numFmtId="176" formatCode="0_ "/>
    <numFmt numFmtId="177" formatCode="0.0_);[Red]\(0.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8" formatCode="0.00_ "/>
    <numFmt numFmtId="41" formatCode="_ * #,##0_ ;_ * \-#,##0_ ;_ * &quot;-&quot;_ ;_ @_ "/>
    <numFmt numFmtId="179" formatCode="0.0_ "/>
    <numFmt numFmtId="180" formatCode="0.000_ "/>
  </numFmts>
  <fonts count="23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FC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indexed="42"/>
      <name val="宋体"/>
      <charset val="0"/>
    </font>
    <font>
      <b/>
      <sz val="11"/>
      <color indexed="63"/>
      <name val="宋体"/>
      <charset val="0"/>
    </font>
    <font>
      <sz val="11"/>
      <color indexed="62"/>
      <name val="宋体"/>
      <charset val="0"/>
    </font>
    <font>
      <b/>
      <sz val="11"/>
      <color indexed="62"/>
      <name val="宋体"/>
      <charset val="134"/>
    </font>
    <font>
      <sz val="11"/>
      <color indexed="8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7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1"/>
      <color indexed="9"/>
      <name val="宋体"/>
      <charset val="0"/>
    </font>
    <font>
      <b/>
      <sz val="11"/>
      <color indexed="8"/>
      <name val="宋体"/>
      <charset val="0"/>
    </font>
    <font>
      <b/>
      <sz val="11"/>
      <color indexed="52"/>
      <name val="宋体"/>
      <charset val="0"/>
    </font>
    <font>
      <b/>
      <sz val="15"/>
      <color indexed="62"/>
      <name val="宋体"/>
      <charset val="134"/>
    </font>
    <font>
      <sz val="11"/>
      <color indexed="52"/>
      <name val="宋体"/>
      <charset val="0"/>
    </font>
    <font>
      <sz val="11"/>
      <color indexed="60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0" fontId="5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10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7" fillId="12" borderId="14" applyNumberFormat="0" applyAlignment="0" applyProtection="0">
      <alignment vertical="center"/>
    </xf>
    <xf numFmtId="0" fontId="6" fillId="3" borderId="9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0" fillId="8" borderId="13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</cellStyleXfs>
  <cellXfs count="42">
    <xf numFmtId="0" fontId="0" fillId="0" borderId="0" xfId="0">
      <alignment vertical="center"/>
    </xf>
    <xf numFmtId="178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80" fontId="1" fillId="0" borderId="0" xfId="0" applyNumberFormat="1" applyFont="1" applyFill="1" applyAlignment="1">
      <alignment horizontal="center" vertical="center"/>
    </xf>
    <xf numFmtId="178" fontId="2" fillId="0" borderId="0" xfId="0" applyNumberFormat="1" applyFont="1" applyFill="1" applyAlignment="1">
      <alignment horizontal="center" vertical="center"/>
    </xf>
    <xf numFmtId="180" fontId="2" fillId="0" borderId="0" xfId="0" applyNumberFormat="1" applyFont="1" applyFill="1" applyAlignment="1">
      <alignment horizontal="center" vertical="center"/>
    </xf>
    <xf numFmtId="180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8" fontId="1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178" fontId="1" fillId="0" borderId="7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78" fontId="1" fillId="0" borderId="8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1" fillId="0" borderId="5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/>
    </xf>
    <xf numFmtId="9" fontId="1" fillId="0" borderId="0" xfId="0" applyNumberFormat="1" applyFont="1" applyFill="1" applyBorder="1" applyAlignment="1">
      <alignment horizontal="center" vertical="center"/>
    </xf>
    <xf numFmtId="10" fontId="1" fillId="0" borderId="2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10" fontId="1" fillId="0" borderId="0" xfId="0" applyNumberFormat="1" applyFont="1" applyFill="1" applyAlignment="1">
      <alignment horizontal="center" vertical="center"/>
    </xf>
    <xf numFmtId="10" fontId="1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80" fontId="4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9" fontId="0" fillId="0" borderId="0" xfId="0" applyNumberFormat="1">
      <alignment vertical="center"/>
    </xf>
    <xf numFmtId="177" fontId="0" fillId="0" borderId="0" xfId="0" applyNumberFormat="1">
      <alignment vertical="center"/>
    </xf>
    <xf numFmtId="179" fontId="0" fillId="0" borderId="0" xfId="0" applyNumberFormat="1" applyFont="1" applyFill="1" applyAlignment="1">
      <alignment horizontal="center" vertical="center"/>
    </xf>
    <xf numFmtId="180" fontId="0" fillId="0" borderId="0" xfId="0" applyNumberFormat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66"/>
  <sheetViews>
    <sheetView workbookViewId="0">
      <selection activeCell="O2" sqref="O2:O31"/>
    </sheetView>
  </sheetViews>
  <sheetFormatPr defaultColWidth="9" defaultRowHeight="16.8"/>
  <cols>
    <col min="2" max="7" width="9.375"/>
    <col min="8" max="8" width="12.625"/>
    <col min="14" max="16" width="12.625"/>
    <col min="19" max="19" width="12.625"/>
  </cols>
  <sheetData>
    <row r="1" spans="1:14">
      <c r="A1" s="34"/>
      <c r="B1" s="35" t="s">
        <v>0</v>
      </c>
      <c r="C1" s="35" t="s">
        <v>1</v>
      </c>
      <c r="D1" s="35" t="s">
        <v>2</v>
      </c>
      <c r="E1" s="35" t="s">
        <v>3</v>
      </c>
      <c r="F1" s="35" t="s">
        <v>4</v>
      </c>
      <c r="G1" s="35" t="s">
        <v>5</v>
      </c>
      <c r="I1" s="35" t="s">
        <v>6</v>
      </c>
      <c r="J1" s="35" t="s">
        <v>7</v>
      </c>
      <c r="K1" s="35" t="s">
        <v>8</v>
      </c>
      <c r="L1" s="35" t="s">
        <v>9</v>
      </c>
      <c r="M1" s="35" t="s">
        <v>10</v>
      </c>
      <c r="N1" s="35" t="s">
        <v>11</v>
      </c>
    </row>
    <row r="2" spans="1:19">
      <c r="A2" s="34" t="s">
        <v>12</v>
      </c>
      <c r="B2" s="35">
        <v>100</v>
      </c>
      <c r="C2" s="35">
        <v>113.5</v>
      </c>
      <c r="D2" s="35">
        <v>75.7</v>
      </c>
      <c r="E2" s="35">
        <v>99</v>
      </c>
      <c r="F2" s="35">
        <v>135</v>
      </c>
      <c r="G2" s="35">
        <v>103</v>
      </c>
      <c r="H2" s="35"/>
      <c r="I2" s="35">
        <v>117</v>
      </c>
      <c r="J2" s="35">
        <v>125</v>
      </c>
      <c r="K2" s="35">
        <v>110</v>
      </c>
      <c r="L2" s="35">
        <v>106</v>
      </c>
      <c r="M2" s="35">
        <v>97</v>
      </c>
      <c r="N2" s="35">
        <v>101</v>
      </c>
      <c r="O2" s="35"/>
      <c r="S2" s="41"/>
    </row>
    <row r="3" spans="1:19">
      <c r="A3" s="34" t="s">
        <v>13</v>
      </c>
      <c r="B3" s="35">
        <v>110</v>
      </c>
      <c r="C3" s="35">
        <v>110</v>
      </c>
      <c r="D3" s="35">
        <v>107</v>
      </c>
      <c r="E3" s="35">
        <v>116</v>
      </c>
      <c r="F3" s="35">
        <v>113.5</v>
      </c>
      <c r="G3" s="35">
        <v>121</v>
      </c>
      <c r="H3" s="35"/>
      <c r="I3" s="35">
        <v>109</v>
      </c>
      <c r="J3" s="35">
        <v>129</v>
      </c>
      <c r="K3" s="35">
        <v>103</v>
      </c>
      <c r="L3" s="35">
        <v>108.5</v>
      </c>
      <c r="M3" s="35">
        <v>107</v>
      </c>
      <c r="N3" s="35">
        <v>110</v>
      </c>
      <c r="O3" s="35"/>
      <c r="S3" s="41"/>
    </row>
    <row r="4" spans="1:19">
      <c r="A4" s="34" t="s">
        <v>14</v>
      </c>
      <c r="B4" s="35">
        <v>155</v>
      </c>
      <c r="C4" s="35">
        <v>167.8</v>
      </c>
      <c r="D4" s="35">
        <v>144</v>
      </c>
      <c r="E4" s="35">
        <v>193</v>
      </c>
      <c r="F4" s="35">
        <v>155</v>
      </c>
      <c r="G4" s="35">
        <v>106</v>
      </c>
      <c r="H4" s="35"/>
      <c r="I4" s="35">
        <v>102</v>
      </c>
      <c r="J4" s="35">
        <v>167</v>
      </c>
      <c r="K4" s="35">
        <v>120</v>
      </c>
      <c r="L4" s="35">
        <v>130</v>
      </c>
      <c r="M4" s="35">
        <v>112</v>
      </c>
      <c r="N4" s="35">
        <v>128</v>
      </c>
      <c r="O4" s="35"/>
      <c r="S4" s="41"/>
    </row>
    <row r="5" spans="1:19">
      <c r="A5" s="34" t="s">
        <v>15</v>
      </c>
      <c r="B5" s="35">
        <v>118</v>
      </c>
      <c r="C5" s="35">
        <v>170</v>
      </c>
      <c r="D5" s="35">
        <v>135</v>
      </c>
      <c r="E5" s="35">
        <v>206</v>
      </c>
      <c r="F5" s="35">
        <v>123</v>
      </c>
      <c r="G5" s="35">
        <v>136</v>
      </c>
      <c r="H5" s="35"/>
      <c r="I5" s="35">
        <v>130</v>
      </c>
      <c r="J5" s="35">
        <v>95</v>
      </c>
      <c r="K5" s="35">
        <v>127</v>
      </c>
      <c r="L5" s="35">
        <v>73</v>
      </c>
      <c r="M5" s="35">
        <v>150</v>
      </c>
      <c r="N5" s="35">
        <v>147</v>
      </c>
      <c r="O5" s="35"/>
      <c r="S5" s="41"/>
    </row>
    <row r="6" spans="1:19">
      <c r="A6" s="34" t="s">
        <v>16</v>
      </c>
      <c r="B6" s="35">
        <v>171</v>
      </c>
      <c r="C6" s="35">
        <v>159</v>
      </c>
      <c r="D6" s="35">
        <v>164</v>
      </c>
      <c r="E6" s="35">
        <v>188</v>
      </c>
      <c r="F6" s="35">
        <v>128</v>
      </c>
      <c r="G6" s="35">
        <v>125</v>
      </c>
      <c r="H6" s="35"/>
      <c r="I6" s="35">
        <v>145</v>
      </c>
      <c r="J6" s="35">
        <v>130</v>
      </c>
      <c r="K6" s="35">
        <v>128</v>
      </c>
      <c r="L6" s="35">
        <v>120</v>
      </c>
      <c r="M6" s="35">
        <v>175</v>
      </c>
      <c r="N6" s="35">
        <v>135</v>
      </c>
      <c r="O6" s="35"/>
      <c r="S6" s="41"/>
    </row>
    <row r="7" spans="1:19">
      <c r="A7" s="34" t="s">
        <v>17</v>
      </c>
      <c r="B7" s="35">
        <v>188</v>
      </c>
      <c r="C7" s="35">
        <v>165</v>
      </c>
      <c r="D7" s="35">
        <v>168</v>
      </c>
      <c r="E7" s="35">
        <v>181</v>
      </c>
      <c r="F7" s="35">
        <v>158</v>
      </c>
      <c r="G7" s="35">
        <v>130</v>
      </c>
      <c r="H7" s="35"/>
      <c r="I7" s="35">
        <v>160</v>
      </c>
      <c r="J7" s="35">
        <v>158</v>
      </c>
      <c r="K7" s="35">
        <v>152</v>
      </c>
      <c r="L7" s="35">
        <v>145</v>
      </c>
      <c r="M7" s="35">
        <v>148</v>
      </c>
      <c r="N7" s="35">
        <v>113</v>
      </c>
      <c r="O7" s="35"/>
      <c r="S7" s="41"/>
    </row>
    <row r="8" spans="1:19">
      <c r="A8" s="34" t="s">
        <v>18</v>
      </c>
      <c r="B8" s="35">
        <v>141</v>
      </c>
      <c r="C8" s="35">
        <v>162</v>
      </c>
      <c r="D8" s="35">
        <v>158</v>
      </c>
      <c r="E8" s="35">
        <v>157</v>
      </c>
      <c r="F8" s="35">
        <v>134</v>
      </c>
      <c r="G8" s="35">
        <v>119</v>
      </c>
      <c r="H8" s="35"/>
      <c r="I8" s="35">
        <v>140</v>
      </c>
      <c r="J8" s="35">
        <v>133</v>
      </c>
      <c r="K8" s="35">
        <v>175</v>
      </c>
      <c r="L8" s="35">
        <v>136</v>
      </c>
      <c r="M8" s="35">
        <v>127</v>
      </c>
      <c r="N8" s="35">
        <v>142</v>
      </c>
      <c r="O8" s="35"/>
      <c r="S8" s="41"/>
    </row>
    <row r="9" spans="1:19">
      <c r="A9" s="34" t="s">
        <v>19</v>
      </c>
      <c r="B9" s="35">
        <v>175</v>
      </c>
      <c r="C9" s="35">
        <v>189</v>
      </c>
      <c r="D9" s="35">
        <v>194</v>
      </c>
      <c r="E9" s="35">
        <v>211</v>
      </c>
      <c r="F9" s="35">
        <v>168</v>
      </c>
      <c r="G9" s="35">
        <v>203</v>
      </c>
      <c r="H9" s="35"/>
      <c r="I9" s="35">
        <v>183</v>
      </c>
      <c r="J9" s="35">
        <v>153</v>
      </c>
      <c r="K9" s="35">
        <v>188</v>
      </c>
      <c r="L9" s="35">
        <v>180</v>
      </c>
      <c r="M9" s="35">
        <v>169</v>
      </c>
      <c r="N9" s="35">
        <v>181</v>
      </c>
      <c r="O9" s="35"/>
      <c r="S9" s="41"/>
    </row>
    <row r="10" spans="1:19">
      <c r="A10" s="34" t="s">
        <v>20</v>
      </c>
      <c r="B10" s="35">
        <v>205</v>
      </c>
      <c r="C10" s="35">
        <v>222.5</v>
      </c>
      <c r="D10" s="35">
        <v>200</v>
      </c>
      <c r="E10" s="35">
        <v>237.5</v>
      </c>
      <c r="F10" s="35">
        <v>192.5</v>
      </c>
      <c r="G10" s="35">
        <v>178</v>
      </c>
      <c r="H10" s="35"/>
      <c r="I10" s="35">
        <v>165</v>
      </c>
      <c r="J10" s="35">
        <v>189</v>
      </c>
      <c r="K10" s="35">
        <v>206</v>
      </c>
      <c r="L10" s="35">
        <v>170</v>
      </c>
      <c r="M10" s="35">
        <v>180</v>
      </c>
      <c r="N10" s="35">
        <v>164</v>
      </c>
      <c r="O10" s="35"/>
      <c r="S10" s="41"/>
    </row>
    <row r="11" spans="1:19">
      <c r="A11" s="34" t="s">
        <v>21</v>
      </c>
      <c r="B11" s="35">
        <v>205</v>
      </c>
      <c r="C11" s="35">
        <v>195</v>
      </c>
      <c r="D11" s="35">
        <v>190</v>
      </c>
      <c r="E11" s="35">
        <v>183</v>
      </c>
      <c r="F11" s="35">
        <v>150</v>
      </c>
      <c r="G11" s="35">
        <v>172</v>
      </c>
      <c r="H11" s="35"/>
      <c r="I11" s="35">
        <v>161</v>
      </c>
      <c r="J11" s="35">
        <v>198</v>
      </c>
      <c r="K11" s="35">
        <v>195</v>
      </c>
      <c r="L11" s="35">
        <v>162.8</v>
      </c>
      <c r="M11" s="35">
        <v>193.5</v>
      </c>
      <c r="N11" s="35">
        <v>162.8</v>
      </c>
      <c r="O11" s="35"/>
      <c r="S11" s="41"/>
    </row>
    <row r="12" spans="1:19">
      <c r="A12" s="34" t="s">
        <v>22</v>
      </c>
      <c r="B12" s="36">
        <v>170</v>
      </c>
      <c r="C12" s="36">
        <v>188</v>
      </c>
      <c r="D12" s="36">
        <v>180</v>
      </c>
      <c r="E12" s="36">
        <v>178</v>
      </c>
      <c r="F12" s="36">
        <v>150</v>
      </c>
      <c r="G12" s="36">
        <v>171</v>
      </c>
      <c r="H12" s="35"/>
      <c r="I12" s="36">
        <v>178</v>
      </c>
      <c r="J12" s="36">
        <v>220</v>
      </c>
      <c r="K12" s="36">
        <v>205.8</v>
      </c>
      <c r="L12" s="36">
        <v>199</v>
      </c>
      <c r="M12" s="36">
        <v>196</v>
      </c>
      <c r="N12" s="36">
        <v>200</v>
      </c>
      <c r="O12" s="35"/>
      <c r="S12" s="41"/>
    </row>
    <row r="13" spans="1:19">
      <c r="A13" s="34" t="s">
        <v>23</v>
      </c>
      <c r="B13" s="36">
        <v>130</v>
      </c>
      <c r="C13" s="36">
        <v>131</v>
      </c>
      <c r="D13" s="36">
        <v>127.5</v>
      </c>
      <c r="E13" s="36">
        <v>158</v>
      </c>
      <c r="F13" s="36">
        <v>85</v>
      </c>
      <c r="G13" s="36">
        <v>36</v>
      </c>
      <c r="H13" s="35"/>
      <c r="I13" s="36">
        <v>204</v>
      </c>
      <c r="J13" s="36">
        <v>173</v>
      </c>
      <c r="K13" s="36">
        <v>170</v>
      </c>
      <c r="L13" s="36">
        <v>160</v>
      </c>
      <c r="M13" s="36">
        <v>140</v>
      </c>
      <c r="N13" s="36">
        <v>168</v>
      </c>
      <c r="O13" s="35"/>
      <c r="S13" s="41"/>
    </row>
    <row r="14" spans="1:19">
      <c r="A14" s="34" t="s">
        <v>24</v>
      </c>
      <c r="B14" s="37">
        <v>167.5</v>
      </c>
      <c r="C14" s="36">
        <v>183</v>
      </c>
      <c r="D14" s="37">
        <v>187.5</v>
      </c>
      <c r="E14" s="37">
        <v>187.5</v>
      </c>
      <c r="F14" s="36">
        <v>178</v>
      </c>
      <c r="G14" s="37">
        <v>194</v>
      </c>
      <c r="H14" s="35"/>
      <c r="I14" s="36">
        <v>156</v>
      </c>
      <c r="J14" s="36">
        <v>209</v>
      </c>
      <c r="K14" s="36">
        <v>198</v>
      </c>
      <c r="L14" s="36">
        <v>190</v>
      </c>
      <c r="M14" s="36">
        <v>192.5</v>
      </c>
      <c r="N14" s="36">
        <v>170</v>
      </c>
      <c r="O14" s="35"/>
      <c r="S14" s="41"/>
    </row>
    <row r="15" spans="1:19">
      <c r="A15" s="34" t="s">
        <v>25</v>
      </c>
      <c r="B15" s="36">
        <v>160</v>
      </c>
      <c r="C15" s="36">
        <v>175</v>
      </c>
      <c r="D15" s="36">
        <v>175</v>
      </c>
      <c r="E15" s="36">
        <v>177</v>
      </c>
      <c r="F15" s="36">
        <v>145</v>
      </c>
      <c r="G15" s="36">
        <v>218</v>
      </c>
      <c r="H15" s="35"/>
      <c r="I15" s="36">
        <v>143</v>
      </c>
      <c r="J15" s="36">
        <v>188</v>
      </c>
      <c r="K15" s="36">
        <v>156</v>
      </c>
      <c r="L15" s="36">
        <v>181</v>
      </c>
      <c r="M15" s="36">
        <v>178</v>
      </c>
      <c r="N15" s="36">
        <v>170</v>
      </c>
      <c r="O15" s="35"/>
      <c r="S15" s="41"/>
    </row>
    <row r="16" spans="1:19">
      <c r="A16" s="34" t="s">
        <v>26</v>
      </c>
      <c r="B16" s="36">
        <v>153</v>
      </c>
      <c r="C16" s="36">
        <v>214</v>
      </c>
      <c r="D16" s="36">
        <v>221</v>
      </c>
      <c r="E16" s="36">
        <v>203</v>
      </c>
      <c r="F16" s="36">
        <v>197.5</v>
      </c>
      <c r="G16" s="36">
        <v>260</v>
      </c>
      <c r="H16" s="35"/>
      <c r="I16" s="36">
        <v>178</v>
      </c>
      <c r="J16" s="36">
        <v>188</v>
      </c>
      <c r="K16" s="36">
        <v>171</v>
      </c>
      <c r="L16" s="36">
        <v>174</v>
      </c>
      <c r="M16" s="36">
        <v>183</v>
      </c>
      <c r="N16" s="36">
        <v>185</v>
      </c>
      <c r="O16" s="35"/>
      <c r="S16" s="41"/>
    </row>
    <row r="17" spans="1:19">
      <c r="A17" s="34" t="s">
        <v>27</v>
      </c>
      <c r="B17" s="38">
        <v>145</v>
      </c>
      <c r="C17" s="38">
        <v>180</v>
      </c>
      <c r="D17" s="36">
        <v>156</v>
      </c>
      <c r="E17" s="36">
        <v>156</v>
      </c>
      <c r="F17" s="36">
        <v>144</v>
      </c>
      <c r="G17" s="36">
        <v>200</v>
      </c>
      <c r="H17" s="35"/>
      <c r="I17" s="36">
        <v>166</v>
      </c>
      <c r="J17" s="36">
        <v>192</v>
      </c>
      <c r="K17" s="36">
        <v>150</v>
      </c>
      <c r="L17" s="36">
        <v>188</v>
      </c>
      <c r="M17" s="36">
        <v>162</v>
      </c>
      <c r="N17" s="36">
        <v>158</v>
      </c>
      <c r="O17" s="35"/>
      <c r="S17" s="41"/>
    </row>
    <row r="18" spans="1:19">
      <c r="A18" s="34" t="s">
        <v>28</v>
      </c>
      <c r="B18" s="36">
        <v>183</v>
      </c>
      <c r="C18" s="36">
        <v>198</v>
      </c>
      <c r="D18" s="36">
        <v>186</v>
      </c>
      <c r="E18" s="36">
        <v>188</v>
      </c>
      <c r="F18" s="36">
        <v>208</v>
      </c>
      <c r="G18" s="36">
        <v>190</v>
      </c>
      <c r="H18" s="35"/>
      <c r="I18" s="36">
        <v>235</v>
      </c>
      <c r="J18" s="36">
        <v>272</v>
      </c>
      <c r="K18" s="36">
        <v>241</v>
      </c>
      <c r="L18" s="36">
        <v>269</v>
      </c>
      <c r="M18" s="36">
        <v>265</v>
      </c>
      <c r="N18" s="36">
        <v>278</v>
      </c>
      <c r="O18" s="35"/>
      <c r="S18" s="41"/>
    </row>
    <row r="19" spans="1:19">
      <c r="A19" s="34" t="s">
        <v>29</v>
      </c>
      <c r="B19" s="36">
        <v>216</v>
      </c>
      <c r="C19" s="36">
        <v>221</v>
      </c>
      <c r="D19" s="36">
        <v>230</v>
      </c>
      <c r="E19" s="36">
        <v>252</v>
      </c>
      <c r="F19" s="36">
        <v>195</v>
      </c>
      <c r="G19" s="36">
        <v>262.5</v>
      </c>
      <c r="H19" s="35"/>
      <c r="I19" s="36">
        <v>206</v>
      </c>
      <c r="J19" s="36">
        <v>232.5</v>
      </c>
      <c r="K19" s="36">
        <v>210</v>
      </c>
      <c r="L19" s="36">
        <v>228</v>
      </c>
      <c r="M19" s="36">
        <v>225</v>
      </c>
      <c r="N19" s="36">
        <v>216</v>
      </c>
      <c r="O19" s="35"/>
      <c r="S19" s="41"/>
    </row>
    <row r="20" spans="1:15">
      <c r="A20" s="34" t="s">
        <v>30</v>
      </c>
      <c r="B20" s="36">
        <v>150</v>
      </c>
      <c r="C20" s="36">
        <v>180</v>
      </c>
      <c r="D20" s="36">
        <v>174</v>
      </c>
      <c r="E20" s="36">
        <v>182</v>
      </c>
      <c r="F20" s="36">
        <v>165</v>
      </c>
      <c r="G20" s="36">
        <v>143</v>
      </c>
      <c r="H20" s="35"/>
      <c r="I20" s="36">
        <v>145</v>
      </c>
      <c r="J20" s="36">
        <v>171</v>
      </c>
      <c r="K20" s="36">
        <v>155</v>
      </c>
      <c r="L20" s="36">
        <v>155</v>
      </c>
      <c r="M20" s="36">
        <v>171</v>
      </c>
      <c r="N20" s="36">
        <v>150</v>
      </c>
      <c r="O20" s="35"/>
    </row>
    <row r="21" spans="1:15">
      <c r="A21" s="34" t="s">
        <v>31</v>
      </c>
      <c r="B21" s="39"/>
      <c r="C21" s="39"/>
      <c r="D21" s="39"/>
      <c r="E21" s="39"/>
      <c r="F21" s="39"/>
      <c r="G21" s="39"/>
      <c r="H21" s="35"/>
      <c r="I21" s="39"/>
      <c r="J21" s="39"/>
      <c r="K21" s="39"/>
      <c r="L21" s="39"/>
      <c r="M21" s="39"/>
      <c r="N21" s="39"/>
      <c r="O21" s="35"/>
    </row>
    <row r="22" spans="1:15">
      <c r="A22" s="34" t="s">
        <v>32</v>
      </c>
      <c r="B22" s="35">
        <v>200</v>
      </c>
      <c r="C22" s="35">
        <v>188</v>
      </c>
      <c r="D22" s="35">
        <v>174</v>
      </c>
      <c r="E22" s="35">
        <v>168</v>
      </c>
      <c r="F22" s="35">
        <v>168</v>
      </c>
      <c r="G22" s="35">
        <v>184</v>
      </c>
      <c r="H22" s="35"/>
      <c r="I22" s="35">
        <v>153</v>
      </c>
      <c r="J22" s="35">
        <v>170</v>
      </c>
      <c r="K22" s="35">
        <v>168</v>
      </c>
      <c r="L22" s="35">
        <v>178</v>
      </c>
      <c r="M22" s="35">
        <v>170</v>
      </c>
      <c r="N22" s="35">
        <v>173</v>
      </c>
      <c r="O22" s="35"/>
    </row>
    <row r="23" spans="1:19">
      <c r="A23" s="34" t="s">
        <v>33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4"/>
      <c r="R23" s="34"/>
      <c r="S23" s="34"/>
    </row>
    <row r="24" spans="1:19">
      <c r="A24" s="34" t="s">
        <v>34</v>
      </c>
      <c r="B24" s="39">
        <v>211</v>
      </c>
      <c r="C24" s="39">
        <v>271</v>
      </c>
      <c r="D24" s="39">
        <v>245</v>
      </c>
      <c r="E24" s="39">
        <v>250</v>
      </c>
      <c r="F24" s="39">
        <v>270</v>
      </c>
      <c r="G24" s="39">
        <v>293</v>
      </c>
      <c r="H24" s="35"/>
      <c r="I24" s="39">
        <v>243</v>
      </c>
      <c r="J24" s="39">
        <v>286</v>
      </c>
      <c r="K24" s="39">
        <v>273</v>
      </c>
      <c r="L24" s="39">
        <v>288</v>
      </c>
      <c r="M24" s="39">
        <v>308</v>
      </c>
      <c r="N24" s="39">
        <v>270</v>
      </c>
      <c r="O24" s="35"/>
      <c r="P24" s="40"/>
      <c r="R24" s="40"/>
      <c r="S24" s="40"/>
    </row>
    <row r="25" spans="1:19">
      <c r="A25" s="34" t="s">
        <v>35</v>
      </c>
      <c r="B25" s="39">
        <v>234</v>
      </c>
      <c r="C25" s="39">
        <v>288</v>
      </c>
      <c r="D25" s="39">
        <v>282</v>
      </c>
      <c r="E25" s="39">
        <v>284</v>
      </c>
      <c r="F25" s="39">
        <v>237</v>
      </c>
      <c r="G25" s="39">
        <v>291</v>
      </c>
      <c r="H25" s="35"/>
      <c r="I25" s="39">
        <v>258</v>
      </c>
      <c r="J25" s="39">
        <v>285</v>
      </c>
      <c r="K25" s="39">
        <v>237</v>
      </c>
      <c r="L25" s="39">
        <v>267</v>
      </c>
      <c r="M25" s="39">
        <v>257</v>
      </c>
      <c r="N25" s="39">
        <v>251</v>
      </c>
      <c r="O25" s="35"/>
      <c r="P25" s="40"/>
      <c r="R25" s="40"/>
      <c r="S25" s="40"/>
    </row>
    <row r="26" spans="1:19">
      <c r="A26" s="34" t="s">
        <v>36</v>
      </c>
      <c r="B26" s="39">
        <v>228.5</v>
      </c>
      <c r="C26" s="39">
        <v>288.5</v>
      </c>
      <c r="D26" s="39">
        <v>236</v>
      </c>
      <c r="E26" s="39">
        <v>260</v>
      </c>
      <c r="F26" s="39">
        <v>211.7</v>
      </c>
      <c r="G26" s="39">
        <v>267.8</v>
      </c>
      <c r="H26" s="35"/>
      <c r="I26" s="39">
        <v>191</v>
      </c>
      <c r="J26" s="39">
        <v>198</v>
      </c>
      <c r="K26" s="39">
        <v>214</v>
      </c>
      <c r="L26" s="39">
        <v>237</v>
      </c>
      <c r="M26" s="39">
        <v>240</v>
      </c>
      <c r="N26" s="39">
        <v>235</v>
      </c>
      <c r="O26" s="35"/>
      <c r="P26" s="40"/>
      <c r="R26" s="40"/>
      <c r="S26" s="40"/>
    </row>
    <row r="27" spans="1:19">
      <c r="A27" s="34" t="s">
        <v>37</v>
      </c>
      <c r="B27" s="39">
        <v>223.5</v>
      </c>
      <c r="C27" s="39">
        <v>273</v>
      </c>
      <c r="D27" s="39">
        <v>260</v>
      </c>
      <c r="E27" s="39">
        <v>268</v>
      </c>
      <c r="F27" s="39">
        <v>243</v>
      </c>
      <c r="G27" s="39">
        <v>267</v>
      </c>
      <c r="H27" s="35"/>
      <c r="I27" s="39">
        <v>190</v>
      </c>
      <c r="J27" s="39">
        <v>178</v>
      </c>
      <c r="K27" s="39">
        <v>205</v>
      </c>
      <c r="L27" s="39">
        <v>235</v>
      </c>
      <c r="M27" s="39">
        <v>216</v>
      </c>
      <c r="N27" s="39">
        <v>203</v>
      </c>
      <c r="O27" s="35"/>
      <c r="P27" s="40"/>
      <c r="R27" s="40"/>
      <c r="S27" s="40"/>
    </row>
    <row r="28" spans="1:19">
      <c r="A28" s="34" t="s">
        <v>38</v>
      </c>
      <c r="B28" s="39">
        <v>222</v>
      </c>
      <c r="C28" s="39">
        <v>271</v>
      </c>
      <c r="D28" s="39">
        <v>225</v>
      </c>
      <c r="E28" s="39">
        <v>231</v>
      </c>
      <c r="F28" s="39">
        <v>182</v>
      </c>
      <c r="G28" s="39">
        <v>262</v>
      </c>
      <c r="H28" s="35"/>
      <c r="I28" s="39">
        <v>196</v>
      </c>
      <c r="J28" s="39">
        <v>227</v>
      </c>
      <c r="K28" s="39">
        <v>215</v>
      </c>
      <c r="L28" s="39">
        <v>222</v>
      </c>
      <c r="M28" s="39">
        <v>220</v>
      </c>
      <c r="N28" s="39">
        <v>212.8</v>
      </c>
      <c r="O28" s="35"/>
      <c r="P28" s="40"/>
      <c r="R28" s="40"/>
      <c r="S28" s="40"/>
    </row>
    <row r="29" spans="1:19">
      <c r="A29" s="34" t="s">
        <v>39</v>
      </c>
      <c r="B29" s="39">
        <v>251</v>
      </c>
      <c r="C29" s="39">
        <v>248.6</v>
      </c>
      <c r="D29" s="39">
        <v>238.5</v>
      </c>
      <c r="E29" s="39">
        <v>261</v>
      </c>
      <c r="F29" s="39">
        <v>130</v>
      </c>
      <c r="G29" s="39">
        <v>260</v>
      </c>
      <c r="H29" s="35"/>
      <c r="I29" s="39">
        <v>195.7</v>
      </c>
      <c r="J29" s="39">
        <v>217</v>
      </c>
      <c r="K29" s="39">
        <v>245</v>
      </c>
      <c r="L29" s="39">
        <v>255</v>
      </c>
      <c r="M29" s="39">
        <v>222</v>
      </c>
      <c r="N29" s="39">
        <v>231</v>
      </c>
      <c r="O29" s="35"/>
      <c r="P29" s="40"/>
      <c r="R29" s="40"/>
      <c r="S29" s="40"/>
    </row>
    <row r="30" spans="1:19">
      <c r="A30" s="34" t="s">
        <v>40</v>
      </c>
      <c r="B30" s="39">
        <v>251</v>
      </c>
      <c r="C30" s="39">
        <v>205</v>
      </c>
      <c r="D30" s="39">
        <v>180</v>
      </c>
      <c r="E30" s="39">
        <v>247</v>
      </c>
      <c r="F30" s="39">
        <v>208</v>
      </c>
      <c r="G30" s="39">
        <v>194</v>
      </c>
      <c r="H30" s="35"/>
      <c r="I30" s="39">
        <v>191</v>
      </c>
      <c r="J30" s="39">
        <v>204</v>
      </c>
      <c r="K30" s="39">
        <v>247</v>
      </c>
      <c r="L30" s="39">
        <v>225</v>
      </c>
      <c r="M30" s="39">
        <v>215.7</v>
      </c>
      <c r="N30" s="39">
        <v>242</v>
      </c>
      <c r="O30" s="35"/>
      <c r="P30" s="40"/>
      <c r="R30" s="40"/>
      <c r="S30" s="40"/>
    </row>
    <row r="31" spans="1:15">
      <c r="A31" s="34" t="s">
        <v>41</v>
      </c>
      <c r="B31" s="39">
        <v>200</v>
      </c>
      <c r="C31" s="39">
        <v>204</v>
      </c>
      <c r="D31" s="39">
        <v>200</v>
      </c>
      <c r="E31" s="39">
        <v>200</v>
      </c>
      <c r="F31" s="39">
        <v>208</v>
      </c>
      <c r="G31" s="39">
        <v>200</v>
      </c>
      <c r="H31" s="35"/>
      <c r="I31" s="39">
        <v>202</v>
      </c>
      <c r="J31" s="39">
        <v>182</v>
      </c>
      <c r="K31" s="39">
        <v>204</v>
      </c>
      <c r="L31" s="39">
        <v>200</v>
      </c>
      <c r="M31" s="39">
        <v>200</v>
      </c>
      <c r="N31" s="39">
        <v>202</v>
      </c>
      <c r="O31" s="35"/>
    </row>
    <row r="32" spans="1:13">
      <c r="A32" s="37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</row>
    <row r="33" spans="2:13"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</row>
    <row r="34" spans="2:13"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</row>
    <row r="61" spans="16:16">
      <c r="P61" s="39"/>
    </row>
    <row r="62" spans="16:16">
      <c r="P62" s="39"/>
    </row>
    <row r="63" spans="16:16">
      <c r="P63" s="39"/>
    </row>
    <row r="64" spans="16:16">
      <c r="P64" s="39"/>
    </row>
    <row r="65" spans="16:16">
      <c r="P65" s="39"/>
    </row>
    <row r="66" spans="2:16"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</row>
  </sheetData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4"/>
  <sheetViews>
    <sheetView zoomScale="106" zoomScaleNormal="106" workbookViewId="0">
      <selection activeCell="C10" sqref="C10"/>
    </sheetView>
  </sheetViews>
  <sheetFormatPr defaultColWidth="9" defaultRowHeight="16.8"/>
  <sheetData>
    <row r="1" spans="1:13">
      <c r="A1" s="31" t="s">
        <v>42</v>
      </c>
      <c r="B1" s="31" t="s">
        <v>0</v>
      </c>
      <c r="C1" s="31" t="s">
        <v>1</v>
      </c>
      <c r="D1" s="31" t="s">
        <v>2</v>
      </c>
      <c r="E1" s="31" t="s">
        <v>3</v>
      </c>
      <c r="F1" s="31" t="s">
        <v>4</v>
      </c>
      <c r="G1" s="31" t="s">
        <v>5</v>
      </c>
      <c r="H1" s="31" t="s">
        <v>6</v>
      </c>
      <c r="I1" s="31" t="s">
        <v>7</v>
      </c>
      <c r="J1" s="31" t="s">
        <v>8</v>
      </c>
      <c r="K1" s="31" t="s">
        <v>9</v>
      </c>
      <c r="L1" s="31" t="s">
        <v>10</v>
      </c>
      <c r="M1" s="31" t="s">
        <v>43</v>
      </c>
    </row>
    <row r="2" spans="1:13">
      <c r="A2" s="31" t="s">
        <v>44</v>
      </c>
      <c r="B2" s="3">
        <v>0.82</v>
      </c>
      <c r="C2" s="3">
        <v>0.845</v>
      </c>
      <c r="D2" s="3">
        <v>0.985</v>
      </c>
      <c r="E2" s="3">
        <v>0.755</v>
      </c>
      <c r="F2" s="3">
        <v>1.015</v>
      </c>
      <c r="G2" s="3">
        <v>0.78</v>
      </c>
      <c r="H2" s="3">
        <v>0.905</v>
      </c>
      <c r="I2" s="3">
        <v>1.075</v>
      </c>
      <c r="J2" s="3">
        <v>1.165</v>
      </c>
      <c r="K2" s="3">
        <v>0.925</v>
      </c>
      <c r="L2" s="3">
        <v>1.005</v>
      </c>
      <c r="M2" s="31">
        <v>0.78</v>
      </c>
    </row>
    <row r="3" spans="1:13">
      <c r="A3" s="31" t="s">
        <v>12</v>
      </c>
      <c r="B3" s="3">
        <v>1.11</v>
      </c>
      <c r="C3" s="3">
        <v>1.16</v>
      </c>
      <c r="D3" s="3">
        <v>1.155</v>
      </c>
      <c r="E3" s="3">
        <v>1.09</v>
      </c>
      <c r="F3" s="3">
        <v>1.32</v>
      </c>
      <c r="G3" s="3">
        <v>1.1</v>
      </c>
      <c r="H3" s="3">
        <v>1.135</v>
      </c>
      <c r="I3" s="3">
        <v>1.18</v>
      </c>
      <c r="J3" s="3">
        <v>1.255</v>
      </c>
      <c r="K3" s="3">
        <v>1.055</v>
      </c>
      <c r="L3" s="3">
        <v>1.15</v>
      </c>
      <c r="M3" s="31">
        <v>0.805</v>
      </c>
    </row>
    <row r="4" spans="1:13">
      <c r="A4" s="31" t="s">
        <v>13</v>
      </c>
      <c r="B4" s="3">
        <v>1.395</v>
      </c>
      <c r="C4" s="3">
        <v>1.33</v>
      </c>
      <c r="D4" s="3">
        <v>1.265</v>
      </c>
      <c r="E4" s="3">
        <v>1.28</v>
      </c>
      <c r="F4" s="3">
        <v>1.505</v>
      </c>
      <c r="G4" s="3">
        <v>1.32</v>
      </c>
      <c r="H4" s="3">
        <v>1.305</v>
      </c>
      <c r="I4" s="3">
        <v>1.26</v>
      </c>
      <c r="J4" s="3">
        <v>1.385</v>
      </c>
      <c r="K4" s="3">
        <v>1.225</v>
      </c>
      <c r="L4" s="3">
        <v>1.305</v>
      </c>
      <c r="M4" s="31">
        <v>0.94</v>
      </c>
    </row>
    <row r="5" spans="1:13">
      <c r="A5" s="31" t="s">
        <v>14</v>
      </c>
      <c r="B5" s="3">
        <v>1.655</v>
      </c>
      <c r="C5" s="3">
        <v>1.665</v>
      </c>
      <c r="D5" s="3">
        <v>1.54</v>
      </c>
      <c r="E5" s="3">
        <v>1.435</v>
      </c>
      <c r="F5" s="3">
        <v>1.755</v>
      </c>
      <c r="G5" s="3">
        <v>1.435</v>
      </c>
      <c r="H5" s="3">
        <v>1.32</v>
      </c>
      <c r="I5" s="3">
        <v>1.375</v>
      </c>
      <c r="J5" s="3">
        <v>1.555</v>
      </c>
      <c r="K5" s="3">
        <v>1.29</v>
      </c>
      <c r="L5" s="3">
        <v>1.39</v>
      </c>
      <c r="M5" s="31">
        <v>1.06</v>
      </c>
    </row>
    <row r="6" spans="1:13">
      <c r="A6" s="31" t="s">
        <v>15</v>
      </c>
      <c r="B6" s="3">
        <v>1.815</v>
      </c>
      <c r="C6" s="3">
        <v>2.055</v>
      </c>
      <c r="D6" s="3">
        <v>1.74</v>
      </c>
      <c r="E6" s="3">
        <v>1.59</v>
      </c>
      <c r="F6" s="3">
        <v>1.895</v>
      </c>
      <c r="G6" s="3">
        <v>1.61</v>
      </c>
      <c r="H6" s="3">
        <v>1.49</v>
      </c>
      <c r="I6" s="3">
        <v>1.56</v>
      </c>
      <c r="J6" s="3">
        <v>1.63</v>
      </c>
      <c r="K6" s="3">
        <v>1.76</v>
      </c>
      <c r="L6" s="3">
        <v>1.525</v>
      </c>
      <c r="M6" s="31">
        <v>1.11</v>
      </c>
    </row>
    <row r="7" spans="1:13">
      <c r="A7" s="31" t="s">
        <v>16</v>
      </c>
      <c r="B7" s="3">
        <v>2.07</v>
      </c>
      <c r="C7" s="3">
        <v>2.28</v>
      </c>
      <c r="D7" s="3">
        <v>2.055</v>
      </c>
      <c r="E7" s="3">
        <v>1.805</v>
      </c>
      <c r="F7" s="3">
        <v>2.13</v>
      </c>
      <c r="G7" s="3">
        <v>1.83</v>
      </c>
      <c r="H7" s="3">
        <v>1.725</v>
      </c>
      <c r="I7" s="3">
        <v>1.735</v>
      </c>
      <c r="J7" s="3">
        <v>1.83</v>
      </c>
      <c r="K7" s="3">
        <v>1.35</v>
      </c>
      <c r="L7" s="3">
        <v>1.93</v>
      </c>
      <c r="M7" s="31">
        <v>1.215</v>
      </c>
    </row>
    <row r="8" spans="1:13">
      <c r="A8" s="31" t="s">
        <v>17</v>
      </c>
      <c r="B8" s="3">
        <v>2.305</v>
      </c>
      <c r="C8" s="3">
        <v>2.635</v>
      </c>
      <c r="D8" s="3">
        <v>2.335</v>
      </c>
      <c r="E8" s="3">
        <v>2.06</v>
      </c>
      <c r="F8" s="3">
        <v>2.295</v>
      </c>
      <c r="G8" s="3">
        <v>2.095</v>
      </c>
      <c r="H8" s="3">
        <v>1.955</v>
      </c>
      <c r="I8" s="3">
        <v>1.925</v>
      </c>
      <c r="J8" s="3">
        <v>1.97</v>
      </c>
      <c r="K8" s="3">
        <v>1.575</v>
      </c>
      <c r="L8" s="3">
        <v>2.07</v>
      </c>
      <c r="M8" s="31">
        <v>1.295</v>
      </c>
    </row>
    <row r="9" spans="1:13">
      <c r="A9" s="31" t="s">
        <v>18</v>
      </c>
      <c r="B9" s="3"/>
      <c r="C9" s="3"/>
      <c r="D9" s="3">
        <v>2.555</v>
      </c>
      <c r="E9" s="3">
        <v>2.365</v>
      </c>
      <c r="F9" s="3">
        <v>2.49</v>
      </c>
      <c r="G9" s="3">
        <v>2.385</v>
      </c>
      <c r="H9" s="3">
        <v>2.195</v>
      </c>
      <c r="I9" s="3">
        <v>2.16</v>
      </c>
      <c r="J9" s="3">
        <v>2.21</v>
      </c>
      <c r="K9" s="3"/>
      <c r="L9" s="3"/>
      <c r="M9" s="31">
        <v>1.465</v>
      </c>
    </row>
    <row r="10" spans="1:13">
      <c r="A10" s="31" t="s">
        <v>19</v>
      </c>
      <c r="B10" s="3">
        <v>2.58</v>
      </c>
      <c r="C10" s="3">
        <v>2.87</v>
      </c>
      <c r="D10" s="3">
        <v>2.755</v>
      </c>
      <c r="E10" s="3">
        <v>2.51</v>
      </c>
      <c r="F10" s="3">
        <v>2.675</v>
      </c>
      <c r="G10" s="3">
        <v>2.49</v>
      </c>
      <c r="H10" s="3">
        <v>2.35</v>
      </c>
      <c r="I10" s="3">
        <v>2.225</v>
      </c>
      <c r="J10" s="3">
        <v>1.88</v>
      </c>
      <c r="K10" s="3">
        <v>1.985</v>
      </c>
      <c r="L10" s="3">
        <v>1.655</v>
      </c>
      <c r="M10" s="31">
        <v>1.655</v>
      </c>
    </row>
    <row r="11" spans="1:13">
      <c r="A11" s="31" t="s">
        <v>20</v>
      </c>
      <c r="B11" s="32">
        <v>2.73</v>
      </c>
      <c r="C11" s="32">
        <v>3.11</v>
      </c>
      <c r="D11" s="32">
        <v>2.965</v>
      </c>
      <c r="E11" s="32">
        <v>2.615</v>
      </c>
      <c r="F11" s="32">
        <v>2.955</v>
      </c>
      <c r="G11" s="32">
        <v>2.6</v>
      </c>
      <c r="H11" s="32">
        <v>2.515</v>
      </c>
      <c r="I11" s="32">
        <v>2.335</v>
      </c>
      <c r="J11" s="32">
        <v>2.03</v>
      </c>
      <c r="K11" s="32">
        <v>2.25</v>
      </c>
      <c r="L11" s="32">
        <v>2.35</v>
      </c>
      <c r="M11" s="31">
        <v>1.86</v>
      </c>
    </row>
    <row r="12" spans="1:13">
      <c r="A12" s="31" t="s">
        <v>21</v>
      </c>
      <c r="B12" s="3">
        <v>2.965</v>
      </c>
      <c r="C12" s="3">
        <v>3.38</v>
      </c>
      <c r="D12" s="3">
        <v>3.135</v>
      </c>
      <c r="E12" s="3">
        <v>2.915</v>
      </c>
      <c r="F12" s="3">
        <v>2.985</v>
      </c>
      <c r="G12" s="3">
        <v>2.69</v>
      </c>
      <c r="H12" s="3">
        <v>2.795</v>
      </c>
      <c r="I12" s="3">
        <v>2.755</v>
      </c>
      <c r="J12" s="3">
        <v>2.5</v>
      </c>
      <c r="K12" s="3">
        <v>2.445</v>
      </c>
      <c r="L12" s="3">
        <v>2.615</v>
      </c>
      <c r="M12" s="3">
        <v>2.09</v>
      </c>
    </row>
    <row r="13" spans="1:13">
      <c r="A13" s="31" t="s">
        <v>22</v>
      </c>
      <c r="B13" s="3">
        <v>3.155</v>
      </c>
      <c r="C13" s="3">
        <v>3.61</v>
      </c>
      <c r="D13" s="3">
        <v>2.89</v>
      </c>
      <c r="E13" s="3">
        <v>3.39</v>
      </c>
      <c r="F13" s="3">
        <v>3.05</v>
      </c>
      <c r="G13" s="3">
        <v>2.965</v>
      </c>
      <c r="H13" s="3">
        <v>2.86</v>
      </c>
      <c r="I13" s="3">
        <v>2.965</v>
      </c>
      <c r="J13" s="3">
        <v>2.635</v>
      </c>
      <c r="K13" s="3">
        <v>2.615</v>
      </c>
      <c r="L13" s="3">
        <v>2.715</v>
      </c>
      <c r="M13" s="3">
        <v>2.245</v>
      </c>
    </row>
    <row r="14" spans="1:13">
      <c r="A14" s="31" t="s">
        <v>23</v>
      </c>
      <c r="B14" s="3">
        <v>3.01</v>
      </c>
      <c r="C14" s="3">
        <v>3.45</v>
      </c>
      <c r="D14" s="3">
        <v>2.985</v>
      </c>
      <c r="E14" s="3">
        <v>3.375</v>
      </c>
      <c r="F14" s="3">
        <v>3.03</v>
      </c>
      <c r="G14" s="3">
        <v>3.015</v>
      </c>
      <c r="H14" s="3">
        <v>2.84</v>
      </c>
      <c r="I14" s="3">
        <v>2.85</v>
      </c>
      <c r="J14" s="3">
        <v>2.625</v>
      </c>
      <c r="K14" s="3">
        <v>2.545</v>
      </c>
      <c r="L14" s="3">
        <v>2.685</v>
      </c>
      <c r="M14" s="3">
        <v>2.22</v>
      </c>
    </row>
    <row r="15" spans="1:13">
      <c r="A15" s="31" t="s">
        <v>24</v>
      </c>
      <c r="B15" s="3">
        <v>3.075</v>
      </c>
      <c r="C15" s="3">
        <v>3.575</v>
      </c>
      <c r="D15" s="3">
        <v>2.925</v>
      </c>
      <c r="E15" s="3">
        <v>3.31</v>
      </c>
      <c r="F15" s="3">
        <v>3</v>
      </c>
      <c r="G15" s="3">
        <v>3.035</v>
      </c>
      <c r="H15" s="3">
        <v>2.715</v>
      </c>
      <c r="I15" s="3">
        <v>2.825</v>
      </c>
      <c r="J15" s="3">
        <v>2.545</v>
      </c>
      <c r="K15" s="3">
        <v>2.465</v>
      </c>
      <c r="L15" s="3">
        <v>2.655</v>
      </c>
      <c r="M15" s="3">
        <v>2.25</v>
      </c>
    </row>
    <row r="16" spans="1:13">
      <c r="A16" s="31" t="s">
        <v>25</v>
      </c>
      <c r="B16" s="3">
        <v>3.33</v>
      </c>
      <c r="C16" s="3">
        <v>3.73</v>
      </c>
      <c r="D16" s="3">
        <v>3.23</v>
      </c>
      <c r="E16" s="3">
        <v>3.57</v>
      </c>
      <c r="F16" s="3">
        <v>3.23</v>
      </c>
      <c r="G16" s="3">
        <v>3.22</v>
      </c>
      <c r="H16" s="3">
        <v>2.97</v>
      </c>
      <c r="I16" s="3">
        <v>3.07</v>
      </c>
      <c r="J16" s="3">
        <v>2.885</v>
      </c>
      <c r="K16" s="3">
        <v>2.75</v>
      </c>
      <c r="L16" s="3">
        <v>2.925</v>
      </c>
      <c r="M16" s="3">
        <v>2.505</v>
      </c>
    </row>
    <row r="17" spans="1:13">
      <c r="A17" s="31" t="s">
        <v>26</v>
      </c>
      <c r="B17" s="3">
        <v>3.28</v>
      </c>
      <c r="C17" s="3">
        <v>3.865</v>
      </c>
      <c r="D17" s="3">
        <v>3.345</v>
      </c>
      <c r="E17" s="3">
        <v>3.66</v>
      </c>
      <c r="F17" s="3">
        <v>3.365</v>
      </c>
      <c r="G17" s="3">
        <v>3.315</v>
      </c>
      <c r="H17" s="3">
        <v>2.88</v>
      </c>
      <c r="I17" s="3">
        <v>3.015</v>
      </c>
      <c r="J17" s="3">
        <v>2.965</v>
      </c>
      <c r="K17" s="3">
        <v>2.81</v>
      </c>
      <c r="L17" s="3">
        <v>2.945</v>
      </c>
      <c r="M17" s="3">
        <v>2.595</v>
      </c>
    </row>
    <row r="18" spans="1:13">
      <c r="A18" s="31" t="s">
        <v>27</v>
      </c>
      <c r="B18" s="3">
        <v>3.485</v>
      </c>
      <c r="C18" s="3">
        <v>4.02</v>
      </c>
      <c r="D18" s="3">
        <v>3.505</v>
      </c>
      <c r="E18" s="3">
        <v>3.79</v>
      </c>
      <c r="F18" s="3">
        <v>3.555</v>
      </c>
      <c r="G18" s="3">
        <v>3.39</v>
      </c>
      <c r="H18" s="3">
        <v>3.17</v>
      </c>
      <c r="I18" s="3">
        <v>3.25</v>
      </c>
      <c r="J18" s="3">
        <v>3.065</v>
      </c>
      <c r="K18" s="3">
        <v>3.01</v>
      </c>
      <c r="L18" s="3">
        <v>3.07</v>
      </c>
      <c r="M18" s="3">
        <v>2.675</v>
      </c>
    </row>
    <row r="19" spans="1:13">
      <c r="A19" s="31" t="s">
        <v>28</v>
      </c>
      <c r="B19" s="3">
        <v>3.445</v>
      </c>
      <c r="C19" s="3">
        <v>3.85</v>
      </c>
      <c r="D19" s="3">
        <v>3.62</v>
      </c>
      <c r="E19" s="3">
        <v>3.635</v>
      </c>
      <c r="F19" s="3">
        <v>3.485</v>
      </c>
      <c r="G19" s="3">
        <v>3.28</v>
      </c>
      <c r="H19" s="3">
        <v>3.125</v>
      </c>
      <c r="I19" s="3">
        <v>3.32</v>
      </c>
      <c r="J19" s="3">
        <v>3.075</v>
      </c>
      <c r="K19" s="3">
        <v>3.035</v>
      </c>
      <c r="L19" s="3">
        <v>3.02</v>
      </c>
      <c r="M19" s="3">
        <v>2.595</v>
      </c>
    </row>
    <row r="20" spans="1:13">
      <c r="A20" s="31" t="s">
        <v>29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>
      <c r="A21" s="31" t="s">
        <v>30</v>
      </c>
      <c r="B21" s="3">
        <v>3.655</v>
      </c>
      <c r="C21" s="3">
        <v>4.105</v>
      </c>
      <c r="D21" s="3">
        <v>3.8</v>
      </c>
      <c r="E21" s="3">
        <v>3.525</v>
      </c>
      <c r="F21" s="3">
        <v>3.665</v>
      </c>
      <c r="G21" s="31">
        <v>3.925</v>
      </c>
      <c r="H21" s="3">
        <v>3.14</v>
      </c>
      <c r="I21" s="3">
        <v>3.315</v>
      </c>
      <c r="J21" s="3">
        <v>3.095</v>
      </c>
      <c r="K21" s="3">
        <v>3.1</v>
      </c>
      <c r="L21" s="3">
        <v>3.065</v>
      </c>
      <c r="M21" s="3">
        <v>2.865</v>
      </c>
    </row>
    <row r="22" spans="1:13">
      <c r="A22" s="31" t="s">
        <v>31</v>
      </c>
      <c r="B22" s="3"/>
      <c r="C22" s="3"/>
      <c r="D22" s="3"/>
      <c r="E22" s="3"/>
      <c r="F22" s="3"/>
      <c r="G22" s="33"/>
      <c r="H22" s="3"/>
      <c r="I22" s="3"/>
      <c r="J22" s="3"/>
      <c r="K22" s="3"/>
      <c r="L22" s="3"/>
      <c r="M22" s="3"/>
    </row>
    <row r="23" spans="1:13">
      <c r="A23" s="31" t="s">
        <v>32</v>
      </c>
      <c r="B23" s="33">
        <v>3.75</v>
      </c>
      <c r="C23" s="33">
        <v>4.3</v>
      </c>
      <c r="D23" s="33">
        <v>3.94</v>
      </c>
      <c r="E23" s="33">
        <v>3.89</v>
      </c>
      <c r="F23" s="33">
        <v>3.75</v>
      </c>
      <c r="G23" s="33">
        <v>3.875</v>
      </c>
      <c r="H23" s="33">
        <v>3.24</v>
      </c>
      <c r="I23" s="33">
        <v>3.34</v>
      </c>
      <c r="J23" s="33">
        <v>3.275</v>
      </c>
      <c r="K23" s="33">
        <v>3.205</v>
      </c>
      <c r="L23" s="33">
        <v>3.05</v>
      </c>
      <c r="M23" s="33">
        <v>2.93</v>
      </c>
    </row>
    <row r="24" spans="1:13">
      <c r="A24" s="31" t="s">
        <v>33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13"/>
  <sheetViews>
    <sheetView workbookViewId="0">
      <selection activeCell="B17" sqref="B17"/>
    </sheetView>
  </sheetViews>
  <sheetFormatPr defaultColWidth="9" defaultRowHeight="16.8"/>
  <cols>
    <col min="2" max="2" width="16" customWidth="1"/>
    <col min="10" max="10" width="14" customWidth="1"/>
  </cols>
  <sheetData>
    <row r="1" ht="68" spans="1:13">
      <c r="A1" s="9" t="s">
        <v>42</v>
      </c>
      <c r="B1" s="9" t="s">
        <v>45</v>
      </c>
      <c r="C1" s="9" t="s">
        <v>46</v>
      </c>
      <c r="D1" s="9" t="s">
        <v>47</v>
      </c>
      <c r="E1" s="9"/>
      <c r="F1" s="9"/>
      <c r="G1" s="9"/>
      <c r="H1" s="9"/>
      <c r="I1" s="9"/>
      <c r="J1" s="24" t="s">
        <v>48</v>
      </c>
      <c r="K1" s="9" t="s">
        <v>49</v>
      </c>
      <c r="L1" s="9" t="s">
        <v>50</v>
      </c>
      <c r="M1" s="9" t="s">
        <v>51</v>
      </c>
    </row>
    <row r="2" spans="1:13">
      <c r="A2" s="9" t="s">
        <v>0</v>
      </c>
      <c r="B2" s="9">
        <v>6</v>
      </c>
      <c r="C2" s="21">
        <v>355</v>
      </c>
      <c r="D2" s="21">
        <v>65</v>
      </c>
      <c r="E2" s="21">
        <v>60</v>
      </c>
      <c r="F2" s="21">
        <v>50</v>
      </c>
      <c r="G2" s="21">
        <v>55</v>
      </c>
      <c r="H2" s="21">
        <v>60</v>
      </c>
      <c r="I2" s="21">
        <v>55</v>
      </c>
      <c r="J2" s="9">
        <v>30</v>
      </c>
      <c r="K2" s="9">
        <v>0</v>
      </c>
      <c r="L2" s="25">
        <v>1</v>
      </c>
      <c r="M2" s="27">
        <v>0.6666</v>
      </c>
    </row>
    <row r="3" spans="1:13">
      <c r="A3" s="14" t="s">
        <v>3</v>
      </c>
      <c r="B3" s="14">
        <v>6</v>
      </c>
      <c r="C3" s="22">
        <v>330</v>
      </c>
      <c r="D3" s="22">
        <v>60</v>
      </c>
      <c r="E3" s="22">
        <v>55</v>
      </c>
      <c r="F3" s="22">
        <v>50</v>
      </c>
      <c r="G3" s="22">
        <v>60</v>
      </c>
      <c r="H3" s="22">
        <v>50</v>
      </c>
      <c r="I3" s="22">
        <v>55</v>
      </c>
      <c r="J3" s="14">
        <v>31</v>
      </c>
      <c r="K3" s="14">
        <v>0</v>
      </c>
      <c r="L3" s="26">
        <v>1</v>
      </c>
      <c r="M3" s="14"/>
    </row>
    <row r="4" spans="1:13">
      <c r="A4" s="14" t="s">
        <v>5</v>
      </c>
      <c r="B4" s="14">
        <v>5</v>
      </c>
      <c r="C4" s="22">
        <v>270</v>
      </c>
      <c r="D4" s="22">
        <v>60</v>
      </c>
      <c r="E4" s="22">
        <v>50</v>
      </c>
      <c r="F4" s="22">
        <v>55</v>
      </c>
      <c r="G4" s="22">
        <v>50</v>
      </c>
      <c r="H4" s="22">
        <v>55</v>
      </c>
      <c r="I4" s="22">
        <v>0</v>
      </c>
      <c r="J4" s="14">
        <v>31</v>
      </c>
      <c r="K4" s="14">
        <v>0</v>
      </c>
      <c r="L4" s="26">
        <v>1</v>
      </c>
      <c r="M4" s="14"/>
    </row>
    <row r="5" spans="1:13">
      <c r="A5" s="14" t="s">
        <v>4</v>
      </c>
      <c r="B5" s="14">
        <v>5</v>
      </c>
      <c r="C5" s="22">
        <v>210</v>
      </c>
      <c r="D5" s="22">
        <v>40</v>
      </c>
      <c r="E5" s="22">
        <v>55</v>
      </c>
      <c r="F5" s="22">
        <v>60</v>
      </c>
      <c r="G5" s="22">
        <v>45</v>
      </c>
      <c r="H5" s="22">
        <v>10</v>
      </c>
      <c r="I5" s="22">
        <v>0</v>
      </c>
      <c r="J5" s="14">
        <v>31</v>
      </c>
      <c r="K5" s="14">
        <v>1</v>
      </c>
      <c r="L5" s="26">
        <v>0.8</v>
      </c>
      <c r="M5" s="14"/>
    </row>
    <row r="6" spans="1:13">
      <c r="A6" s="14" t="s">
        <v>1</v>
      </c>
      <c r="B6" s="22">
        <v>0</v>
      </c>
      <c r="C6" s="22">
        <v>0</v>
      </c>
      <c r="D6" s="22">
        <v>0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14"/>
    </row>
    <row r="7" spans="1:13">
      <c r="A7" s="14" t="s">
        <v>5</v>
      </c>
      <c r="B7" s="22">
        <v>0</v>
      </c>
      <c r="C7" s="22">
        <v>0</v>
      </c>
      <c r="D7" s="22">
        <v>0</v>
      </c>
      <c r="E7" s="22">
        <v>0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14"/>
    </row>
    <row r="8" spans="1:13">
      <c r="A8" s="14" t="s">
        <v>6</v>
      </c>
      <c r="B8" s="22">
        <v>0</v>
      </c>
      <c r="C8" s="22">
        <v>0</v>
      </c>
      <c r="D8" s="22">
        <v>0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8">
        <v>0</v>
      </c>
    </row>
    <row r="9" spans="1:13">
      <c r="A9" s="14" t="s">
        <v>7</v>
      </c>
      <c r="B9" s="22">
        <v>0</v>
      </c>
      <c r="C9" s="22">
        <v>0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9"/>
    </row>
    <row r="10" spans="1:13">
      <c r="A10" s="14" t="s">
        <v>8</v>
      </c>
      <c r="B10" s="22">
        <v>0</v>
      </c>
      <c r="C10" s="22">
        <v>0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9"/>
    </row>
    <row r="11" spans="1:13">
      <c r="A11" s="14" t="s">
        <v>9</v>
      </c>
      <c r="B11" s="22">
        <v>0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9"/>
    </row>
    <row r="12" spans="1:13">
      <c r="A12" s="14" t="s">
        <v>10</v>
      </c>
      <c r="B12" s="22">
        <v>0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9"/>
    </row>
    <row r="13" spans="1:13">
      <c r="A13" s="19" t="s">
        <v>43</v>
      </c>
      <c r="B13" s="23">
        <v>0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30"/>
    </row>
  </sheetData>
  <mergeCells count="3">
    <mergeCell ref="D1:I1"/>
    <mergeCell ref="M2:M7"/>
    <mergeCell ref="M8:M13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4"/>
  <sheetViews>
    <sheetView zoomScale="147" zoomScaleNormal="147" workbookViewId="0">
      <selection activeCell="G19" sqref="G19"/>
    </sheetView>
  </sheetViews>
  <sheetFormatPr defaultColWidth="9" defaultRowHeight="16.8" outlineLevelCol="7"/>
  <sheetData>
    <row r="1" spans="1:8">
      <c r="A1" s="8"/>
      <c r="B1" s="9">
        <v>1</v>
      </c>
      <c r="C1" s="9">
        <v>2</v>
      </c>
      <c r="D1" s="9">
        <v>3</v>
      </c>
      <c r="E1" s="9"/>
      <c r="F1" s="9">
        <v>1</v>
      </c>
      <c r="G1" s="9">
        <v>2</v>
      </c>
      <c r="H1" s="17">
        <v>3</v>
      </c>
    </row>
    <row r="2" spans="1:8">
      <c r="A2" s="10" t="s">
        <v>52</v>
      </c>
      <c r="B2" s="11">
        <v>7.3</v>
      </c>
      <c r="C2" s="11">
        <v>14.44</v>
      </c>
      <c r="D2" s="11">
        <v>10.88</v>
      </c>
      <c r="E2" s="14" t="s">
        <v>6</v>
      </c>
      <c r="F2" s="11">
        <v>7.07</v>
      </c>
      <c r="G2" s="11">
        <v>5.76</v>
      </c>
      <c r="H2" s="18">
        <v>5.33</v>
      </c>
    </row>
    <row r="3" spans="1:8">
      <c r="A3" s="10" t="s">
        <v>53</v>
      </c>
      <c r="B3" s="11">
        <v>10.95</v>
      </c>
      <c r="C3" s="11">
        <v>12.99</v>
      </c>
      <c r="D3" s="11" t="s">
        <v>54</v>
      </c>
      <c r="E3" s="14" t="s">
        <v>55</v>
      </c>
      <c r="F3" s="11">
        <v>8.23</v>
      </c>
      <c r="G3" s="11">
        <v>6.32</v>
      </c>
      <c r="H3" s="18">
        <v>5.22</v>
      </c>
    </row>
    <row r="4" spans="1:8">
      <c r="A4" s="10" t="s">
        <v>56</v>
      </c>
      <c r="B4" s="11">
        <v>10.02</v>
      </c>
      <c r="C4" s="11">
        <v>9.67</v>
      </c>
      <c r="D4" s="11">
        <v>3.84</v>
      </c>
      <c r="E4" s="14" t="s">
        <v>57</v>
      </c>
      <c r="F4" s="11">
        <v>7.4</v>
      </c>
      <c r="G4" s="11">
        <v>5.85</v>
      </c>
      <c r="H4" s="18">
        <v>3.98</v>
      </c>
    </row>
    <row r="5" spans="1:8">
      <c r="A5" s="10" t="s">
        <v>58</v>
      </c>
      <c r="B5" s="11">
        <v>10.02</v>
      </c>
      <c r="C5" s="11" t="s">
        <v>54</v>
      </c>
      <c r="D5" s="11">
        <v>3.98</v>
      </c>
      <c r="E5" s="14" t="s">
        <v>59</v>
      </c>
      <c r="F5" s="11">
        <v>6.33</v>
      </c>
      <c r="G5" s="11">
        <v>5.93</v>
      </c>
      <c r="H5" s="18">
        <v>4.98</v>
      </c>
    </row>
    <row r="6" spans="1:8">
      <c r="A6" s="10" t="s">
        <v>60</v>
      </c>
      <c r="B6" s="11">
        <v>4.02</v>
      </c>
      <c r="C6" s="11" t="s">
        <v>54</v>
      </c>
      <c r="D6" s="11" t="s">
        <v>54</v>
      </c>
      <c r="E6" s="14" t="s">
        <v>7</v>
      </c>
      <c r="F6" s="11">
        <v>5.33</v>
      </c>
      <c r="G6" s="11">
        <v>7.69</v>
      </c>
      <c r="H6" s="18" t="s">
        <v>54</v>
      </c>
    </row>
    <row r="7" spans="1:8">
      <c r="A7" s="12" t="s">
        <v>0</v>
      </c>
      <c r="B7" s="13">
        <v>13.2</v>
      </c>
      <c r="C7" s="13">
        <v>11.81</v>
      </c>
      <c r="D7" s="13">
        <v>10.85</v>
      </c>
      <c r="E7" s="19" t="s">
        <v>8</v>
      </c>
      <c r="F7" s="13"/>
      <c r="G7" s="13"/>
      <c r="H7" s="20"/>
    </row>
    <row r="8" spans="1:8">
      <c r="A8" s="14"/>
      <c r="B8" s="14">
        <v>1</v>
      </c>
      <c r="C8" s="14">
        <v>2</v>
      </c>
      <c r="D8" s="14">
        <v>3</v>
      </c>
      <c r="E8" s="14"/>
      <c r="F8" s="14">
        <v>1</v>
      </c>
      <c r="G8" s="14">
        <v>2</v>
      </c>
      <c r="H8" s="14">
        <v>3</v>
      </c>
    </row>
    <row r="9" spans="1:8">
      <c r="A9" s="14" t="s">
        <v>52</v>
      </c>
      <c r="B9" s="15">
        <v>43.33</v>
      </c>
      <c r="C9" s="15">
        <v>23.01</v>
      </c>
      <c r="D9" s="15">
        <v>33.39</v>
      </c>
      <c r="E9" s="14" t="s">
        <v>6</v>
      </c>
      <c r="F9" s="15">
        <v>29.31</v>
      </c>
      <c r="G9" s="15">
        <v>22.46</v>
      </c>
      <c r="H9" s="15">
        <v>19.06</v>
      </c>
    </row>
    <row r="10" spans="1:8">
      <c r="A10" s="14" t="s">
        <v>53</v>
      </c>
      <c r="B10" s="15">
        <v>29.36</v>
      </c>
      <c r="C10" s="15">
        <v>29.45</v>
      </c>
      <c r="D10" s="15">
        <v>31.94</v>
      </c>
      <c r="E10" s="14" t="s">
        <v>55</v>
      </c>
      <c r="F10" s="15">
        <v>17.79</v>
      </c>
      <c r="G10" s="15">
        <v>17.43</v>
      </c>
      <c r="H10" s="15">
        <v>20.6</v>
      </c>
    </row>
    <row r="11" spans="1:8">
      <c r="A11" s="14" t="s">
        <v>56</v>
      </c>
      <c r="B11" s="15">
        <v>27.54</v>
      </c>
      <c r="C11" s="15">
        <v>28.09</v>
      </c>
      <c r="D11" s="15">
        <v>18.97</v>
      </c>
      <c r="E11" s="14" t="s">
        <v>57</v>
      </c>
      <c r="F11" s="15">
        <v>19.33</v>
      </c>
      <c r="G11" s="15">
        <v>23.23</v>
      </c>
      <c r="H11" s="15">
        <v>24.96</v>
      </c>
    </row>
    <row r="12" spans="1:8">
      <c r="A12" s="14" t="s">
        <v>58</v>
      </c>
      <c r="B12" s="16">
        <v>12.19</v>
      </c>
      <c r="C12" s="15">
        <v>28.09</v>
      </c>
      <c r="D12" s="16">
        <v>9.99</v>
      </c>
      <c r="E12" s="14" t="s">
        <v>59</v>
      </c>
      <c r="F12" s="15">
        <v>13.08</v>
      </c>
      <c r="G12" s="15">
        <v>16.66</v>
      </c>
      <c r="H12" s="15">
        <v>19.56</v>
      </c>
    </row>
    <row r="13" spans="1:8">
      <c r="A13" s="14" t="s">
        <v>60</v>
      </c>
      <c r="B13" s="16">
        <v>9.27</v>
      </c>
      <c r="C13" s="15">
        <v>32.17</v>
      </c>
      <c r="D13" s="15">
        <v>29.76</v>
      </c>
      <c r="E13" s="14" t="s">
        <v>7</v>
      </c>
      <c r="F13" s="15">
        <v>20.65</v>
      </c>
      <c r="G13" s="15">
        <v>17.79</v>
      </c>
      <c r="H13" s="15">
        <v>23.87</v>
      </c>
    </row>
    <row r="14" spans="1:8">
      <c r="A14" s="14" t="s">
        <v>0</v>
      </c>
      <c r="B14" s="16">
        <v>13.08</v>
      </c>
      <c r="C14" s="16">
        <v>13.21</v>
      </c>
      <c r="D14" s="16">
        <v>10.08</v>
      </c>
      <c r="E14" s="15"/>
      <c r="F14" s="15"/>
      <c r="G14" s="15"/>
      <c r="H14" s="15"/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17"/>
  <sheetViews>
    <sheetView zoomScale="137" zoomScaleNormal="137" workbookViewId="0">
      <selection activeCell="J15" sqref="J15"/>
    </sheetView>
  </sheetViews>
  <sheetFormatPr defaultColWidth="9" defaultRowHeight="16.8"/>
  <cols>
    <col min="2" max="2" width="16.0192307692308" customWidth="1"/>
    <col min="3" max="3" width="16.3461538461538" customWidth="1"/>
    <col min="8" max="8" width="14.0961538461538" customWidth="1"/>
    <col min="9" max="9" width="11.2115384615385" customWidth="1"/>
    <col min="10" max="10" width="23.0769230769231" customWidth="1"/>
  </cols>
  <sheetData>
    <row r="1" spans="1:11">
      <c r="A1" s="2" t="s">
        <v>42</v>
      </c>
      <c r="B1" s="3" t="s">
        <v>61</v>
      </c>
      <c r="C1" s="3" t="s">
        <v>62</v>
      </c>
      <c r="D1" s="3" t="s">
        <v>63</v>
      </c>
      <c r="E1" s="3" t="s">
        <v>64</v>
      </c>
      <c r="F1" s="3" t="s">
        <v>65</v>
      </c>
      <c r="G1" s="3" t="s">
        <v>66</v>
      </c>
      <c r="H1" s="3" t="s">
        <v>67</v>
      </c>
      <c r="I1" s="3" t="s">
        <v>68</v>
      </c>
      <c r="J1" s="3" t="s">
        <v>69</v>
      </c>
      <c r="K1" s="3"/>
    </row>
    <row r="2" spans="1:11">
      <c r="A2" s="1" t="s">
        <v>0</v>
      </c>
      <c r="B2" s="3">
        <v>8.25</v>
      </c>
      <c r="C2" s="3">
        <v>61.14</v>
      </c>
      <c r="D2" s="3">
        <v>1.83</v>
      </c>
      <c r="E2" s="3">
        <v>15.9</v>
      </c>
      <c r="F2" s="3">
        <v>17.05</v>
      </c>
      <c r="G2" s="3">
        <v>87.2</v>
      </c>
      <c r="H2" s="3">
        <v>40.75</v>
      </c>
      <c r="I2" s="3">
        <v>9.5</v>
      </c>
      <c r="J2" s="3">
        <v>1.87</v>
      </c>
      <c r="K2" s="3"/>
    </row>
    <row r="3" spans="1:11">
      <c r="A3" s="1" t="s">
        <v>1</v>
      </c>
      <c r="B3" s="3">
        <v>11.97</v>
      </c>
      <c r="C3" s="3">
        <v>72.02</v>
      </c>
      <c r="D3" s="3">
        <v>1.87</v>
      </c>
      <c r="E3" s="3">
        <v>21.19</v>
      </c>
      <c r="F3" s="3">
        <v>13.82</v>
      </c>
      <c r="G3" s="3">
        <v>193.06</v>
      </c>
      <c r="H3" s="3">
        <v>36.3</v>
      </c>
      <c r="I3" s="3">
        <v>19.24</v>
      </c>
      <c r="J3" s="3">
        <v>2.476</v>
      </c>
      <c r="K3" s="3"/>
    </row>
    <row r="4" spans="1:11">
      <c r="A4" s="1" t="s">
        <v>2</v>
      </c>
      <c r="B4" s="3">
        <v>10.98</v>
      </c>
      <c r="C4" s="3">
        <v>74.54</v>
      </c>
      <c r="D4" s="3">
        <v>2.52</v>
      </c>
      <c r="E4" s="3">
        <v>17.01</v>
      </c>
      <c r="F4" s="3">
        <v>20.88</v>
      </c>
      <c r="G4" s="3">
        <v>163.46</v>
      </c>
      <c r="H4" s="3">
        <v>42.54</v>
      </c>
      <c r="I4" s="3">
        <v>20.69</v>
      </c>
      <c r="J4" s="3">
        <v>2.389</v>
      </c>
      <c r="K4" s="3"/>
    </row>
    <row r="5" spans="1:11">
      <c r="A5" s="1" t="s">
        <v>3</v>
      </c>
      <c r="B5" s="3">
        <v>10.96</v>
      </c>
      <c r="C5" s="3">
        <v>72.63</v>
      </c>
      <c r="D5" s="3">
        <v>2.21</v>
      </c>
      <c r="E5" s="3">
        <v>20.04</v>
      </c>
      <c r="F5" s="3">
        <v>13.97</v>
      </c>
      <c r="G5" s="3">
        <v>126.22</v>
      </c>
      <c r="H5" s="3">
        <v>33.69</v>
      </c>
      <c r="I5" s="3">
        <v>18.42</v>
      </c>
      <c r="J5" s="3">
        <v>1.804</v>
      </c>
      <c r="K5" s="3"/>
    </row>
    <row r="6" spans="1:11">
      <c r="A6" s="1" t="s">
        <v>4</v>
      </c>
      <c r="B6" s="3">
        <v>13.53</v>
      </c>
      <c r="C6" s="3">
        <v>66.93</v>
      </c>
      <c r="D6" s="3">
        <v>2.27</v>
      </c>
      <c r="E6" s="3">
        <v>18.98</v>
      </c>
      <c r="F6" s="3">
        <v>13.78</v>
      </c>
      <c r="G6" s="3">
        <v>112.22</v>
      </c>
      <c r="H6" s="3">
        <v>30.23</v>
      </c>
      <c r="I6" s="3">
        <v>13.18</v>
      </c>
      <c r="J6" s="3">
        <v>2.03</v>
      </c>
      <c r="K6" s="3"/>
    </row>
    <row r="7" spans="1:11">
      <c r="A7" s="1" t="s">
        <v>5</v>
      </c>
      <c r="B7" s="3">
        <v>12.48</v>
      </c>
      <c r="C7" s="3">
        <v>63.47</v>
      </c>
      <c r="D7" s="3">
        <v>1.36</v>
      </c>
      <c r="E7" s="3">
        <v>15.92</v>
      </c>
      <c r="F7" s="3">
        <v>13.7</v>
      </c>
      <c r="G7" s="3">
        <v>125.57</v>
      </c>
      <c r="H7" s="3">
        <v>31.23</v>
      </c>
      <c r="I7" s="3">
        <v>18.89</v>
      </c>
      <c r="J7" s="3">
        <v>1.908</v>
      </c>
      <c r="K7" s="3"/>
    </row>
    <row r="8" spans="1:11">
      <c r="A8" s="1"/>
      <c r="B8" s="3">
        <f t="shared" ref="B8:I8" si="0">AVERAGE(B2:B7)</f>
        <v>11.3616666666667</v>
      </c>
      <c r="C8" s="3">
        <f t="shared" si="0"/>
        <v>68.455</v>
      </c>
      <c r="D8" s="3">
        <f t="shared" si="0"/>
        <v>2.01</v>
      </c>
      <c r="E8" s="3">
        <f t="shared" si="0"/>
        <v>18.1733333333333</v>
      </c>
      <c r="F8" s="3">
        <f t="shared" si="0"/>
        <v>15.5333333333333</v>
      </c>
      <c r="G8" s="3">
        <f t="shared" si="0"/>
        <v>134.621666666667</v>
      </c>
      <c r="H8" s="3">
        <f t="shared" si="0"/>
        <v>35.79</v>
      </c>
      <c r="I8" s="3">
        <f t="shared" si="0"/>
        <v>16.6533333333333</v>
      </c>
      <c r="J8" s="3">
        <v>2.0795</v>
      </c>
      <c r="K8" s="3"/>
    </row>
    <row r="9" spans="1:11">
      <c r="A9" s="1"/>
      <c r="B9" s="3" t="s">
        <v>70</v>
      </c>
      <c r="C9" s="5" t="s">
        <v>71</v>
      </c>
      <c r="D9" s="3" t="s">
        <v>72</v>
      </c>
      <c r="E9" s="6" t="s">
        <v>73</v>
      </c>
      <c r="F9" s="3" t="s">
        <v>74</v>
      </c>
      <c r="G9" s="5" t="s">
        <v>75</v>
      </c>
      <c r="H9" s="6" t="s">
        <v>76</v>
      </c>
      <c r="I9" s="3" t="s">
        <v>77</v>
      </c>
      <c r="J9" s="3"/>
      <c r="K9" s="3"/>
    </row>
    <row r="10" spans="1:11">
      <c r="A10" s="1" t="s">
        <v>6</v>
      </c>
      <c r="B10" s="3">
        <v>10.05</v>
      </c>
      <c r="C10" s="3">
        <v>60.22</v>
      </c>
      <c r="D10" s="3">
        <v>2.89</v>
      </c>
      <c r="E10" s="3">
        <v>15.55</v>
      </c>
      <c r="F10" s="3">
        <v>15.72</v>
      </c>
      <c r="G10" s="3">
        <v>31.25</v>
      </c>
      <c r="H10" s="3">
        <v>29.8</v>
      </c>
      <c r="I10" s="3">
        <v>17.28</v>
      </c>
      <c r="J10" s="3">
        <v>1.94</v>
      </c>
      <c r="K10" s="3"/>
    </row>
    <row r="11" spans="1:11">
      <c r="A11" s="1" t="s">
        <v>7</v>
      </c>
      <c r="B11" s="3">
        <v>7.99</v>
      </c>
      <c r="C11" s="3">
        <v>53.6</v>
      </c>
      <c r="D11" s="3">
        <v>1.07</v>
      </c>
      <c r="E11" s="3">
        <v>12.24</v>
      </c>
      <c r="F11" s="3">
        <v>16.45</v>
      </c>
      <c r="G11" s="3">
        <v>51.79</v>
      </c>
      <c r="H11" s="3">
        <v>25.87</v>
      </c>
      <c r="I11" s="3">
        <v>10.57</v>
      </c>
      <c r="J11" s="3">
        <v>1.804</v>
      </c>
      <c r="K11" s="3"/>
    </row>
    <row r="12" spans="1:11">
      <c r="A12" s="1" t="s">
        <v>8</v>
      </c>
      <c r="B12" s="3">
        <v>10.92</v>
      </c>
      <c r="C12" s="3">
        <v>57.39</v>
      </c>
      <c r="D12" s="3">
        <v>1.6</v>
      </c>
      <c r="E12" s="3">
        <v>14.08</v>
      </c>
      <c r="F12" s="3">
        <v>12.51</v>
      </c>
      <c r="G12" s="3">
        <v>28.25</v>
      </c>
      <c r="H12" s="3">
        <v>28.58</v>
      </c>
      <c r="I12" s="3">
        <v>14.67</v>
      </c>
      <c r="J12" s="3">
        <v>1.78</v>
      </c>
      <c r="K12" s="3"/>
    </row>
    <row r="13" spans="1:11">
      <c r="A13" s="4" t="s">
        <v>9</v>
      </c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>
      <c r="A14" s="1" t="s">
        <v>10</v>
      </c>
      <c r="B14" s="3">
        <v>10.51</v>
      </c>
      <c r="C14" s="3">
        <v>61.03</v>
      </c>
      <c r="D14" s="3">
        <v>1.84</v>
      </c>
      <c r="E14" s="3">
        <v>15.96</v>
      </c>
      <c r="F14" s="3">
        <v>12.48</v>
      </c>
      <c r="G14" s="3">
        <v>44.61</v>
      </c>
      <c r="H14" s="3">
        <v>27.51</v>
      </c>
      <c r="I14" s="3">
        <v>13.79</v>
      </c>
      <c r="J14" s="3">
        <v>1.961</v>
      </c>
      <c r="K14" s="3"/>
    </row>
    <row r="15" spans="1:11">
      <c r="A15" s="1" t="s">
        <v>43</v>
      </c>
      <c r="B15" s="3">
        <v>7.91</v>
      </c>
      <c r="C15" s="3">
        <v>58.43</v>
      </c>
      <c r="D15" s="3">
        <v>1.29</v>
      </c>
      <c r="E15" s="3">
        <v>14.27</v>
      </c>
      <c r="F15" s="3">
        <v>18.82</v>
      </c>
      <c r="G15" s="3">
        <v>107.69</v>
      </c>
      <c r="H15" s="3">
        <v>33.23</v>
      </c>
      <c r="I15" s="3">
        <v>17.74</v>
      </c>
      <c r="J15" s="3">
        <v>1.695</v>
      </c>
      <c r="K15" s="3"/>
    </row>
    <row r="16" spans="1:11">
      <c r="A16" s="2"/>
      <c r="B16" s="3">
        <f t="shared" ref="B16:I16" si="1">AVERAGE(B10:B15)</f>
        <v>9.476</v>
      </c>
      <c r="C16" s="3">
        <f t="shared" si="1"/>
        <v>58.134</v>
      </c>
      <c r="D16" s="3">
        <f t="shared" si="1"/>
        <v>1.738</v>
      </c>
      <c r="E16" s="3">
        <f t="shared" si="1"/>
        <v>14.42</v>
      </c>
      <c r="F16" s="3">
        <f t="shared" si="1"/>
        <v>15.196</v>
      </c>
      <c r="G16" s="3">
        <f t="shared" si="1"/>
        <v>52.718</v>
      </c>
      <c r="H16" s="3">
        <f t="shared" si="1"/>
        <v>28.998</v>
      </c>
      <c r="I16" s="3">
        <f t="shared" si="1"/>
        <v>14.81</v>
      </c>
      <c r="J16" s="3">
        <v>1.84933333333333</v>
      </c>
      <c r="K16" s="3"/>
    </row>
    <row r="17" spans="1:11">
      <c r="A17" s="2"/>
      <c r="B17" s="3" t="s">
        <v>78</v>
      </c>
      <c r="C17" s="5" t="s">
        <v>79</v>
      </c>
      <c r="D17" s="3" t="s">
        <v>80</v>
      </c>
      <c r="E17" s="6" t="s">
        <v>81</v>
      </c>
      <c r="F17" s="3" t="s">
        <v>82</v>
      </c>
      <c r="G17" s="7" t="s">
        <v>83</v>
      </c>
      <c r="H17" s="6" t="s">
        <v>84</v>
      </c>
      <c r="I17" s="3" t="s">
        <v>85</v>
      </c>
      <c r="J17" s="3"/>
      <c r="K17" s="3"/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0"/>
  <sheetViews>
    <sheetView tabSelected="1" workbookViewId="0">
      <selection activeCell="P26" sqref="P26"/>
    </sheetView>
  </sheetViews>
  <sheetFormatPr defaultColWidth="9" defaultRowHeight="16.8"/>
  <cols>
    <col min="1" max="1" width="12" customWidth="1"/>
  </cols>
  <sheetData>
    <row r="1" spans="1:14">
      <c r="A1" s="1" t="s">
        <v>86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/>
      <c r="I1" s="1" t="s">
        <v>6</v>
      </c>
      <c r="J1" s="1" t="s">
        <v>7</v>
      </c>
      <c r="K1" s="1" t="s">
        <v>8</v>
      </c>
      <c r="L1" s="4" t="s">
        <v>9</v>
      </c>
      <c r="M1" s="1" t="s">
        <v>10</v>
      </c>
      <c r="N1" s="1" t="s">
        <v>43</v>
      </c>
    </row>
    <row r="2" spans="1:14">
      <c r="A2" s="2" t="s">
        <v>87</v>
      </c>
      <c r="B2" s="3">
        <v>8.01</v>
      </c>
      <c r="C2" s="3">
        <v>7.82</v>
      </c>
      <c r="D2" s="3">
        <v>7.79</v>
      </c>
      <c r="E2" s="3">
        <v>7.76</v>
      </c>
      <c r="F2" s="3">
        <v>7.8</v>
      </c>
      <c r="G2" s="3">
        <v>7.8</v>
      </c>
      <c r="H2" s="3"/>
      <c r="I2" s="3">
        <v>7.87</v>
      </c>
      <c r="J2" s="3">
        <v>7.84</v>
      </c>
      <c r="K2" s="3">
        <v>7.79</v>
      </c>
      <c r="L2" s="3"/>
      <c r="M2" s="3">
        <v>7.98</v>
      </c>
      <c r="N2" s="3">
        <v>7.83</v>
      </c>
    </row>
    <row r="3" spans="1:14">
      <c r="A3" s="2" t="s">
        <v>88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2" t="s">
        <v>89</v>
      </c>
      <c r="B4" s="3">
        <v>5.761</v>
      </c>
      <c r="C4" s="3">
        <v>5.465</v>
      </c>
      <c r="D4" s="3">
        <v>5.195</v>
      </c>
      <c r="E4" s="3">
        <v>4.486</v>
      </c>
      <c r="F4" s="3">
        <v>6.171</v>
      </c>
      <c r="G4" s="3">
        <v>4.799</v>
      </c>
      <c r="H4" s="3"/>
      <c r="I4" s="3">
        <v>3.585</v>
      </c>
      <c r="J4" s="3">
        <v>4.742</v>
      </c>
      <c r="K4" s="3">
        <v>4.379</v>
      </c>
      <c r="L4" s="3"/>
      <c r="M4" s="3">
        <v>5.858</v>
      </c>
      <c r="N4" s="3">
        <v>4.951</v>
      </c>
    </row>
    <row r="5" spans="1:14">
      <c r="A5" s="2" t="s">
        <v>90</v>
      </c>
      <c r="B5" s="3">
        <v>6.294</v>
      </c>
      <c r="C5" s="3">
        <v>5.232</v>
      </c>
      <c r="D5" s="3">
        <v>5.47</v>
      </c>
      <c r="E5" s="3">
        <v>4.639</v>
      </c>
      <c r="F5" s="3">
        <v>4.949</v>
      </c>
      <c r="G5" s="3">
        <v>5.115</v>
      </c>
      <c r="H5" s="3"/>
      <c r="I5" s="3">
        <v>3.577</v>
      </c>
      <c r="J5" s="3">
        <v>4.29</v>
      </c>
      <c r="K5" s="3">
        <v>4.593</v>
      </c>
      <c r="L5" s="3"/>
      <c r="M5" s="3">
        <v>5.125</v>
      </c>
      <c r="N5" s="3">
        <v>6.011</v>
      </c>
    </row>
    <row r="6" spans="1:14">
      <c r="A6" s="2" t="s">
        <v>91</v>
      </c>
      <c r="B6" s="3">
        <v>5.354</v>
      </c>
      <c r="C6" s="3">
        <v>4.761</v>
      </c>
      <c r="D6" s="3">
        <v>4.873</v>
      </c>
      <c r="E6" s="3">
        <v>4.667</v>
      </c>
      <c r="F6" s="3">
        <v>5.329</v>
      </c>
      <c r="G6" s="3">
        <v>5.033</v>
      </c>
      <c r="H6" s="3"/>
      <c r="I6" s="3">
        <v>5.032</v>
      </c>
      <c r="J6" s="3">
        <v>4.525</v>
      </c>
      <c r="K6" s="3">
        <v>4.239</v>
      </c>
      <c r="L6" s="3"/>
      <c r="M6" s="3">
        <v>5.561</v>
      </c>
      <c r="N6" s="3">
        <v>5.353</v>
      </c>
    </row>
    <row r="7" spans="1:14">
      <c r="A7" s="2"/>
      <c r="B7" s="3">
        <f t="shared" ref="B7:G7" si="0">AVERAGE(B4:B6)</f>
        <v>5.803</v>
      </c>
      <c r="C7" s="3">
        <f t="shared" si="0"/>
        <v>5.15266666666667</v>
      </c>
      <c r="D7" s="3">
        <f t="shared" si="0"/>
        <v>5.17933333333333</v>
      </c>
      <c r="E7" s="3">
        <f t="shared" si="0"/>
        <v>4.59733333333333</v>
      </c>
      <c r="F7" s="3">
        <f t="shared" si="0"/>
        <v>5.483</v>
      </c>
      <c r="G7" s="3">
        <f t="shared" si="0"/>
        <v>4.98233333333333</v>
      </c>
      <c r="H7" s="3"/>
      <c r="I7" s="3">
        <f t="shared" ref="I7:K7" si="1">AVERAGE(I4:I6)</f>
        <v>4.06466666666667</v>
      </c>
      <c r="J7" s="3">
        <f t="shared" si="1"/>
        <v>4.519</v>
      </c>
      <c r="K7" s="3">
        <f t="shared" si="1"/>
        <v>4.40366666666667</v>
      </c>
      <c r="L7" s="3"/>
      <c r="M7" s="3">
        <f>AVERAGE(M4:M6)</f>
        <v>5.51466666666667</v>
      </c>
      <c r="N7" s="3">
        <f>AVERAGE(N4:N6)</f>
        <v>5.43833333333333</v>
      </c>
    </row>
    <row r="8" spans="1:14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>
      <c r="A9" s="2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>
      <c r="A11" s="2" t="s">
        <v>92</v>
      </c>
      <c r="B11" s="3">
        <v>2.3</v>
      </c>
      <c r="C11" s="3">
        <v>2.86</v>
      </c>
      <c r="D11" s="3">
        <v>2.38</v>
      </c>
      <c r="E11" s="3">
        <v>2.38</v>
      </c>
      <c r="F11" s="3">
        <v>2.3</v>
      </c>
      <c r="G11" s="3">
        <v>3.27</v>
      </c>
      <c r="H11" s="3"/>
      <c r="I11" s="3">
        <v>3.14</v>
      </c>
      <c r="J11" s="3">
        <v>1.93</v>
      </c>
      <c r="K11" s="3">
        <v>2.26</v>
      </c>
      <c r="L11" s="3"/>
      <c r="M11" s="3">
        <v>2.28</v>
      </c>
      <c r="N11" s="3">
        <v>3.54</v>
      </c>
    </row>
    <row r="12" spans="1:14">
      <c r="A12" s="2"/>
      <c r="B12" s="3">
        <v>1.76</v>
      </c>
      <c r="C12" s="3">
        <v>2</v>
      </c>
      <c r="D12" s="3">
        <v>2.14</v>
      </c>
      <c r="E12" s="3">
        <v>1.8</v>
      </c>
      <c r="F12" s="3">
        <v>1.66</v>
      </c>
      <c r="G12" s="3">
        <v>2.26</v>
      </c>
      <c r="H12" s="3"/>
      <c r="I12" s="3">
        <v>1.47</v>
      </c>
      <c r="J12" s="3">
        <v>1.33</v>
      </c>
      <c r="K12" s="3">
        <v>1.46</v>
      </c>
      <c r="L12" s="3"/>
      <c r="M12" s="3">
        <v>1.62</v>
      </c>
      <c r="N12" s="3">
        <v>2.56</v>
      </c>
    </row>
    <row r="13" spans="1:14">
      <c r="A13" s="2"/>
      <c r="B13" s="3">
        <f t="shared" ref="B13:G13" si="2">B11-B12</f>
        <v>0.54</v>
      </c>
      <c r="C13" s="3">
        <f t="shared" si="2"/>
        <v>0.86</v>
      </c>
      <c r="D13" s="3">
        <f t="shared" si="2"/>
        <v>0.24</v>
      </c>
      <c r="E13" s="3">
        <f t="shared" si="2"/>
        <v>0.58</v>
      </c>
      <c r="F13" s="3">
        <f t="shared" si="2"/>
        <v>0.64</v>
      </c>
      <c r="G13" s="3">
        <f t="shared" si="2"/>
        <v>1.01</v>
      </c>
      <c r="H13" s="3"/>
      <c r="I13" s="3">
        <f t="shared" ref="I13:K13" si="3">I11-I12</f>
        <v>1.67</v>
      </c>
      <c r="J13" s="3">
        <f t="shared" si="3"/>
        <v>0.6</v>
      </c>
      <c r="K13" s="3">
        <f t="shared" si="3"/>
        <v>0.8</v>
      </c>
      <c r="L13" s="3"/>
      <c r="M13" s="3">
        <f>M11-M12</f>
        <v>0.66</v>
      </c>
      <c r="N13" s="3">
        <f>N11-N12</f>
        <v>0.98</v>
      </c>
    </row>
    <row r="14" spans="1:14">
      <c r="A14" s="2"/>
      <c r="B14" s="3">
        <f t="shared" ref="B14:G14" si="4">B13/B11</f>
        <v>0.234782608695652</v>
      </c>
      <c r="C14" s="3">
        <f t="shared" si="4"/>
        <v>0.300699300699301</v>
      </c>
      <c r="D14" s="3">
        <f t="shared" si="4"/>
        <v>0.100840336134454</v>
      </c>
      <c r="E14" s="3">
        <f t="shared" si="4"/>
        <v>0.243697478991597</v>
      </c>
      <c r="F14" s="3">
        <f t="shared" si="4"/>
        <v>0.278260869565217</v>
      </c>
      <c r="G14" s="3">
        <f t="shared" si="4"/>
        <v>0.308868501529052</v>
      </c>
      <c r="H14" s="3"/>
      <c r="I14" s="3">
        <f t="shared" ref="I14:K14" si="5">I13/I11</f>
        <v>0.531847133757962</v>
      </c>
      <c r="J14" s="3">
        <f t="shared" si="5"/>
        <v>0.310880829015544</v>
      </c>
      <c r="K14" s="3">
        <f t="shared" si="5"/>
        <v>0.353982300884956</v>
      </c>
      <c r="L14" s="3"/>
      <c r="M14" s="3">
        <f>M13/M11</f>
        <v>0.289473684210526</v>
      </c>
      <c r="N14" s="3">
        <f>N13/N11</f>
        <v>0.27683615819209</v>
      </c>
    </row>
    <row r="15" spans="1:14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>
      <c r="A16" s="2" t="s">
        <v>93</v>
      </c>
      <c r="B16" s="3">
        <v>2.65</v>
      </c>
      <c r="C16" s="3">
        <v>3.95</v>
      </c>
      <c r="D16" s="3">
        <v>2.33</v>
      </c>
      <c r="E16" s="3">
        <v>2.26</v>
      </c>
      <c r="F16" s="3">
        <v>2.11</v>
      </c>
      <c r="G16" s="3">
        <v>3.44</v>
      </c>
      <c r="H16" s="3"/>
      <c r="I16" s="3">
        <v>2.29</v>
      </c>
      <c r="J16" s="3">
        <v>2.18</v>
      </c>
      <c r="K16" s="3">
        <v>2.19</v>
      </c>
      <c r="L16" s="3"/>
      <c r="M16" s="3">
        <v>2.22</v>
      </c>
      <c r="N16" s="3">
        <v>3.32</v>
      </c>
    </row>
    <row r="17" spans="1:14">
      <c r="A17" s="2"/>
      <c r="B17" s="3">
        <v>1.88</v>
      </c>
      <c r="C17" s="3">
        <v>2.7</v>
      </c>
      <c r="D17" s="3">
        <v>1.53</v>
      </c>
      <c r="E17" s="3">
        <v>1.67</v>
      </c>
      <c r="F17" s="3">
        <v>1.51</v>
      </c>
      <c r="G17" s="3">
        <v>2.46</v>
      </c>
      <c r="H17" s="3"/>
      <c r="I17" s="3">
        <v>1.51</v>
      </c>
      <c r="J17" s="3">
        <v>1.5</v>
      </c>
      <c r="K17" s="3">
        <v>1.63</v>
      </c>
      <c r="L17" s="3"/>
      <c r="M17" s="3">
        <v>1.54</v>
      </c>
      <c r="N17" s="3">
        <v>2.3</v>
      </c>
    </row>
    <row r="18" spans="1:14">
      <c r="A18" s="2"/>
      <c r="B18" s="3">
        <f t="shared" ref="B18:G18" si="6">(B16-B17)</f>
        <v>0.77</v>
      </c>
      <c r="C18" s="3">
        <f t="shared" si="6"/>
        <v>1.25</v>
      </c>
      <c r="D18" s="3">
        <f t="shared" si="6"/>
        <v>0.8</v>
      </c>
      <c r="E18" s="3">
        <f t="shared" si="6"/>
        <v>0.59</v>
      </c>
      <c r="F18" s="3">
        <f t="shared" si="6"/>
        <v>0.6</v>
      </c>
      <c r="G18" s="3">
        <f t="shared" si="6"/>
        <v>0.98</v>
      </c>
      <c r="H18" s="3"/>
      <c r="I18" s="3">
        <f t="shared" ref="I18:K18" si="7">(I16-I17)</f>
        <v>0.78</v>
      </c>
      <c r="J18" s="3">
        <f t="shared" si="7"/>
        <v>0.68</v>
      </c>
      <c r="K18" s="3">
        <f t="shared" si="7"/>
        <v>0.56</v>
      </c>
      <c r="L18" s="3"/>
      <c r="M18" s="3">
        <f>(M16-M17)</f>
        <v>0.68</v>
      </c>
      <c r="N18" s="3">
        <f>(N16-N17)</f>
        <v>1.02</v>
      </c>
    </row>
    <row r="19" spans="1:14">
      <c r="A19" s="2"/>
      <c r="B19" s="3">
        <f t="shared" ref="B19:G19" si="8">B18/B16</f>
        <v>0.290566037735849</v>
      </c>
      <c r="C19" s="3">
        <f t="shared" si="8"/>
        <v>0.316455696202532</v>
      </c>
      <c r="D19" s="3">
        <f t="shared" si="8"/>
        <v>0.343347639484979</v>
      </c>
      <c r="E19" s="3">
        <f t="shared" si="8"/>
        <v>0.261061946902655</v>
      </c>
      <c r="F19" s="3">
        <f t="shared" si="8"/>
        <v>0.28436018957346</v>
      </c>
      <c r="G19" s="3">
        <f t="shared" si="8"/>
        <v>0.284883720930233</v>
      </c>
      <c r="H19" s="3"/>
      <c r="I19" s="3">
        <f t="shared" ref="I19:K19" si="9">I18/I16</f>
        <v>0.34061135371179</v>
      </c>
      <c r="J19" s="3">
        <f t="shared" si="9"/>
        <v>0.311926605504587</v>
      </c>
      <c r="K19" s="3">
        <f t="shared" si="9"/>
        <v>0.255707762557078</v>
      </c>
      <c r="L19" s="3"/>
      <c r="M19" s="3">
        <f>M18/M16</f>
        <v>0.306306306306306</v>
      </c>
      <c r="N19" s="3">
        <f>N18/N16</f>
        <v>0.307228915662651</v>
      </c>
    </row>
    <row r="20" spans="1:14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>
      <c r="A21" s="2" t="s">
        <v>94</v>
      </c>
      <c r="B21" s="3">
        <v>2.11</v>
      </c>
      <c r="C21" s="3">
        <v>2.85</v>
      </c>
      <c r="D21" s="3">
        <v>2.14</v>
      </c>
      <c r="E21" s="3">
        <v>2.18</v>
      </c>
      <c r="F21" s="3">
        <v>2.08</v>
      </c>
      <c r="G21" s="3">
        <v>2.96</v>
      </c>
      <c r="H21" s="3"/>
      <c r="I21" s="3">
        <v>3.12</v>
      </c>
      <c r="J21" s="3">
        <v>2.07</v>
      </c>
      <c r="K21" s="3">
        <v>2.28</v>
      </c>
      <c r="L21" s="3"/>
      <c r="M21" s="3">
        <v>2.24</v>
      </c>
      <c r="N21" s="3">
        <v>2.85</v>
      </c>
    </row>
    <row r="22" spans="1:14">
      <c r="A22" s="2"/>
      <c r="B22" s="3">
        <v>1.5</v>
      </c>
      <c r="C22" s="3">
        <v>1.97</v>
      </c>
      <c r="D22" s="3">
        <v>2.11</v>
      </c>
      <c r="E22" s="3">
        <v>1.59</v>
      </c>
      <c r="F22" s="3">
        <v>1.61</v>
      </c>
      <c r="G22" s="3">
        <v>2.12</v>
      </c>
      <c r="H22" s="3"/>
      <c r="I22" s="3">
        <v>1.46</v>
      </c>
      <c r="J22" s="3">
        <v>1.43</v>
      </c>
      <c r="K22" s="3">
        <v>1.51</v>
      </c>
      <c r="L22" s="3"/>
      <c r="M22" s="3">
        <v>1.56</v>
      </c>
      <c r="N22" s="3">
        <v>2</v>
      </c>
    </row>
    <row r="23" spans="1:14">
      <c r="A23" s="2"/>
      <c r="B23" s="3">
        <f t="shared" ref="B23:N23" si="10">B21-B22</f>
        <v>0.61</v>
      </c>
      <c r="C23" s="3">
        <f t="shared" si="10"/>
        <v>0.88</v>
      </c>
      <c r="D23" s="3">
        <f t="shared" si="10"/>
        <v>0.0300000000000002</v>
      </c>
      <c r="E23" s="3">
        <f t="shared" si="10"/>
        <v>0.59</v>
      </c>
      <c r="F23" s="3">
        <f t="shared" si="10"/>
        <v>0.47</v>
      </c>
      <c r="G23" s="3">
        <f t="shared" si="10"/>
        <v>0.84</v>
      </c>
      <c r="H23" s="3">
        <f t="shared" si="10"/>
        <v>0</v>
      </c>
      <c r="I23" s="3">
        <f t="shared" si="10"/>
        <v>1.66</v>
      </c>
      <c r="J23" s="3">
        <f t="shared" si="10"/>
        <v>0.64</v>
      </c>
      <c r="K23" s="3">
        <f t="shared" si="10"/>
        <v>0.77</v>
      </c>
      <c r="L23" s="3">
        <f t="shared" si="10"/>
        <v>0</v>
      </c>
      <c r="M23" s="3">
        <f t="shared" si="10"/>
        <v>0.68</v>
      </c>
      <c r="N23" s="3">
        <f t="shared" si="10"/>
        <v>0.85</v>
      </c>
    </row>
    <row r="24" spans="1:14">
      <c r="A24" s="2"/>
      <c r="B24" s="3">
        <f t="shared" ref="B24:N24" si="11">B23/B21</f>
        <v>0.289099526066351</v>
      </c>
      <c r="C24" s="3">
        <f t="shared" si="11"/>
        <v>0.308771929824561</v>
      </c>
      <c r="D24" s="3">
        <f t="shared" si="11"/>
        <v>0.0140186915887852</v>
      </c>
      <c r="E24" s="3">
        <f t="shared" si="11"/>
        <v>0.270642201834862</v>
      </c>
      <c r="F24" s="3">
        <f t="shared" si="11"/>
        <v>0.225961538461538</v>
      </c>
      <c r="G24" s="3">
        <f t="shared" si="11"/>
        <v>0.283783783783784</v>
      </c>
      <c r="H24" s="3" t="e">
        <f t="shared" si="11"/>
        <v>#DIV/0!</v>
      </c>
      <c r="I24" s="3">
        <f t="shared" si="11"/>
        <v>0.532051282051282</v>
      </c>
      <c r="J24" s="3">
        <f t="shared" si="11"/>
        <v>0.309178743961353</v>
      </c>
      <c r="K24" s="3">
        <f t="shared" si="11"/>
        <v>0.337719298245614</v>
      </c>
      <c r="L24" s="3" t="e">
        <f t="shared" si="11"/>
        <v>#DIV/0!</v>
      </c>
      <c r="M24" s="3">
        <f t="shared" si="11"/>
        <v>0.303571428571429</v>
      </c>
      <c r="N24" s="3">
        <f t="shared" si="11"/>
        <v>0.298245614035088</v>
      </c>
    </row>
    <row r="25" spans="1:14">
      <c r="A25" s="2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>
      <c r="A26" s="2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>
      <c r="A27" s="2"/>
      <c r="B27" s="3">
        <v>0.234782608695652</v>
      </c>
      <c r="C27" s="3">
        <v>0.300699300699301</v>
      </c>
      <c r="D27" s="3">
        <v>0.100840336134454</v>
      </c>
      <c r="E27" s="3">
        <v>0.243697478991597</v>
      </c>
      <c r="F27" s="3">
        <v>0.278260869565217</v>
      </c>
      <c r="G27" s="3">
        <v>0.308868501529052</v>
      </c>
      <c r="H27" s="3"/>
      <c r="I27" s="3">
        <v>0.531847133757962</v>
      </c>
      <c r="J27" s="3">
        <v>0.310880829015544</v>
      </c>
      <c r="K27" s="3">
        <v>0.353982300884956</v>
      </c>
      <c r="L27" s="3"/>
      <c r="M27" s="3">
        <v>0.289473684210526</v>
      </c>
      <c r="N27" s="3">
        <v>0.27683615819209</v>
      </c>
    </row>
    <row r="28" spans="1:14">
      <c r="A28" s="2"/>
      <c r="B28" s="3">
        <v>0.290566037735849</v>
      </c>
      <c r="C28" s="3">
        <v>0.316455696202532</v>
      </c>
      <c r="D28" s="3">
        <v>0.343347639484979</v>
      </c>
      <c r="E28" s="3">
        <v>0.261061946902655</v>
      </c>
      <c r="F28" s="3">
        <v>0.28436018957346</v>
      </c>
      <c r="G28" s="3">
        <v>0.284883720930233</v>
      </c>
      <c r="H28" s="3"/>
      <c r="I28" s="3">
        <v>0.34061135371179</v>
      </c>
      <c r="J28" s="3">
        <v>0.311926605504587</v>
      </c>
      <c r="K28" s="3">
        <v>0.255707762557078</v>
      </c>
      <c r="L28" s="3"/>
      <c r="M28" s="3">
        <v>0.306306306306306</v>
      </c>
      <c r="N28" s="3">
        <v>0.307228915662651</v>
      </c>
    </row>
    <row r="29" spans="1:14">
      <c r="A29" s="2"/>
      <c r="B29" s="3">
        <v>0.289099526066351</v>
      </c>
      <c r="C29" s="3">
        <v>0.308771929824561</v>
      </c>
      <c r="D29" s="3">
        <v>0.0140186915887852</v>
      </c>
      <c r="E29" s="3">
        <v>0.270642201834862</v>
      </c>
      <c r="F29" s="3">
        <v>0.225961538461538</v>
      </c>
      <c r="G29" s="3">
        <v>0.283783783783784</v>
      </c>
      <c r="H29" s="3"/>
      <c r="I29" s="3">
        <v>0.532051282051282</v>
      </c>
      <c r="J29" s="3">
        <v>0.309178743961353</v>
      </c>
      <c r="K29" s="3">
        <v>0.337719298245614</v>
      </c>
      <c r="L29" s="3"/>
      <c r="M29" s="3">
        <v>0.303571428571429</v>
      </c>
      <c r="N29" s="3">
        <v>0.298245614035088</v>
      </c>
    </row>
    <row r="30" spans="1:14">
      <c r="A30" s="2"/>
      <c r="B30" s="2">
        <f t="shared" ref="B30:G30" si="12">AVERAGE(B27:B29)</f>
        <v>0.271482724165951</v>
      </c>
      <c r="C30" s="2">
        <f t="shared" si="12"/>
        <v>0.308642308908798</v>
      </c>
      <c r="D30" s="2">
        <f t="shared" si="12"/>
        <v>0.152735555736073</v>
      </c>
      <c r="E30" s="2">
        <f t="shared" si="12"/>
        <v>0.258467209243038</v>
      </c>
      <c r="F30" s="2">
        <f t="shared" si="12"/>
        <v>0.262860865866738</v>
      </c>
      <c r="G30" s="2">
        <f t="shared" si="12"/>
        <v>0.292512002081023</v>
      </c>
      <c r="H30" s="2"/>
      <c r="I30" s="2">
        <f t="shared" ref="I30:K30" si="13">AVERAGE(I27:I29)</f>
        <v>0.468169923173678</v>
      </c>
      <c r="J30" s="2">
        <f t="shared" si="13"/>
        <v>0.310662059493828</v>
      </c>
      <c r="K30" s="2">
        <f t="shared" si="13"/>
        <v>0.315803120562549</v>
      </c>
      <c r="L30" s="2"/>
      <c r="M30" s="2">
        <f>AVERAGE(M27:M29)</f>
        <v>0.299783806362754</v>
      </c>
      <c r="N30" s="2">
        <f>AVERAGE(N27:N29)</f>
        <v>0.294103562629943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feed intake</vt:lpstr>
      <vt:lpstr>bodyweight</vt:lpstr>
      <vt:lpstr>Reproduction index</vt:lpstr>
      <vt:lpstr>progesterone level</vt:lpstr>
      <vt:lpstr>Visceral indicators</vt:lpstr>
      <vt:lpstr>Meat quality index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</dc:creator>
  <cp:lastModifiedBy>Lenovo</cp:lastModifiedBy>
  <dcterms:created xsi:type="dcterms:W3CDTF">2017-07-20T04:11:00Z</dcterms:created>
  <dcterms:modified xsi:type="dcterms:W3CDTF">2021-12-17T18:17:40Z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2052-2.4.0.3964</vt:lpwstr>
  </property>
  <property fmtid="{D5CDD505-2E9C-101B-9397-08002B2CF9AE}" pid="3" name="ICV">
    <vt:lpwstr>7B02786AD02341B693363E2222910B6F</vt:lpwstr>
  </property>
</Properties>
</file>