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yf\Desktop\2022-3-22 JI投稿\"/>
    </mc:Choice>
  </mc:AlternateContent>
  <xr:revisionPtr revIDLastSave="0" documentId="13_ncr:1_{E3740CF5-6959-4532-8B23-4879A1F410FE}" xr6:coauthVersionLast="47" xr6:coauthVersionMax="47" xr10:uidLastSave="{00000000-0000-0000-0000-000000000000}"/>
  <bookViews>
    <workbookView xWindow="-110" yWindow="-110" windowWidth="21820" windowHeight="14020" activeTab="2" xr2:uid="{4602FE4C-3D3E-40BD-86C7-0CB9645D91B8}"/>
  </bookViews>
  <sheets>
    <sheet name="Table S1" sheetId="2" r:id="rId1"/>
    <sheet name="Table S2" sheetId="3" r:id="rId2"/>
    <sheet name="Table S3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1" i="3" l="1"/>
  <c r="H41" i="3"/>
  <c r="I39" i="3"/>
  <c r="H39" i="3"/>
  <c r="I37" i="3"/>
  <c r="H37" i="3"/>
  <c r="I35" i="3"/>
  <c r="H35" i="3"/>
  <c r="I33" i="3"/>
  <c r="H33" i="3"/>
  <c r="I31" i="3"/>
  <c r="H31" i="3"/>
  <c r="I29" i="3"/>
  <c r="H29" i="3"/>
  <c r="I25" i="3"/>
  <c r="H25" i="3"/>
  <c r="I23" i="3"/>
  <c r="H23" i="3"/>
  <c r="I21" i="3"/>
  <c r="H21" i="3"/>
  <c r="I19" i="3"/>
  <c r="H19" i="3"/>
  <c r="I17" i="3"/>
  <c r="H17" i="3"/>
  <c r="I15" i="3"/>
  <c r="H15" i="3"/>
  <c r="I13" i="3"/>
  <c r="H13" i="3"/>
  <c r="I11" i="3"/>
  <c r="H11" i="3"/>
  <c r="I7" i="3"/>
  <c r="H7" i="3"/>
  <c r="I5" i="3"/>
  <c r="H5" i="3"/>
  <c r="I3" i="3"/>
  <c r="H3" i="3"/>
</calcChain>
</file>

<file path=xl/sharedStrings.xml><?xml version="1.0" encoding="utf-8"?>
<sst xmlns="http://schemas.openxmlformats.org/spreadsheetml/2006/main" count="169" uniqueCount="69">
  <si>
    <t>Sample</t>
    <phoneticPr fontId="1" type="noConversion"/>
  </si>
  <si>
    <t>Ct value of SARS-CoV-2 ORF1ab gene</t>
    <phoneticPr fontId="1" type="noConversion"/>
  </si>
  <si>
    <t>Ct value of human RNaseP gene</t>
    <phoneticPr fontId="1" type="noConversion"/>
  </si>
  <si>
    <t>Group</t>
    <phoneticPr fontId="1" type="noConversion"/>
  </si>
  <si>
    <t>Time for detecting the first SARS-CoV-2 read</t>
    <phoneticPr fontId="1" type="noConversion"/>
  </si>
  <si>
    <t>S30</t>
  </si>
  <si>
    <t>enriched</t>
    <phoneticPr fontId="1" type="noConversion"/>
  </si>
  <si>
    <t>26 min</t>
    <phoneticPr fontId="1" type="noConversion"/>
  </si>
  <si>
    <t>control</t>
    <phoneticPr fontId="1" type="noConversion"/>
  </si>
  <si>
    <t>4 h 13 min</t>
    <phoneticPr fontId="1" type="noConversion"/>
  </si>
  <si>
    <t>S45</t>
  </si>
  <si>
    <t>7 h 51 min</t>
    <phoneticPr fontId="1" type="noConversion"/>
  </si>
  <si>
    <t>S46</t>
  </si>
  <si>
    <t>28 min</t>
    <phoneticPr fontId="1" type="noConversion"/>
  </si>
  <si>
    <t>S41</t>
  </si>
  <si>
    <t>2 h 38 min</t>
    <phoneticPr fontId="1" type="noConversion"/>
  </si>
  <si>
    <t>9 h 22 min</t>
    <phoneticPr fontId="1" type="noConversion"/>
  </si>
  <si>
    <t>S44</t>
  </si>
  <si>
    <t>6 min</t>
    <phoneticPr fontId="1" type="noConversion"/>
  </si>
  <si>
    <t>29 min</t>
    <phoneticPr fontId="1" type="noConversion"/>
  </si>
  <si>
    <t>S43</t>
  </si>
  <si>
    <t>3 min</t>
    <phoneticPr fontId="1" type="noConversion"/>
  </si>
  <si>
    <t>2 h 37 min</t>
    <phoneticPr fontId="1" type="noConversion"/>
  </si>
  <si>
    <t>S35</t>
  </si>
  <si>
    <t>18 min</t>
    <phoneticPr fontId="1" type="noConversion"/>
  </si>
  <si>
    <t>5 min</t>
    <phoneticPr fontId="1" type="noConversion"/>
  </si>
  <si>
    <t>S42</t>
  </si>
  <si>
    <t>13 min</t>
    <phoneticPr fontId="1" type="noConversion"/>
  </si>
  <si>
    <t>S27</t>
  </si>
  <si>
    <t>S38</t>
  </si>
  <si>
    <t>1 min</t>
    <phoneticPr fontId="1" type="noConversion"/>
  </si>
  <si>
    <t>Group</t>
  </si>
  <si>
    <t>Control</t>
  </si>
  <si>
    <t>Enriched</t>
  </si>
  <si>
    <t>Total</t>
  </si>
  <si>
    <t>9 pooled sample LNAS workflow</t>
    <phoneticPr fontId="1" type="noConversion"/>
  </si>
  <si>
    <t>9 pooled sample RPNAS workflow</t>
    <phoneticPr fontId="1" type="noConversion"/>
  </si>
  <si>
    <t>M9</t>
    <phoneticPr fontId="1" type="noConversion"/>
  </si>
  <si>
    <t>HB204</t>
    <phoneticPr fontId="1" type="noConversion"/>
  </si>
  <si>
    <t>HB206</t>
    <phoneticPr fontId="1" type="noConversion"/>
  </si>
  <si>
    <t>HB205</t>
    <phoneticPr fontId="1" type="noConversion"/>
  </si>
  <si>
    <t>N/A</t>
    <phoneticPr fontId="1" type="noConversion"/>
  </si>
  <si>
    <t>HB207</t>
    <phoneticPr fontId="1" type="noConversion"/>
  </si>
  <si>
    <t>HB109</t>
    <phoneticPr fontId="1" type="noConversion"/>
  </si>
  <si>
    <t>HB201</t>
    <phoneticPr fontId="1" type="noConversion"/>
  </si>
  <si>
    <t>HB111</t>
    <phoneticPr fontId="1" type="noConversion"/>
  </si>
  <si>
    <t>HB203</t>
    <phoneticPr fontId="1" type="noConversion"/>
  </si>
  <si>
    <t>HB107</t>
    <phoneticPr fontId="1" type="noConversion"/>
  </si>
  <si>
    <t>HB208</t>
    <phoneticPr fontId="1" type="noConversion"/>
  </si>
  <si>
    <t>single sample LNAS workflow</t>
    <phoneticPr fontId="1" type="noConversion"/>
  </si>
  <si>
    <t>single sample RPNAS workflow</t>
    <phoneticPr fontId="1" type="noConversion"/>
  </si>
  <si>
    <t>Number of total reads</t>
    <phoneticPr fontId="1" type="noConversion"/>
  </si>
  <si>
    <t>Median read length</t>
    <phoneticPr fontId="1" type="noConversion"/>
  </si>
  <si>
    <t>Median read quality</t>
    <phoneticPr fontId="1" type="noConversion"/>
  </si>
  <si>
    <t>Number of total bases</t>
    <phoneticPr fontId="1" type="noConversion"/>
  </si>
  <si>
    <t>Sequencing run</t>
    <phoneticPr fontId="1" type="noConversion"/>
  </si>
  <si>
    <t>Number of HAdV reads</t>
    <phoneticPr fontId="1" type="noConversion"/>
  </si>
  <si>
    <t>Number of HAdV bases</t>
    <phoneticPr fontId="1" type="noConversion"/>
  </si>
  <si>
    <t>Enrichment fold based on HAdV base yield</t>
    <phoneticPr fontId="1" type="noConversion"/>
  </si>
  <si>
    <t>Enrichment fold based on HAdV base abundance</t>
    <phoneticPr fontId="1" type="noConversion"/>
  </si>
  <si>
    <t>Number of SARS-CoV-2 reads</t>
    <phoneticPr fontId="1" type="noConversion"/>
  </si>
  <si>
    <t>Number of SARS-CoV-2 bases</t>
    <phoneticPr fontId="1" type="noConversion"/>
  </si>
  <si>
    <t>SARS-CoV-2 genome mean depth</t>
    <phoneticPr fontId="1" type="noConversion"/>
  </si>
  <si>
    <t>SARS-CoV-2 genome coverage (%)</t>
    <phoneticPr fontId="1" type="noConversion"/>
  </si>
  <si>
    <t>Enrichment fold based on SARS-CoV-2 base yield</t>
    <phoneticPr fontId="1" type="noConversion"/>
  </si>
  <si>
    <t>Enrichment fold based on SARS-CoV-2 base abundance</t>
    <phoneticPr fontId="1" type="noConversion"/>
  </si>
  <si>
    <t>Table S2. Statistical analysis of the data yield and enrichment fold of 20 HAdV samples</t>
    <phoneticPr fontId="1" type="noConversion"/>
  </si>
  <si>
    <t>Table S1. Sequencing overall performance of 4 HAdV nanopore adaptive sequencing runs</t>
    <phoneticPr fontId="1" type="noConversion"/>
  </si>
  <si>
    <t>Table S3. RT-PCR assay Ct value and adaptive sequencing data yield of SARS-CoV-2 samples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</si>
</sst>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Times New Roman"/>
      <family val="1"/>
    </font>
    <font>
      <sz val="12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DDCEE-7078-4042-88F1-AC1D4DABA2F1}">
  <dimension ref="A1:F14"/>
  <sheetViews>
    <sheetView workbookViewId="0">
      <selection activeCell="A25" sqref="A25"/>
    </sheetView>
  </sheetViews>
  <sheetFormatPr defaultRowHeight="14" x14ac:dyDescent="0.3"/>
  <cols>
    <col min="1" max="1" width="34.75" bestFit="1" customWidth="1"/>
    <col min="2" max="2" width="10.08203125" customWidth="1"/>
    <col min="3" max="3" width="19.33203125" bestFit="1" customWidth="1"/>
    <col min="4" max="4" width="19" bestFit="1" customWidth="1"/>
    <col min="5" max="5" width="17.1640625" bestFit="1" customWidth="1"/>
    <col min="6" max="6" width="17.83203125" bestFit="1" customWidth="1"/>
  </cols>
  <sheetData>
    <row r="1" spans="1:6" ht="20" customHeight="1" x14ac:dyDescent="0.3">
      <c r="A1" s="14" t="s">
        <v>67</v>
      </c>
      <c r="B1" s="14"/>
      <c r="C1" s="14"/>
      <c r="D1" s="14"/>
      <c r="E1" s="14"/>
      <c r="F1" s="14"/>
    </row>
    <row r="2" spans="1:6" ht="20" customHeight="1" x14ac:dyDescent="0.3">
      <c r="A2" s="4" t="s">
        <v>55</v>
      </c>
      <c r="B2" s="4" t="s">
        <v>31</v>
      </c>
      <c r="C2" s="4" t="s">
        <v>51</v>
      </c>
      <c r="D2" s="4" t="s">
        <v>54</v>
      </c>
      <c r="E2" s="4" t="s">
        <v>52</v>
      </c>
      <c r="F2" s="4" t="s">
        <v>53</v>
      </c>
    </row>
    <row r="3" spans="1:6" ht="20" customHeight="1" x14ac:dyDescent="0.3">
      <c r="A3" s="6" t="s">
        <v>49</v>
      </c>
      <c r="B3" s="4" t="s">
        <v>32</v>
      </c>
      <c r="C3" s="4">
        <v>274384</v>
      </c>
      <c r="D3" s="4">
        <v>291107160</v>
      </c>
      <c r="E3" s="4">
        <v>596</v>
      </c>
      <c r="F3" s="5">
        <v>11.234921</v>
      </c>
    </row>
    <row r="4" spans="1:6" ht="20" customHeight="1" x14ac:dyDescent="0.3">
      <c r="A4" s="6"/>
      <c r="B4" s="4" t="s">
        <v>33</v>
      </c>
      <c r="C4" s="4">
        <v>215249</v>
      </c>
      <c r="D4" s="4">
        <v>90008997</v>
      </c>
      <c r="E4" s="4">
        <v>417</v>
      </c>
      <c r="F4" s="5">
        <v>11.131968000000001</v>
      </c>
    </row>
    <row r="5" spans="1:6" ht="20" customHeight="1" x14ac:dyDescent="0.3">
      <c r="A5" s="6"/>
      <c r="B5" s="4" t="s">
        <v>34</v>
      </c>
      <c r="C5" s="4">
        <v>489633</v>
      </c>
      <c r="D5" s="4">
        <v>381116157</v>
      </c>
      <c r="E5" s="4">
        <v>457</v>
      </c>
      <c r="F5" s="5">
        <v>11.189067</v>
      </c>
    </row>
    <row r="6" spans="1:6" ht="20" customHeight="1" x14ac:dyDescent="0.3">
      <c r="A6" s="6" t="s">
        <v>50</v>
      </c>
      <c r="B6" s="4" t="s">
        <v>32</v>
      </c>
      <c r="C6" s="4">
        <v>484601</v>
      </c>
      <c r="D6" s="4">
        <v>1739057209</v>
      </c>
      <c r="E6" s="4">
        <v>3609</v>
      </c>
      <c r="F6" s="5">
        <v>10.375718000000001</v>
      </c>
    </row>
    <row r="7" spans="1:6" ht="20" customHeight="1" x14ac:dyDescent="0.3">
      <c r="A7" s="6"/>
      <c r="B7" s="4" t="s">
        <v>33</v>
      </c>
      <c r="C7" s="4">
        <v>607775</v>
      </c>
      <c r="D7" s="4">
        <v>210621249</v>
      </c>
      <c r="E7" s="4">
        <v>307</v>
      </c>
      <c r="F7" s="5">
        <v>9.5891459999999995</v>
      </c>
    </row>
    <row r="8" spans="1:6" ht="20" customHeight="1" x14ac:dyDescent="0.3">
      <c r="A8" s="6"/>
      <c r="B8" s="4" t="s">
        <v>34</v>
      </c>
      <c r="C8" s="4">
        <v>1092376</v>
      </c>
      <c r="D8" s="4">
        <v>1949678458</v>
      </c>
      <c r="E8" s="4">
        <v>423</v>
      </c>
      <c r="F8" s="5">
        <v>9.8683530000000008</v>
      </c>
    </row>
    <row r="9" spans="1:6" ht="20" customHeight="1" x14ac:dyDescent="0.3">
      <c r="A9" s="6" t="s">
        <v>35</v>
      </c>
      <c r="B9" s="4" t="s">
        <v>32</v>
      </c>
      <c r="C9" s="4">
        <v>1458701</v>
      </c>
      <c r="D9" s="4">
        <v>638880197</v>
      </c>
      <c r="E9" s="4">
        <v>346</v>
      </c>
      <c r="F9" s="5">
        <v>9.3671720000000001</v>
      </c>
    </row>
    <row r="10" spans="1:6" ht="20" customHeight="1" x14ac:dyDescent="0.3">
      <c r="A10" s="6"/>
      <c r="B10" s="4" t="s">
        <v>33</v>
      </c>
      <c r="C10" s="4">
        <v>2120159</v>
      </c>
      <c r="D10" s="4">
        <v>698130900</v>
      </c>
      <c r="E10" s="4">
        <v>319</v>
      </c>
      <c r="F10" s="5">
        <v>9.4657909999999994</v>
      </c>
    </row>
    <row r="11" spans="1:6" ht="20" customHeight="1" x14ac:dyDescent="0.3">
      <c r="A11" s="6"/>
      <c r="B11" s="4" t="s">
        <v>34</v>
      </c>
      <c r="C11" s="4">
        <v>3578860</v>
      </c>
      <c r="D11" s="4">
        <v>1337011097</v>
      </c>
      <c r="E11" s="4">
        <v>327</v>
      </c>
      <c r="F11" s="5">
        <v>9.4262730000000001</v>
      </c>
    </row>
    <row r="12" spans="1:6" ht="20" customHeight="1" x14ac:dyDescent="0.3">
      <c r="A12" s="6" t="s">
        <v>36</v>
      </c>
      <c r="B12" s="4" t="s">
        <v>32</v>
      </c>
      <c r="C12" s="4">
        <v>936108</v>
      </c>
      <c r="D12" s="4">
        <v>3237882277</v>
      </c>
      <c r="E12" s="4">
        <v>3415</v>
      </c>
      <c r="F12" s="5">
        <v>11.76385</v>
      </c>
    </row>
    <row r="13" spans="1:6" ht="20" customHeight="1" x14ac:dyDescent="0.3">
      <c r="A13" s="6"/>
      <c r="B13" s="4" t="s">
        <v>33</v>
      </c>
      <c r="C13" s="4">
        <v>1759667</v>
      </c>
      <c r="D13" s="4">
        <v>690815001</v>
      </c>
      <c r="E13" s="4">
        <v>371</v>
      </c>
      <c r="F13" s="5">
        <v>10.491052</v>
      </c>
    </row>
    <row r="14" spans="1:6" ht="20" customHeight="1" x14ac:dyDescent="0.3">
      <c r="A14" s="6"/>
      <c r="B14" s="4" t="s">
        <v>34</v>
      </c>
      <c r="C14" s="4">
        <v>2695775</v>
      </c>
      <c r="D14" s="4">
        <v>3928697278</v>
      </c>
      <c r="E14" s="4">
        <v>427</v>
      </c>
      <c r="F14" s="5">
        <v>10.833696</v>
      </c>
    </row>
  </sheetData>
  <mergeCells count="4">
    <mergeCell ref="A3:A5"/>
    <mergeCell ref="A6:A8"/>
    <mergeCell ref="A9:A11"/>
    <mergeCell ref="A12:A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BA1B-8521-43DD-B2CD-D96183E1C8C9}">
  <dimension ref="A1:I42"/>
  <sheetViews>
    <sheetView workbookViewId="0">
      <selection activeCell="K9" sqref="K9"/>
    </sheetView>
  </sheetViews>
  <sheetFormatPr defaultRowHeight="15.5" x14ac:dyDescent="0.3"/>
  <cols>
    <col min="1" max="1" width="30.25" style="1" bestFit="1" customWidth="1"/>
    <col min="2" max="3" width="8.6640625" style="1"/>
    <col min="4" max="4" width="14.25" style="1" bestFit="1" customWidth="1"/>
    <col min="5" max="5" width="13.6640625" style="1" customWidth="1"/>
    <col min="6" max="6" width="14.4140625" style="1" customWidth="1"/>
    <col min="7" max="7" width="13.33203125" style="1" customWidth="1"/>
    <col min="8" max="8" width="14.75" style="1" customWidth="1"/>
    <col min="9" max="9" width="16.6640625" style="1" customWidth="1"/>
    <col min="10" max="16384" width="8.6640625" style="1"/>
  </cols>
  <sheetData>
    <row r="1" spans="1:9" ht="20" customHeight="1" x14ac:dyDescent="0.3">
      <c r="A1" s="15" t="s">
        <v>66</v>
      </c>
    </row>
    <row r="2" spans="1:9" ht="46.5" x14ac:dyDescent="0.3">
      <c r="A2" s="2" t="s">
        <v>55</v>
      </c>
      <c r="B2" s="2" t="s">
        <v>0</v>
      </c>
      <c r="C2" s="2" t="s">
        <v>3</v>
      </c>
      <c r="D2" s="2" t="s">
        <v>51</v>
      </c>
      <c r="E2" s="2" t="s">
        <v>54</v>
      </c>
      <c r="F2" s="2" t="s">
        <v>56</v>
      </c>
      <c r="G2" s="2" t="s">
        <v>57</v>
      </c>
      <c r="H2" s="3" t="s">
        <v>58</v>
      </c>
      <c r="I2" s="3" t="s">
        <v>59</v>
      </c>
    </row>
    <row r="3" spans="1:9" ht="20" customHeight="1" x14ac:dyDescent="0.3">
      <c r="A3" s="6" t="s">
        <v>49</v>
      </c>
      <c r="B3" s="6" t="s">
        <v>37</v>
      </c>
      <c r="C3" s="2" t="s">
        <v>6</v>
      </c>
      <c r="D3" s="2">
        <v>215249</v>
      </c>
      <c r="E3" s="2">
        <v>90008997</v>
      </c>
      <c r="F3" s="2">
        <v>142</v>
      </c>
      <c r="G3" s="2">
        <v>190062</v>
      </c>
      <c r="H3" s="7">
        <f>G3/G4</f>
        <v>0.83367107929573392</v>
      </c>
      <c r="I3" s="7">
        <f>(G3/E3)/(G4/E4)</f>
        <v>2.6962595780054728</v>
      </c>
    </row>
    <row r="4" spans="1:9" ht="20" customHeight="1" x14ac:dyDescent="0.3">
      <c r="A4" s="6"/>
      <c r="B4" s="6"/>
      <c r="C4" s="2" t="s">
        <v>8</v>
      </c>
      <c r="D4" s="2">
        <v>274384</v>
      </c>
      <c r="E4" s="2">
        <v>291107160</v>
      </c>
      <c r="F4" s="2">
        <v>156</v>
      </c>
      <c r="G4" s="2">
        <v>227982</v>
      </c>
      <c r="H4" s="7"/>
      <c r="I4" s="7"/>
    </row>
    <row r="5" spans="1:9" ht="20" customHeight="1" x14ac:dyDescent="0.3">
      <c r="A5" s="6" t="s">
        <v>50</v>
      </c>
      <c r="B5" s="6" t="s">
        <v>38</v>
      </c>
      <c r="C5" s="2" t="s">
        <v>6</v>
      </c>
      <c r="D5" s="2">
        <v>607775</v>
      </c>
      <c r="E5" s="2">
        <v>210621249</v>
      </c>
      <c r="F5" s="2">
        <v>4397</v>
      </c>
      <c r="G5" s="2">
        <v>17190698</v>
      </c>
      <c r="H5" s="7">
        <f>G5/G6</f>
        <v>1.2694217143822595</v>
      </c>
      <c r="I5" s="7">
        <f>(G5/E5)/(G6/E6)</f>
        <v>10.481359284207867</v>
      </c>
    </row>
    <row r="6" spans="1:9" ht="20" customHeight="1" x14ac:dyDescent="0.3">
      <c r="A6" s="6"/>
      <c r="B6" s="6"/>
      <c r="C6" s="2" t="s">
        <v>8</v>
      </c>
      <c r="D6" s="2">
        <v>484601</v>
      </c>
      <c r="E6" s="2">
        <v>1739057209</v>
      </c>
      <c r="F6" s="2">
        <v>3411</v>
      </c>
      <c r="G6" s="2">
        <v>13542149</v>
      </c>
      <c r="H6" s="7"/>
      <c r="I6" s="7"/>
    </row>
    <row r="7" spans="1:9" ht="20" customHeight="1" x14ac:dyDescent="0.3">
      <c r="A7" s="8" t="s">
        <v>35</v>
      </c>
      <c r="B7" s="6" t="s">
        <v>39</v>
      </c>
      <c r="C7" s="2" t="s">
        <v>6</v>
      </c>
      <c r="D7" s="2">
        <v>232990</v>
      </c>
      <c r="E7" s="2">
        <v>76298015</v>
      </c>
      <c r="F7" s="2">
        <v>1</v>
      </c>
      <c r="G7" s="2">
        <v>1294</v>
      </c>
      <c r="H7" s="7">
        <f>G7/G8</f>
        <v>3.5163043478260869</v>
      </c>
      <c r="I7" s="7">
        <f>(G7/E7)/(G8/E8)</f>
        <v>3.3214721000106708</v>
      </c>
    </row>
    <row r="8" spans="1:9" ht="20" customHeight="1" x14ac:dyDescent="0.3">
      <c r="A8" s="9"/>
      <c r="B8" s="6"/>
      <c r="C8" s="2" t="s">
        <v>8</v>
      </c>
      <c r="D8" s="2">
        <v>163299</v>
      </c>
      <c r="E8" s="2">
        <v>72070476</v>
      </c>
      <c r="F8" s="2">
        <v>1</v>
      </c>
      <c r="G8" s="2">
        <v>368</v>
      </c>
      <c r="H8" s="7"/>
      <c r="I8" s="7"/>
    </row>
    <row r="9" spans="1:9" ht="20" customHeight="1" x14ac:dyDescent="0.3">
      <c r="A9" s="9"/>
      <c r="B9" s="6" t="s">
        <v>40</v>
      </c>
      <c r="C9" s="2" t="s">
        <v>6</v>
      </c>
      <c r="D9" s="2">
        <v>152749</v>
      </c>
      <c r="E9" s="2">
        <v>49636370</v>
      </c>
      <c r="F9" s="2">
        <v>1</v>
      </c>
      <c r="G9" s="2">
        <v>495</v>
      </c>
      <c r="H9" s="7" t="s">
        <v>41</v>
      </c>
      <c r="I9" s="7" t="s">
        <v>41</v>
      </c>
    </row>
    <row r="10" spans="1:9" ht="20" customHeight="1" x14ac:dyDescent="0.3">
      <c r="A10" s="9"/>
      <c r="B10" s="6"/>
      <c r="C10" s="2" t="s">
        <v>8</v>
      </c>
      <c r="D10" s="2">
        <v>106763</v>
      </c>
      <c r="E10" s="2">
        <v>42137487</v>
      </c>
      <c r="F10" s="2">
        <v>0</v>
      </c>
      <c r="G10" s="2">
        <v>0</v>
      </c>
      <c r="H10" s="7"/>
      <c r="I10" s="7"/>
    </row>
    <row r="11" spans="1:9" ht="20" customHeight="1" x14ac:dyDescent="0.3">
      <c r="A11" s="9"/>
      <c r="B11" s="6" t="s">
        <v>42</v>
      </c>
      <c r="C11" s="2" t="s">
        <v>6</v>
      </c>
      <c r="D11" s="2">
        <v>436184</v>
      </c>
      <c r="E11" s="2">
        <v>141597298</v>
      </c>
      <c r="F11" s="2">
        <v>6</v>
      </c>
      <c r="G11" s="2">
        <v>5813</v>
      </c>
      <c r="H11" s="7">
        <f>G11/G12</f>
        <v>2.2522278186749323</v>
      </c>
      <c r="I11" s="7">
        <f>(G11/E11)/(G12/E12)</f>
        <v>1.8669829272866776</v>
      </c>
    </row>
    <row r="12" spans="1:9" ht="20" customHeight="1" x14ac:dyDescent="0.3">
      <c r="A12" s="9"/>
      <c r="B12" s="6"/>
      <c r="C12" s="2" t="s">
        <v>8</v>
      </c>
      <c r="D12" s="2">
        <v>308537</v>
      </c>
      <c r="E12" s="2">
        <v>117376997</v>
      </c>
      <c r="F12" s="2">
        <v>2</v>
      </c>
      <c r="G12" s="2">
        <v>2581</v>
      </c>
      <c r="H12" s="7"/>
      <c r="I12" s="7"/>
    </row>
    <row r="13" spans="1:9" ht="20" customHeight="1" x14ac:dyDescent="0.3">
      <c r="A13" s="9"/>
      <c r="B13" s="6" t="s">
        <v>43</v>
      </c>
      <c r="C13" s="2" t="s">
        <v>6</v>
      </c>
      <c r="D13" s="2">
        <v>87869</v>
      </c>
      <c r="E13" s="2">
        <v>29091178</v>
      </c>
      <c r="F13" s="2">
        <v>1</v>
      </c>
      <c r="G13" s="2">
        <v>399</v>
      </c>
      <c r="H13" s="7">
        <f>G13/G14</f>
        <v>0.24065138721351026</v>
      </c>
      <c r="I13" s="7">
        <f>(G13/E13)/(G14/E14)</f>
        <v>0.22377664227588132</v>
      </c>
    </row>
    <row r="14" spans="1:9" ht="20" customHeight="1" x14ac:dyDescent="0.3">
      <c r="A14" s="9"/>
      <c r="B14" s="6"/>
      <c r="C14" s="2" t="s">
        <v>8</v>
      </c>
      <c r="D14" s="2">
        <v>60704</v>
      </c>
      <c r="E14" s="2">
        <v>27051272</v>
      </c>
      <c r="F14" s="2">
        <v>3</v>
      </c>
      <c r="G14" s="2">
        <v>1658</v>
      </c>
      <c r="H14" s="7"/>
      <c r="I14" s="7"/>
    </row>
    <row r="15" spans="1:9" ht="20" customHeight="1" x14ac:dyDescent="0.3">
      <c r="A15" s="9"/>
      <c r="B15" s="6" t="s">
        <v>44</v>
      </c>
      <c r="C15" s="2" t="s">
        <v>6</v>
      </c>
      <c r="D15" s="2">
        <v>306112</v>
      </c>
      <c r="E15" s="2">
        <v>100573324</v>
      </c>
      <c r="F15" s="2">
        <v>9</v>
      </c>
      <c r="G15" s="2">
        <v>10206</v>
      </c>
      <c r="H15" s="7">
        <f>G15/G16</f>
        <v>7.0825815405968076</v>
      </c>
      <c r="I15" s="7">
        <f>(G15/E15)/(G16/E16)</f>
        <v>5.9235726677718814</v>
      </c>
    </row>
    <row r="16" spans="1:9" ht="20" customHeight="1" x14ac:dyDescent="0.3">
      <c r="A16" s="9"/>
      <c r="B16" s="6"/>
      <c r="C16" s="2" t="s">
        <v>8</v>
      </c>
      <c r="D16" s="2">
        <v>211841</v>
      </c>
      <c r="E16" s="2">
        <v>84115289</v>
      </c>
      <c r="F16" s="2">
        <v>4</v>
      </c>
      <c r="G16" s="2">
        <v>1441</v>
      </c>
      <c r="H16" s="7"/>
      <c r="I16" s="7"/>
    </row>
    <row r="17" spans="1:9" ht="20" customHeight="1" x14ac:dyDescent="0.3">
      <c r="A17" s="9"/>
      <c r="B17" s="6" t="s">
        <v>45</v>
      </c>
      <c r="C17" s="2" t="s">
        <v>6</v>
      </c>
      <c r="D17" s="2">
        <v>54655</v>
      </c>
      <c r="E17" s="2">
        <v>18904120</v>
      </c>
      <c r="F17" s="2">
        <v>4</v>
      </c>
      <c r="G17" s="2">
        <v>2616</v>
      </c>
      <c r="H17" s="7">
        <f>G17/G18</f>
        <v>0.41669321439949031</v>
      </c>
      <c r="I17" s="7">
        <f>(G17/E17)/(G18/E18)</f>
        <v>0.48818416997204794</v>
      </c>
    </row>
    <row r="18" spans="1:9" ht="20" customHeight="1" x14ac:dyDescent="0.3">
      <c r="A18" s="9"/>
      <c r="B18" s="6"/>
      <c r="C18" s="2" t="s">
        <v>8</v>
      </c>
      <c r="D18" s="2">
        <v>37374</v>
      </c>
      <c r="E18" s="2">
        <v>22147450</v>
      </c>
      <c r="F18" s="2">
        <v>4</v>
      </c>
      <c r="G18" s="2">
        <v>6278</v>
      </c>
      <c r="H18" s="7"/>
      <c r="I18" s="7"/>
    </row>
    <row r="19" spans="1:9" ht="20" customHeight="1" x14ac:dyDescent="0.3">
      <c r="A19" s="9"/>
      <c r="B19" s="6" t="s">
        <v>46</v>
      </c>
      <c r="C19" s="2" t="s">
        <v>6</v>
      </c>
      <c r="D19" s="2">
        <v>270546</v>
      </c>
      <c r="E19" s="2">
        <v>87208296</v>
      </c>
      <c r="F19" s="2">
        <v>13</v>
      </c>
      <c r="G19" s="2">
        <v>11550</v>
      </c>
      <c r="H19" s="7">
        <f>G19/G20</f>
        <v>3.2352941176470589</v>
      </c>
      <c r="I19" s="7">
        <f>(G19/E19)/(G20/E20)</f>
        <v>2.6676057287026915</v>
      </c>
    </row>
    <row r="20" spans="1:9" ht="20" customHeight="1" x14ac:dyDescent="0.3">
      <c r="A20" s="9"/>
      <c r="B20" s="6"/>
      <c r="C20" s="2" t="s">
        <v>8</v>
      </c>
      <c r="D20" s="2">
        <v>189351</v>
      </c>
      <c r="E20" s="2">
        <v>71906090</v>
      </c>
      <c r="F20" s="2">
        <v>8</v>
      </c>
      <c r="G20" s="2">
        <v>3570</v>
      </c>
      <c r="H20" s="7"/>
      <c r="I20" s="7"/>
    </row>
    <row r="21" spans="1:9" ht="20" customHeight="1" x14ac:dyDescent="0.3">
      <c r="A21" s="9"/>
      <c r="B21" s="6" t="s">
        <v>47</v>
      </c>
      <c r="C21" s="2" t="s">
        <v>6</v>
      </c>
      <c r="D21" s="2">
        <v>182652</v>
      </c>
      <c r="E21" s="2">
        <v>63526847</v>
      </c>
      <c r="F21" s="2">
        <v>89</v>
      </c>
      <c r="G21" s="2">
        <v>47302</v>
      </c>
      <c r="H21" s="7">
        <f>G21/G22</f>
        <v>0.90279606832713044</v>
      </c>
      <c r="I21" s="7">
        <f>(G21/E21)/(G22/E22)</f>
        <v>1.2034047756324775</v>
      </c>
    </row>
    <row r="22" spans="1:9" ht="20" customHeight="1" x14ac:dyDescent="0.3">
      <c r="A22" s="9"/>
      <c r="B22" s="6"/>
      <c r="C22" s="2" t="s">
        <v>8</v>
      </c>
      <c r="D22" s="2">
        <v>125851</v>
      </c>
      <c r="E22" s="2">
        <v>84679712</v>
      </c>
      <c r="F22" s="2">
        <v>87</v>
      </c>
      <c r="G22" s="2">
        <v>52395</v>
      </c>
      <c r="H22" s="7"/>
      <c r="I22" s="7"/>
    </row>
    <row r="23" spans="1:9" ht="20" customHeight="1" x14ac:dyDescent="0.3">
      <c r="A23" s="9"/>
      <c r="B23" s="6" t="s">
        <v>48</v>
      </c>
      <c r="C23" s="2" t="s">
        <v>6</v>
      </c>
      <c r="D23" s="2">
        <v>125062</v>
      </c>
      <c r="E23" s="2">
        <v>40775487</v>
      </c>
      <c r="F23" s="2">
        <v>59</v>
      </c>
      <c r="G23" s="2">
        <v>65817</v>
      </c>
      <c r="H23" s="7">
        <f>G23/G24</f>
        <v>1.3769534927508944</v>
      </c>
      <c r="I23" s="7">
        <f>(G23/E23)/(G24/E24)</f>
        <v>1.1625315202392164</v>
      </c>
    </row>
    <row r="24" spans="1:9" ht="20" customHeight="1" x14ac:dyDescent="0.3">
      <c r="A24" s="10"/>
      <c r="B24" s="6"/>
      <c r="C24" s="2" t="s">
        <v>8</v>
      </c>
      <c r="D24" s="2">
        <v>85840</v>
      </c>
      <c r="E24" s="2">
        <v>34425846</v>
      </c>
      <c r="F24" s="2">
        <v>43</v>
      </c>
      <c r="G24" s="2">
        <v>47799</v>
      </c>
      <c r="H24" s="7"/>
      <c r="I24" s="7"/>
    </row>
    <row r="25" spans="1:9" ht="20" customHeight="1" x14ac:dyDescent="0.3">
      <c r="A25" s="8" t="s">
        <v>36</v>
      </c>
      <c r="B25" s="6" t="s">
        <v>39</v>
      </c>
      <c r="C25" s="2" t="s">
        <v>6</v>
      </c>
      <c r="D25" s="2">
        <v>212639</v>
      </c>
      <c r="E25" s="2">
        <v>77380076</v>
      </c>
      <c r="F25" s="2">
        <v>44</v>
      </c>
      <c r="G25" s="2">
        <v>150802</v>
      </c>
      <c r="H25" s="7">
        <f>G25/G26</f>
        <v>1.5365381480273883</v>
      </c>
      <c r="I25" s="7">
        <f>(G25/E25)/(G26/E26)</f>
        <v>7.8651170553693577</v>
      </c>
    </row>
    <row r="26" spans="1:9" ht="20" customHeight="1" x14ac:dyDescent="0.3">
      <c r="A26" s="9"/>
      <c r="B26" s="6"/>
      <c r="C26" s="2" t="s">
        <v>8</v>
      </c>
      <c r="D26" s="2">
        <v>122068</v>
      </c>
      <c r="E26" s="2">
        <v>396087371</v>
      </c>
      <c r="F26" s="2">
        <v>26</v>
      </c>
      <c r="G26" s="2">
        <v>98144</v>
      </c>
      <c r="H26" s="7"/>
      <c r="I26" s="7"/>
    </row>
    <row r="27" spans="1:9" ht="20" customHeight="1" x14ac:dyDescent="0.3">
      <c r="A27" s="9"/>
      <c r="B27" s="6" t="s">
        <v>40</v>
      </c>
      <c r="C27" s="2" t="s">
        <v>6</v>
      </c>
      <c r="D27" s="2">
        <v>12159</v>
      </c>
      <c r="E27" s="2">
        <v>4397084</v>
      </c>
      <c r="F27" s="2">
        <v>0</v>
      </c>
      <c r="G27" s="2">
        <v>0</v>
      </c>
      <c r="H27" s="7" t="s">
        <v>41</v>
      </c>
      <c r="I27" s="7" t="s">
        <v>41</v>
      </c>
    </row>
    <row r="28" spans="1:9" ht="20" customHeight="1" x14ac:dyDescent="0.3">
      <c r="A28" s="9"/>
      <c r="B28" s="6"/>
      <c r="C28" s="2" t="s">
        <v>8</v>
      </c>
      <c r="D28" s="2">
        <v>7292</v>
      </c>
      <c r="E28" s="2">
        <v>29174623</v>
      </c>
      <c r="F28" s="2">
        <v>1</v>
      </c>
      <c r="G28" s="2">
        <v>3916</v>
      </c>
      <c r="H28" s="7"/>
      <c r="I28" s="7"/>
    </row>
    <row r="29" spans="1:9" ht="20" customHeight="1" x14ac:dyDescent="0.3">
      <c r="A29" s="9"/>
      <c r="B29" s="6" t="s">
        <v>42</v>
      </c>
      <c r="C29" s="2" t="s">
        <v>6</v>
      </c>
      <c r="D29" s="2">
        <v>249857</v>
      </c>
      <c r="E29" s="2">
        <v>91678860</v>
      </c>
      <c r="F29" s="2">
        <v>80</v>
      </c>
      <c r="G29" s="2">
        <v>285926</v>
      </c>
      <c r="H29" s="7">
        <f>G29/G30</f>
        <v>1.8376887974805578</v>
      </c>
      <c r="I29" s="7">
        <f>(G29/E29)/(G30/E30)</f>
        <v>9.3431838183062652</v>
      </c>
    </row>
    <row r="30" spans="1:9" ht="20" customHeight="1" x14ac:dyDescent="0.3">
      <c r="A30" s="9"/>
      <c r="B30" s="6"/>
      <c r="C30" s="2" t="s">
        <v>8</v>
      </c>
      <c r="D30" s="2">
        <v>140025</v>
      </c>
      <c r="E30" s="2">
        <v>466113981</v>
      </c>
      <c r="F30" s="2">
        <v>45</v>
      </c>
      <c r="G30" s="2">
        <v>155590</v>
      </c>
      <c r="H30" s="7"/>
      <c r="I30" s="7"/>
    </row>
    <row r="31" spans="1:9" ht="20" customHeight="1" x14ac:dyDescent="0.3">
      <c r="A31" s="9"/>
      <c r="B31" s="6" t="s">
        <v>43</v>
      </c>
      <c r="C31" s="2" t="s">
        <v>6</v>
      </c>
      <c r="D31" s="2">
        <v>276820</v>
      </c>
      <c r="E31" s="2">
        <v>101022694</v>
      </c>
      <c r="F31" s="2">
        <v>67</v>
      </c>
      <c r="G31" s="2">
        <v>214703</v>
      </c>
      <c r="H31" s="7">
        <f>G31/G32</f>
        <v>1.620999463952707</v>
      </c>
      <c r="I31" s="7">
        <f>(G31/E31)/(G32/E32)</f>
        <v>7.896190685955399</v>
      </c>
    </row>
    <row r="32" spans="1:9" ht="20" customHeight="1" x14ac:dyDescent="0.3">
      <c r="A32" s="9"/>
      <c r="B32" s="6"/>
      <c r="C32" s="2" t="s">
        <v>8</v>
      </c>
      <c r="D32" s="2">
        <v>159085</v>
      </c>
      <c r="E32" s="2">
        <v>492100382</v>
      </c>
      <c r="F32" s="2">
        <v>40</v>
      </c>
      <c r="G32" s="2">
        <v>132451</v>
      </c>
      <c r="H32" s="7"/>
      <c r="I32" s="7"/>
    </row>
    <row r="33" spans="1:9" ht="20" customHeight="1" x14ac:dyDescent="0.3">
      <c r="A33" s="9"/>
      <c r="B33" s="6" t="s">
        <v>44</v>
      </c>
      <c r="C33" s="2" t="s">
        <v>6</v>
      </c>
      <c r="D33" s="2">
        <v>25044</v>
      </c>
      <c r="E33" s="2">
        <v>9457854</v>
      </c>
      <c r="F33" s="2">
        <v>127</v>
      </c>
      <c r="G33" s="2">
        <v>494351</v>
      </c>
      <c r="H33" s="7">
        <f>G33/G34</f>
        <v>1.7153291509944621</v>
      </c>
      <c r="I33" s="7">
        <f>(G33/E33)/(G34/E34)</f>
        <v>9.6047038344659832</v>
      </c>
    </row>
    <row r="34" spans="1:9" ht="20" customHeight="1" x14ac:dyDescent="0.3">
      <c r="A34" s="9"/>
      <c r="B34" s="6"/>
      <c r="C34" s="2" t="s">
        <v>8</v>
      </c>
      <c r="D34" s="2">
        <v>14668</v>
      </c>
      <c r="E34" s="2">
        <v>52957700</v>
      </c>
      <c r="F34" s="2">
        <v>77</v>
      </c>
      <c r="G34" s="2">
        <v>288196</v>
      </c>
      <c r="H34" s="7"/>
      <c r="I34" s="7"/>
    </row>
    <row r="35" spans="1:9" ht="20" customHeight="1" x14ac:dyDescent="0.3">
      <c r="A35" s="9"/>
      <c r="B35" s="6" t="s">
        <v>45</v>
      </c>
      <c r="C35" s="2" t="s">
        <v>6</v>
      </c>
      <c r="D35" s="2">
        <v>186746</v>
      </c>
      <c r="E35" s="2">
        <v>69175686</v>
      </c>
      <c r="F35" s="2">
        <v>257</v>
      </c>
      <c r="G35" s="2">
        <v>1102655</v>
      </c>
      <c r="H35" s="7">
        <f>G35/G36</f>
        <v>1.5029960280138162</v>
      </c>
      <c r="I35" s="7">
        <f>(G35/E35)/(G36/E36)</f>
        <v>9.0648723295730083</v>
      </c>
    </row>
    <row r="36" spans="1:9" ht="20" customHeight="1" x14ac:dyDescent="0.3">
      <c r="A36" s="9"/>
      <c r="B36" s="6"/>
      <c r="C36" s="2" t="s">
        <v>8</v>
      </c>
      <c r="D36" s="2">
        <v>104600</v>
      </c>
      <c r="E36" s="2">
        <v>417212521</v>
      </c>
      <c r="F36" s="2">
        <v>166</v>
      </c>
      <c r="G36" s="2">
        <v>733638</v>
      </c>
      <c r="H36" s="7"/>
      <c r="I36" s="7"/>
    </row>
    <row r="37" spans="1:9" ht="20" customHeight="1" x14ac:dyDescent="0.3">
      <c r="A37" s="9"/>
      <c r="B37" s="6" t="s">
        <v>46</v>
      </c>
      <c r="C37" s="2" t="s">
        <v>6</v>
      </c>
      <c r="D37" s="2">
        <v>228859</v>
      </c>
      <c r="E37" s="2">
        <v>85388237</v>
      </c>
      <c r="F37" s="2">
        <v>628</v>
      </c>
      <c r="G37" s="2">
        <v>2113012</v>
      </c>
      <c r="H37" s="7">
        <f>G37/G38</f>
        <v>1.7565529527462507</v>
      </c>
      <c r="I37" s="7">
        <f>(G37/E37)/(G38/E38)</f>
        <v>8.5984430529916551</v>
      </c>
    </row>
    <row r="38" spans="1:9" ht="20" customHeight="1" x14ac:dyDescent="0.3">
      <c r="A38" s="9"/>
      <c r="B38" s="6"/>
      <c r="C38" s="2" t="s">
        <v>8</v>
      </c>
      <c r="D38" s="2">
        <v>129854</v>
      </c>
      <c r="E38" s="2">
        <v>417981076</v>
      </c>
      <c r="F38" s="2">
        <v>350</v>
      </c>
      <c r="G38" s="2">
        <v>1202931</v>
      </c>
      <c r="H38" s="7"/>
      <c r="I38" s="7"/>
    </row>
    <row r="39" spans="1:9" ht="20" customHeight="1" x14ac:dyDescent="0.3">
      <c r="A39" s="9"/>
      <c r="B39" s="6" t="s">
        <v>47</v>
      </c>
      <c r="C39" s="2" t="s">
        <v>6</v>
      </c>
      <c r="D39" s="2">
        <v>172980</v>
      </c>
      <c r="E39" s="2">
        <v>64793611</v>
      </c>
      <c r="F39" s="2">
        <v>239</v>
      </c>
      <c r="G39" s="2">
        <v>1039826</v>
      </c>
      <c r="H39" s="7">
        <f>G39/G40</f>
        <v>2.1463210236361872</v>
      </c>
      <c r="I39" s="7">
        <f>(G39/E39)/(G40/E40)</f>
        <v>12.855191081496542</v>
      </c>
    </row>
    <row r="40" spans="1:9" ht="20" customHeight="1" x14ac:dyDescent="0.3">
      <c r="A40" s="9"/>
      <c r="B40" s="6"/>
      <c r="C40" s="2" t="s">
        <v>8</v>
      </c>
      <c r="D40" s="2">
        <v>92556</v>
      </c>
      <c r="E40" s="2">
        <v>388075335</v>
      </c>
      <c r="F40" s="2">
        <v>110</v>
      </c>
      <c r="G40" s="2">
        <v>484469</v>
      </c>
      <c r="H40" s="7"/>
      <c r="I40" s="7"/>
    </row>
    <row r="41" spans="1:9" ht="20" customHeight="1" x14ac:dyDescent="0.3">
      <c r="A41" s="9"/>
      <c r="B41" s="6" t="s">
        <v>48</v>
      </c>
      <c r="C41" s="2" t="s">
        <v>6</v>
      </c>
      <c r="D41" s="2">
        <v>187181</v>
      </c>
      <c r="E41" s="2">
        <v>86317631</v>
      </c>
      <c r="F41" s="2">
        <v>5286</v>
      </c>
      <c r="G41" s="2">
        <v>19981229</v>
      </c>
      <c r="H41" s="7">
        <f>G41/G42</f>
        <v>1.9038495986535524</v>
      </c>
      <c r="I41" s="7">
        <f>(G41/E41)/(G42/E42)</f>
        <v>8.2030985099267273</v>
      </c>
    </row>
    <row r="42" spans="1:9" ht="20" customHeight="1" x14ac:dyDescent="0.3">
      <c r="A42" s="10"/>
      <c r="B42" s="6"/>
      <c r="C42" s="2" t="s">
        <v>8</v>
      </c>
      <c r="D42" s="2">
        <v>105823</v>
      </c>
      <c r="E42" s="2">
        <v>371915949</v>
      </c>
      <c r="F42" s="2">
        <v>2746</v>
      </c>
      <c r="G42" s="2">
        <v>10495172</v>
      </c>
      <c r="H42" s="7"/>
      <c r="I42" s="7"/>
    </row>
  </sheetData>
  <mergeCells count="64">
    <mergeCell ref="B39:B40"/>
    <mergeCell ref="H39:H40"/>
    <mergeCell ref="I39:I40"/>
    <mergeCell ref="B41:B42"/>
    <mergeCell ref="H41:H42"/>
    <mergeCell ref="I41:I42"/>
    <mergeCell ref="A25:A42"/>
    <mergeCell ref="B35:B36"/>
    <mergeCell ref="H35:H36"/>
    <mergeCell ref="I35:I36"/>
    <mergeCell ref="B37:B38"/>
    <mergeCell ref="H37:H38"/>
    <mergeCell ref="I37:I38"/>
    <mergeCell ref="B31:B32"/>
    <mergeCell ref="H31:H32"/>
    <mergeCell ref="I31:I32"/>
    <mergeCell ref="B33:B34"/>
    <mergeCell ref="H33:H34"/>
    <mergeCell ref="I33:I34"/>
    <mergeCell ref="B27:B28"/>
    <mergeCell ref="H27:H28"/>
    <mergeCell ref="I27:I28"/>
    <mergeCell ref="B29:B30"/>
    <mergeCell ref="H29:H30"/>
    <mergeCell ref="I29:I30"/>
    <mergeCell ref="B23:B24"/>
    <mergeCell ref="H23:H24"/>
    <mergeCell ref="I23:I24"/>
    <mergeCell ref="B25:B26"/>
    <mergeCell ref="H25:H26"/>
    <mergeCell ref="I25:I26"/>
    <mergeCell ref="A7:A24"/>
    <mergeCell ref="B19:B20"/>
    <mergeCell ref="H19:H20"/>
    <mergeCell ref="I19:I20"/>
    <mergeCell ref="B21:B22"/>
    <mergeCell ref="H21:H22"/>
    <mergeCell ref="I21:I22"/>
    <mergeCell ref="B15:B16"/>
    <mergeCell ref="H15:H16"/>
    <mergeCell ref="I15:I16"/>
    <mergeCell ref="B17:B18"/>
    <mergeCell ref="H17:H18"/>
    <mergeCell ref="I17:I18"/>
    <mergeCell ref="B11:B12"/>
    <mergeCell ref="H11:H12"/>
    <mergeCell ref="I11:I12"/>
    <mergeCell ref="B13:B14"/>
    <mergeCell ref="H13:H14"/>
    <mergeCell ref="I13:I14"/>
    <mergeCell ref="B7:B8"/>
    <mergeCell ref="H7:H8"/>
    <mergeCell ref="I7:I8"/>
    <mergeCell ref="B9:B10"/>
    <mergeCell ref="H9:H10"/>
    <mergeCell ref="I9:I10"/>
    <mergeCell ref="B3:B4"/>
    <mergeCell ref="A3:A4"/>
    <mergeCell ref="H3:H4"/>
    <mergeCell ref="I3:I4"/>
    <mergeCell ref="B5:B6"/>
    <mergeCell ref="A5:A6"/>
    <mergeCell ref="H5:H6"/>
    <mergeCell ref="I5:I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082C5-EE7F-471D-B63E-D58DF6E1EFA5}">
  <dimension ref="A1:M22"/>
  <sheetViews>
    <sheetView tabSelected="1" workbookViewId="0">
      <selection sqref="A1:XFD1"/>
    </sheetView>
  </sheetViews>
  <sheetFormatPr defaultRowHeight="14" x14ac:dyDescent="0.3"/>
  <cols>
    <col min="1" max="13" width="15.58203125" customWidth="1"/>
  </cols>
  <sheetData>
    <row r="1" spans="1:13" ht="20" customHeight="1" x14ac:dyDescent="0.3">
      <c r="A1" s="15" t="s">
        <v>68</v>
      </c>
    </row>
    <row r="2" spans="1:13" ht="62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51</v>
      </c>
      <c r="F2" s="2" t="s">
        <v>54</v>
      </c>
      <c r="G2" s="2" t="s">
        <v>60</v>
      </c>
      <c r="H2" s="2" t="s">
        <v>61</v>
      </c>
      <c r="I2" s="2" t="s">
        <v>62</v>
      </c>
      <c r="J2" s="2" t="s">
        <v>63</v>
      </c>
      <c r="K2" s="2" t="s">
        <v>4</v>
      </c>
      <c r="L2" s="2" t="s">
        <v>64</v>
      </c>
      <c r="M2" s="2" t="s">
        <v>65</v>
      </c>
    </row>
    <row r="3" spans="1:13" ht="15.5" x14ac:dyDescent="0.3">
      <c r="A3" s="11" t="s">
        <v>29</v>
      </c>
      <c r="B3" s="11">
        <v>17.908999999999999</v>
      </c>
      <c r="C3" s="11">
        <v>26.773</v>
      </c>
      <c r="D3" s="4" t="s">
        <v>6</v>
      </c>
      <c r="E3" s="4">
        <v>559682</v>
      </c>
      <c r="F3" s="4">
        <v>331160977</v>
      </c>
      <c r="G3" s="4">
        <v>25442</v>
      </c>
      <c r="H3" s="4">
        <v>64774982</v>
      </c>
      <c r="I3" s="5">
        <v>2166.17</v>
      </c>
      <c r="J3" s="5">
        <v>99.9298</v>
      </c>
      <c r="K3" s="5" t="s">
        <v>30</v>
      </c>
      <c r="L3" s="13">
        <v>2.0656158400555023</v>
      </c>
      <c r="M3" s="13">
        <v>4.1711720184946586</v>
      </c>
    </row>
    <row r="4" spans="1:13" ht="15.5" x14ac:dyDescent="0.3">
      <c r="A4" s="11"/>
      <c r="B4" s="11"/>
      <c r="C4" s="11"/>
      <c r="D4" s="4" t="s">
        <v>8</v>
      </c>
      <c r="E4" s="4">
        <v>285832</v>
      </c>
      <c r="F4" s="4">
        <v>668725217</v>
      </c>
      <c r="G4" s="4">
        <v>12227</v>
      </c>
      <c r="H4" s="4">
        <v>31358678</v>
      </c>
      <c r="I4" s="5">
        <v>1048.68</v>
      </c>
      <c r="J4" s="5">
        <v>99.856200000000001</v>
      </c>
      <c r="K4" s="5" t="s">
        <v>30</v>
      </c>
      <c r="L4" s="13"/>
      <c r="M4" s="13"/>
    </row>
    <row r="5" spans="1:13" ht="15.5" x14ac:dyDescent="0.3">
      <c r="A5" s="11" t="s">
        <v>17</v>
      </c>
      <c r="B5" s="11">
        <v>24.545999999999999</v>
      </c>
      <c r="C5" s="11">
        <v>29.321000000000002</v>
      </c>
      <c r="D5" s="4" t="s">
        <v>6</v>
      </c>
      <c r="E5" s="4">
        <v>315197</v>
      </c>
      <c r="F5" s="4">
        <v>155280228</v>
      </c>
      <c r="G5" s="4">
        <v>29</v>
      </c>
      <c r="H5" s="4">
        <v>74427</v>
      </c>
      <c r="I5" s="5">
        <v>2.48895</v>
      </c>
      <c r="J5" s="5">
        <v>78.7714</v>
      </c>
      <c r="K5" s="5" t="s">
        <v>18</v>
      </c>
      <c r="L5" s="13">
        <v>1.5226161494241117</v>
      </c>
      <c r="M5" s="13">
        <v>4.9331385679740087</v>
      </c>
    </row>
    <row r="6" spans="1:13" ht="15.5" x14ac:dyDescent="0.3">
      <c r="A6" s="11"/>
      <c r="B6" s="11"/>
      <c r="C6" s="11"/>
      <c r="D6" s="4" t="s">
        <v>8</v>
      </c>
      <c r="E6" s="4">
        <v>158369</v>
      </c>
      <c r="F6" s="4">
        <v>503093890</v>
      </c>
      <c r="G6" s="4">
        <v>20</v>
      </c>
      <c r="H6" s="4">
        <v>48881</v>
      </c>
      <c r="I6" s="5">
        <v>1.6346499999999999</v>
      </c>
      <c r="J6" s="5">
        <v>57.633000000000003</v>
      </c>
      <c r="K6" s="5" t="s">
        <v>19</v>
      </c>
      <c r="L6" s="13"/>
      <c r="M6" s="13"/>
    </row>
    <row r="7" spans="1:13" ht="15.5" x14ac:dyDescent="0.3">
      <c r="A7" s="11" t="s">
        <v>23</v>
      </c>
      <c r="B7" s="11">
        <v>23.922999999999998</v>
      </c>
      <c r="C7" s="11">
        <v>28.542000000000002</v>
      </c>
      <c r="D7" s="4" t="s">
        <v>6</v>
      </c>
      <c r="E7" s="4">
        <v>736412</v>
      </c>
      <c r="F7" s="4">
        <v>360657892</v>
      </c>
      <c r="G7" s="4">
        <v>78</v>
      </c>
      <c r="H7" s="4">
        <v>151141</v>
      </c>
      <c r="I7" s="5">
        <v>5.0543800000000001</v>
      </c>
      <c r="J7" s="5">
        <v>86.275599999999997</v>
      </c>
      <c r="K7" s="5" t="s">
        <v>24</v>
      </c>
      <c r="L7" s="13">
        <v>2.0356238551880184</v>
      </c>
      <c r="M7" s="13">
        <v>4.0206948982473598</v>
      </c>
    </row>
    <row r="8" spans="1:13" ht="15.5" x14ac:dyDescent="0.3">
      <c r="A8" s="11"/>
      <c r="B8" s="11"/>
      <c r="C8" s="11"/>
      <c r="D8" s="4" t="s">
        <v>8</v>
      </c>
      <c r="E8" s="4">
        <v>371231</v>
      </c>
      <c r="F8" s="4">
        <v>712359183</v>
      </c>
      <c r="G8" s="4">
        <v>39</v>
      </c>
      <c r="H8" s="4">
        <v>74248</v>
      </c>
      <c r="I8" s="5">
        <v>2.4829599999999998</v>
      </c>
      <c r="J8" s="5">
        <v>48.436599999999999</v>
      </c>
      <c r="K8" s="5" t="s">
        <v>25</v>
      </c>
      <c r="L8" s="13"/>
      <c r="M8" s="13"/>
    </row>
    <row r="9" spans="1:13" ht="15.5" x14ac:dyDescent="0.3">
      <c r="A9" s="11" t="s">
        <v>28</v>
      </c>
      <c r="B9" s="11">
        <v>22.425000000000001</v>
      </c>
      <c r="C9" s="11">
        <v>29.972000000000001</v>
      </c>
      <c r="D9" s="4" t="s">
        <v>6</v>
      </c>
      <c r="E9" s="4">
        <v>423414</v>
      </c>
      <c r="F9" s="4">
        <v>209094694</v>
      </c>
      <c r="G9" s="4">
        <v>462</v>
      </c>
      <c r="H9" s="4">
        <v>1114491</v>
      </c>
      <c r="I9" s="5">
        <v>37.270200000000003</v>
      </c>
      <c r="J9" s="5">
        <v>99.775899999999993</v>
      </c>
      <c r="K9" s="5" t="s">
        <v>21</v>
      </c>
      <c r="L9" s="13">
        <v>2.1631739229170184</v>
      </c>
      <c r="M9" s="13">
        <v>6.1221966084233506</v>
      </c>
    </row>
    <row r="10" spans="1:13" ht="15.5" x14ac:dyDescent="0.3">
      <c r="A10" s="11"/>
      <c r="B10" s="11"/>
      <c r="C10" s="11"/>
      <c r="D10" s="4" t="s">
        <v>8</v>
      </c>
      <c r="E10" s="4">
        <v>212206</v>
      </c>
      <c r="F10" s="4">
        <v>591778041</v>
      </c>
      <c r="G10" s="4">
        <v>221</v>
      </c>
      <c r="H10" s="4">
        <v>515211</v>
      </c>
      <c r="I10" s="5">
        <v>17.229399999999998</v>
      </c>
      <c r="J10" s="5">
        <v>99.277699999999996</v>
      </c>
      <c r="K10" s="5" t="s">
        <v>25</v>
      </c>
      <c r="L10" s="13"/>
      <c r="M10" s="13"/>
    </row>
    <row r="11" spans="1:13" ht="15.5" x14ac:dyDescent="0.3">
      <c r="A11" s="11" t="s">
        <v>26</v>
      </c>
      <c r="B11" s="11">
        <v>23.888000000000002</v>
      </c>
      <c r="C11" s="11">
        <v>28.675999999999998</v>
      </c>
      <c r="D11" s="4" t="s">
        <v>6</v>
      </c>
      <c r="E11" s="4">
        <v>254992</v>
      </c>
      <c r="F11" s="4">
        <v>125549907</v>
      </c>
      <c r="G11" s="4">
        <v>239</v>
      </c>
      <c r="H11" s="4">
        <v>692473</v>
      </c>
      <c r="I11" s="5">
        <v>23.157299999999999</v>
      </c>
      <c r="J11" s="5">
        <v>98.836200000000005</v>
      </c>
      <c r="K11" s="5" t="s">
        <v>18</v>
      </c>
      <c r="L11" s="13">
        <v>2.2951913452168666</v>
      </c>
      <c r="M11" s="13">
        <v>7.8600253082377689</v>
      </c>
    </row>
    <row r="12" spans="1:13" ht="15.5" x14ac:dyDescent="0.3">
      <c r="A12" s="11"/>
      <c r="B12" s="11"/>
      <c r="C12" s="11"/>
      <c r="D12" s="4" t="s">
        <v>8</v>
      </c>
      <c r="E12" s="4">
        <v>132762</v>
      </c>
      <c r="F12" s="4">
        <v>429953454</v>
      </c>
      <c r="G12" s="4">
        <v>104</v>
      </c>
      <c r="H12" s="4">
        <v>301706</v>
      </c>
      <c r="I12" s="5">
        <v>10.089499999999999</v>
      </c>
      <c r="J12" s="5">
        <v>95.3249</v>
      </c>
      <c r="K12" s="5" t="s">
        <v>27</v>
      </c>
      <c r="L12" s="13"/>
      <c r="M12" s="13"/>
    </row>
    <row r="13" spans="1:13" ht="15.5" x14ac:dyDescent="0.3">
      <c r="A13" s="11" t="s">
        <v>10</v>
      </c>
      <c r="B13" s="11">
        <v>27.888000000000002</v>
      </c>
      <c r="C13" s="11">
        <v>29.841000000000001</v>
      </c>
      <c r="D13" s="4" t="s">
        <v>6</v>
      </c>
      <c r="E13" s="4">
        <v>520896</v>
      </c>
      <c r="F13" s="4">
        <v>272561706</v>
      </c>
      <c r="G13" s="4">
        <v>2</v>
      </c>
      <c r="H13" s="4">
        <v>5554</v>
      </c>
      <c r="I13" s="5">
        <v>0.18573400000000001</v>
      </c>
      <c r="J13" s="5">
        <v>9.6311400000000003</v>
      </c>
      <c r="K13" s="5" t="s">
        <v>11</v>
      </c>
      <c r="L13" s="13" t="s">
        <v>41</v>
      </c>
      <c r="M13" s="13" t="s">
        <v>41</v>
      </c>
    </row>
    <row r="14" spans="1:13" ht="15.5" x14ac:dyDescent="0.3">
      <c r="A14" s="11"/>
      <c r="B14" s="11"/>
      <c r="C14" s="11"/>
      <c r="D14" s="4" t="s">
        <v>8</v>
      </c>
      <c r="E14" s="4">
        <v>212204</v>
      </c>
      <c r="F14" s="4">
        <v>682166401</v>
      </c>
      <c r="G14" s="4">
        <v>0</v>
      </c>
      <c r="H14" s="4">
        <v>0</v>
      </c>
      <c r="I14" s="5">
        <v>0</v>
      </c>
      <c r="J14" s="5">
        <v>0</v>
      </c>
      <c r="K14" s="5" t="s">
        <v>41</v>
      </c>
      <c r="L14" s="13"/>
      <c r="M14" s="13"/>
    </row>
    <row r="15" spans="1:13" ht="15.5" x14ac:dyDescent="0.3">
      <c r="A15" s="11" t="s">
        <v>12</v>
      </c>
      <c r="B15" s="11">
        <v>27.742000000000001</v>
      </c>
      <c r="C15" s="11">
        <v>27.893000000000001</v>
      </c>
      <c r="D15" s="4" t="s">
        <v>6</v>
      </c>
      <c r="E15" s="4">
        <v>403351</v>
      </c>
      <c r="F15" s="4">
        <v>215236844</v>
      </c>
      <c r="G15" s="4">
        <v>1</v>
      </c>
      <c r="H15" s="4">
        <v>1922</v>
      </c>
      <c r="I15" s="5">
        <v>6.4274499999999998E-2</v>
      </c>
      <c r="J15" s="5">
        <v>6.4274500000000003</v>
      </c>
      <c r="K15" s="5" t="s">
        <v>13</v>
      </c>
      <c r="L15" s="13" t="s">
        <v>41</v>
      </c>
      <c r="M15" s="13" t="s">
        <v>41</v>
      </c>
    </row>
    <row r="16" spans="1:13" ht="15.5" x14ac:dyDescent="0.3">
      <c r="A16" s="11"/>
      <c r="B16" s="11"/>
      <c r="C16" s="11"/>
      <c r="D16" s="4" t="s">
        <v>8</v>
      </c>
      <c r="E16" s="4">
        <v>165918</v>
      </c>
      <c r="F16" s="4">
        <v>657628853</v>
      </c>
      <c r="G16" s="4">
        <v>0</v>
      </c>
      <c r="H16" s="4">
        <v>0</v>
      </c>
      <c r="I16" s="5">
        <v>0</v>
      </c>
      <c r="J16" s="5">
        <v>0</v>
      </c>
      <c r="K16" s="5" t="s">
        <v>41</v>
      </c>
      <c r="L16" s="13"/>
      <c r="M16" s="13"/>
    </row>
    <row r="17" spans="1:13" ht="15.5" x14ac:dyDescent="0.3">
      <c r="A17" s="11" t="s">
        <v>14</v>
      </c>
      <c r="B17" s="11">
        <v>25.553999999999998</v>
      </c>
      <c r="C17" s="12">
        <v>30.05</v>
      </c>
      <c r="D17" s="4" t="s">
        <v>6</v>
      </c>
      <c r="E17" s="4">
        <v>570207</v>
      </c>
      <c r="F17" s="4">
        <v>301311131</v>
      </c>
      <c r="G17" s="4">
        <v>3</v>
      </c>
      <c r="H17" s="4">
        <v>9989</v>
      </c>
      <c r="I17" s="5">
        <v>0.33404699999999998</v>
      </c>
      <c r="J17" s="5">
        <v>22.0379</v>
      </c>
      <c r="K17" s="5" t="s">
        <v>15</v>
      </c>
      <c r="L17" s="13">
        <v>0.88531418948861118</v>
      </c>
      <c r="M17" s="13">
        <v>2.392088638390836</v>
      </c>
    </row>
    <row r="18" spans="1:13" ht="15.5" x14ac:dyDescent="0.3">
      <c r="A18" s="11"/>
      <c r="B18" s="11"/>
      <c r="C18" s="12"/>
      <c r="D18" s="4" t="s">
        <v>8</v>
      </c>
      <c r="E18" s="4">
        <v>236227</v>
      </c>
      <c r="F18" s="4">
        <v>814132363</v>
      </c>
      <c r="G18" s="4">
        <v>4</v>
      </c>
      <c r="H18" s="4">
        <v>11283</v>
      </c>
      <c r="I18" s="5">
        <v>0.37731999999999999</v>
      </c>
      <c r="J18" s="5">
        <v>29.0807</v>
      </c>
      <c r="K18" s="5" t="s">
        <v>16</v>
      </c>
      <c r="L18" s="13"/>
      <c r="M18" s="13"/>
    </row>
    <row r="19" spans="1:13" ht="15.5" x14ac:dyDescent="0.3">
      <c r="A19" s="11" t="s">
        <v>5</v>
      </c>
      <c r="B19" s="11">
        <v>28.774999999999999</v>
      </c>
      <c r="C19" s="11">
        <v>32.082000000000001</v>
      </c>
      <c r="D19" s="4" t="s">
        <v>6</v>
      </c>
      <c r="E19" s="4">
        <v>405141</v>
      </c>
      <c r="F19" s="4">
        <v>214291058</v>
      </c>
      <c r="G19" s="4">
        <v>7</v>
      </c>
      <c r="H19" s="4">
        <v>16522</v>
      </c>
      <c r="I19" s="5">
        <v>0.55252000000000001</v>
      </c>
      <c r="J19" s="5">
        <v>38.036299999999997</v>
      </c>
      <c r="K19" s="5" t="s">
        <v>7</v>
      </c>
      <c r="L19" s="13">
        <v>2.287415201439845</v>
      </c>
      <c r="M19" s="13">
        <v>6.7527879954903325</v>
      </c>
    </row>
    <row r="20" spans="1:13" ht="15.5" x14ac:dyDescent="0.3">
      <c r="A20" s="11"/>
      <c r="B20" s="11"/>
      <c r="C20" s="11"/>
      <c r="D20" s="4" t="s">
        <v>8</v>
      </c>
      <c r="E20" s="4">
        <v>178092</v>
      </c>
      <c r="F20" s="4">
        <v>632618898</v>
      </c>
      <c r="G20" s="4">
        <v>3</v>
      </c>
      <c r="H20" s="4">
        <v>7223</v>
      </c>
      <c r="I20" s="5">
        <v>0.24154800000000001</v>
      </c>
      <c r="J20" s="5">
        <v>19.1218</v>
      </c>
      <c r="K20" s="5" t="s">
        <v>9</v>
      </c>
      <c r="L20" s="13"/>
      <c r="M20" s="13"/>
    </row>
    <row r="21" spans="1:13" ht="15.5" x14ac:dyDescent="0.3">
      <c r="A21" s="11" t="s">
        <v>20</v>
      </c>
      <c r="B21" s="11">
        <v>24.404</v>
      </c>
      <c r="C21" s="11">
        <v>27.062999999999999</v>
      </c>
      <c r="D21" s="4" t="s">
        <v>6</v>
      </c>
      <c r="E21" s="4">
        <v>340154</v>
      </c>
      <c r="F21" s="4">
        <v>180872627</v>
      </c>
      <c r="G21" s="4">
        <v>13</v>
      </c>
      <c r="H21" s="4">
        <v>36591</v>
      </c>
      <c r="I21" s="5">
        <v>1.22366</v>
      </c>
      <c r="J21" s="5">
        <v>55.977699999999999</v>
      </c>
      <c r="K21" s="5" t="s">
        <v>21</v>
      </c>
      <c r="L21" s="13">
        <v>2.9003646163601777</v>
      </c>
      <c r="M21" s="13">
        <v>9.3466363787739564</v>
      </c>
    </row>
    <row r="22" spans="1:13" ht="15.5" x14ac:dyDescent="0.3">
      <c r="A22" s="11"/>
      <c r="B22" s="11"/>
      <c r="C22" s="11"/>
      <c r="D22" s="4" t="s">
        <v>8</v>
      </c>
      <c r="E22" s="4">
        <v>137590</v>
      </c>
      <c r="F22" s="4">
        <v>582875224</v>
      </c>
      <c r="G22" s="4">
        <v>5</v>
      </c>
      <c r="H22" s="4">
        <v>12616</v>
      </c>
      <c r="I22" s="5">
        <v>0.42189700000000002</v>
      </c>
      <c r="J22" s="5">
        <v>30.201000000000001</v>
      </c>
      <c r="K22" s="5" t="s">
        <v>22</v>
      </c>
      <c r="L22" s="13"/>
      <c r="M22" s="13"/>
    </row>
  </sheetData>
  <mergeCells count="50">
    <mergeCell ref="L21:L22"/>
    <mergeCell ref="M21:M22"/>
    <mergeCell ref="L15:L16"/>
    <mergeCell ref="M15:M16"/>
    <mergeCell ref="L17:L18"/>
    <mergeCell ref="M17:M18"/>
    <mergeCell ref="L19:L20"/>
    <mergeCell ref="M19:M20"/>
    <mergeCell ref="L9:L10"/>
    <mergeCell ref="M9:M10"/>
    <mergeCell ref="L11:L12"/>
    <mergeCell ref="M11:M12"/>
    <mergeCell ref="L13:L14"/>
    <mergeCell ref="M13:M14"/>
    <mergeCell ref="L3:L4"/>
    <mergeCell ref="M3:M4"/>
    <mergeCell ref="L5:L6"/>
    <mergeCell ref="M5:M6"/>
    <mergeCell ref="L7:L8"/>
    <mergeCell ref="M7:M8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llyf</dc:creator>
  <cp:lastModifiedBy>llyf</cp:lastModifiedBy>
  <dcterms:created xsi:type="dcterms:W3CDTF">2022-03-14T12:07:30Z</dcterms:created>
  <dcterms:modified xsi:type="dcterms:W3CDTF">2022-03-22T08:39:41Z</dcterms:modified>
</cp:coreProperties>
</file>