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8 Cumulative residence time of S. monotuberculatus at four different flow rates\"/>
    </mc:Choice>
  </mc:AlternateContent>
  <xr:revisionPtr revIDLastSave="0" documentId="13_ncr:1_{76E034C8-015C-4F86-A4EA-AD1836DE48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28" i="1"/>
  <c r="N19" i="1"/>
  <c r="N10" i="1"/>
  <c r="K37" i="1"/>
  <c r="J37" i="1"/>
  <c r="I37" i="1"/>
  <c r="H37" i="1"/>
  <c r="G37" i="1"/>
  <c r="F37" i="1"/>
  <c r="E37" i="1"/>
  <c r="D37" i="1"/>
  <c r="O37" i="1" s="1"/>
  <c r="C37" i="1"/>
  <c r="B37" i="1"/>
  <c r="K28" i="1"/>
  <c r="J28" i="1"/>
  <c r="I28" i="1"/>
  <c r="H28" i="1"/>
  <c r="G28" i="1"/>
  <c r="F28" i="1"/>
  <c r="E28" i="1"/>
  <c r="D28" i="1"/>
  <c r="C28" i="1"/>
  <c r="B28" i="1"/>
  <c r="O28" i="1" s="1"/>
  <c r="K19" i="1"/>
  <c r="J19" i="1"/>
  <c r="I19" i="1"/>
  <c r="H19" i="1"/>
  <c r="G19" i="1"/>
  <c r="F19" i="1"/>
  <c r="E19" i="1"/>
  <c r="D19" i="1"/>
  <c r="C19" i="1"/>
  <c r="B19" i="1"/>
  <c r="C10" i="1"/>
  <c r="D10" i="1"/>
  <c r="E10" i="1"/>
  <c r="F10" i="1"/>
  <c r="G10" i="1"/>
  <c r="H10" i="1"/>
  <c r="I10" i="1"/>
  <c r="J10" i="1"/>
  <c r="K10" i="1"/>
  <c r="B10" i="1"/>
  <c r="U5" i="1"/>
  <c r="T5" i="1"/>
  <c r="S5" i="1"/>
  <c r="R5" i="1"/>
  <c r="K36" i="1"/>
  <c r="J36" i="1"/>
  <c r="I36" i="1"/>
  <c r="H36" i="1"/>
  <c r="G36" i="1"/>
  <c r="F36" i="1"/>
  <c r="E36" i="1"/>
  <c r="D36" i="1"/>
  <c r="C36" i="1"/>
  <c r="B36" i="1"/>
  <c r="K27" i="1"/>
  <c r="J27" i="1"/>
  <c r="I27" i="1"/>
  <c r="H27" i="1"/>
  <c r="G27" i="1"/>
  <c r="F27" i="1"/>
  <c r="E27" i="1"/>
  <c r="D27" i="1"/>
  <c r="C27" i="1"/>
  <c r="B27" i="1"/>
  <c r="K18" i="1"/>
  <c r="J18" i="1"/>
  <c r="I18" i="1"/>
  <c r="H18" i="1"/>
  <c r="G18" i="1"/>
  <c r="F18" i="1"/>
  <c r="E18" i="1"/>
  <c r="D18" i="1"/>
  <c r="C18" i="1"/>
  <c r="B18" i="1"/>
  <c r="K9" i="1"/>
  <c r="J9" i="1"/>
  <c r="I9" i="1"/>
  <c r="H9" i="1"/>
  <c r="G9" i="1"/>
  <c r="F9" i="1"/>
  <c r="E9" i="1"/>
  <c r="D9" i="1"/>
  <c r="C9" i="1"/>
  <c r="B9" i="1"/>
  <c r="U2" i="1"/>
  <c r="T2" i="1"/>
  <c r="S2" i="1"/>
  <c r="R2" i="1"/>
  <c r="O19" i="1" l="1"/>
  <c r="O10" i="1"/>
  <c r="N27" i="1"/>
  <c r="O36" i="1"/>
  <c r="O27" i="1"/>
  <c r="N36" i="1"/>
  <c r="N9" i="1"/>
  <c r="O9" i="1"/>
  <c r="O18" i="1"/>
  <c r="N18" i="1"/>
</calcChain>
</file>

<file path=xl/sharedStrings.xml><?xml version="1.0" encoding="utf-8"?>
<sst xmlns="http://schemas.openxmlformats.org/spreadsheetml/2006/main" count="54" uniqueCount="19">
  <si>
    <t>静水</t>
  </si>
  <si>
    <t>低速</t>
  </si>
  <si>
    <t>中速</t>
  </si>
  <si>
    <t>高速</t>
  </si>
  <si>
    <t>平均值</t>
  </si>
  <si>
    <r>
      <t>sd</t>
    </r>
    <r>
      <rPr>
        <sz val="9"/>
        <color theme="1"/>
        <rFont val="宋体"/>
        <family val="3"/>
        <charset val="134"/>
      </rPr>
      <t>值</t>
    </r>
  </si>
  <si>
    <t>平均运动速度</t>
  </si>
  <si>
    <t>负区运动路程</t>
  </si>
  <si>
    <t>SD</t>
  </si>
  <si>
    <t>正区</t>
  </si>
  <si>
    <t>负区时间</t>
  </si>
  <si>
    <t>负区速度</t>
  </si>
  <si>
    <t>总平均速度</t>
  </si>
  <si>
    <t>累计时间</t>
    <phoneticPr fontId="3" type="noConversion"/>
  </si>
  <si>
    <t>S</t>
    <phoneticPr fontId="3" type="noConversion"/>
  </si>
  <si>
    <t>L</t>
    <phoneticPr fontId="3" type="noConversion"/>
  </si>
  <si>
    <t>M</t>
    <phoneticPr fontId="3" type="noConversion"/>
  </si>
  <si>
    <t>H</t>
    <phoneticPr fontId="3" type="noConversion"/>
  </si>
  <si>
    <t>累计停留时间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</si>
</sst>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2" xfId="0" applyNumberFormat="1" applyFont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0" fontId="2" fillId="3" borderId="2" xfId="0" applyNumberFormat="1" applyFont="1" applyFill="1" applyBorder="1">
      <alignment vertical="center"/>
    </xf>
    <xf numFmtId="176" fontId="1" fillId="3" borderId="2" xfId="0" applyNumberFormat="1" applyFont="1" applyFill="1" applyBorder="1">
      <alignment vertical="center"/>
    </xf>
    <xf numFmtId="176" fontId="1" fillId="4" borderId="2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6152189223287"/>
          <c:y val="7.3707893978532418E-2"/>
          <c:w val="0.75873975003048666"/>
          <c:h val="0.77141496568659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Sheet1!$R$6:$U$6</c:f>
                <c:numCache>
                  <c:formatCode>General</c:formatCode>
                  <c:ptCount val="4"/>
                  <c:pt idx="0">
                    <c:v>1.7070116838759137</c:v>
                  </c:pt>
                  <c:pt idx="1">
                    <c:v>3.8668023603265689</c:v>
                  </c:pt>
                  <c:pt idx="2">
                    <c:v>4.2434044682873928</c:v>
                  </c:pt>
                  <c:pt idx="3">
                    <c:v>7.0115302656885472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[1]数据统计!$Q$1:$T$1</c:f>
              <c:strCache>
                <c:ptCount val="4"/>
                <c:pt idx="0">
                  <c:v>S</c:v>
                </c:pt>
                <c:pt idx="1">
                  <c:v>L</c:v>
                </c:pt>
                <c:pt idx="2">
                  <c:v>M</c:v>
                </c:pt>
                <c:pt idx="3">
                  <c:v>H</c:v>
                </c:pt>
              </c:strCache>
            </c:strRef>
          </c:cat>
          <c:val>
            <c:numRef>
              <c:f>Sheet1!$R$5:$U$5</c:f>
              <c:numCache>
                <c:formatCode>0.00_ </c:formatCode>
                <c:ptCount val="4"/>
                <c:pt idx="0">
                  <c:v>4.8833333333333302</c:v>
                </c:pt>
                <c:pt idx="1">
                  <c:v>7.5833333333333295</c:v>
                </c:pt>
                <c:pt idx="2">
                  <c:v>10.28333333333334</c:v>
                </c:pt>
                <c:pt idx="3">
                  <c:v>26.683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7-4C6D-8932-2BF0EFBD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242511"/>
        <c:axId val="270153679"/>
      </c:barChart>
      <c:catAx>
        <c:axId val="1602425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Flow rate (cm·s</a:t>
                </a:r>
                <a:r>
                  <a:rPr lang="en-US" altLang="zh-CN" sz="1200" baseline="30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70153679"/>
        <c:crosses val="autoZero"/>
        <c:auto val="1"/>
        <c:lblAlgn val="ctr"/>
        <c:lblOffset val="100"/>
        <c:noMultiLvlLbl val="0"/>
      </c:catAx>
      <c:valAx>
        <c:axId val="2701536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Cumulative Residence Time (min)</a:t>
                </a:r>
                <a:endParaRPr lang="zh-CN" altLang="en-US" sz="1200" b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6.9851036210964931E-3"/>
              <c:y val="0.125860202097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0242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0</xdr:rowOff>
    </xdr:from>
    <xdr:to>
      <xdr:col>23</xdr:col>
      <xdr:colOff>278037</xdr:colOff>
      <xdr:row>26</xdr:row>
      <xdr:rowOff>86860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B697D9F-5FE3-4F87-AE99-4B9840CE0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0.21891</cdr:x>
      <cdr:y>0.64493</cdr:y>
    </cdr:from>
    <cdr:to>
      <cdr:x>0.27938</cdr:x>
      <cdr:y>0.73099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333777" y="2132920"/>
          <a:ext cx="368433" cy="28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0.40911</cdr:x>
      <cdr:y>0.54856</cdr:y>
    </cdr:from>
    <cdr:to>
      <cdr:x>0.47887</cdr:x>
      <cdr:y>0.65683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492627" y="1814204"/>
          <a:ext cx="425035" cy="358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0.59618</cdr:x>
      <cdr:y>0.49092</cdr:y>
    </cdr:from>
    <cdr:to>
      <cdr:x>0.65044</cdr:x>
      <cdr:y>0.56866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3632406" y="1623576"/>
          <a:ext cx="330597" cy="257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0.78708</cdr:x>
      <cdr:y>0.12728</cdr:y>
    </cdr:from>
    <cdr:to>
      <cdr:x>0.8584</cdr:x>
      <cdr:y>0.20224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4795514" y="420936"/>
          <a:ext cx="434541" cy="247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89;&#20316;/&#37325;&#35201;&#29615;&#22659;&#22240;&#23376;&#23545;&#33457;&#21050;&#21442;&#36816;&#21160;&#34892;&#20026;&#30340;&#24433;&#21709;/&#25968;&#25454;/21-06-16&#27969;&#36895;&#23454;&#395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静水"/>
      <sheetName val="低速"/>
      <sheetName val="中速"/>
      <sheetName val="高速"/>
      <sheetName val="数据统计"/>
      <sheetName val="图片坐标轴改变"/>
    </sheetNames>
    <sheetDataSet>
      <sheetData sheetId="0"/>
      <sheetData sheetId="1"/>
      <sheetData sheetId="2"/>
      <sheetData sheetId="3"/>
      <sheetData sheetId="4">
        <row r="1">
          <cell r="Q1" t="str">
            <v>S</v>
          </cell>
          <cell r="R1" t="str">
            <v>L</v>
          </cell>
          <cell r="S1" t="str">
            <v>M</v>
          </cell>
          <cell r="T1" t="str">
            <v>H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zoomScale="70" zoomScaleNormal="70" workbookViewId="0">
      <selection activeCell="W7" sqref="W7"/>
    </sheetView>
  </sheetViews>
  <sheetFormatPr defaultColWidth="8.7265625" defaultRowHeight="14" x14ac:dyDescent="0.25"/>
  <cols>
    <col min="1" max="1" width="13.08984375" customWidth="1"/>
    <col min="2" max="2" width="10.81640625" style="1" customWidth="1"/>
    <col min="3" max="14" width="6.7265625" style="1" customWidth="1"/>
    <col min="15" max="15" width="6.7265625" style="2" customWidth="1"/>
    <col min="17" max="17" width="14.36328125" customWidth="1"/>
    <col min="18" max="21" width="12.81640625"/>
  </cols>
  <sheetData>
    <row r="1" spans="1:26" x14ac:dyDescent="0.25">
      <c r="A1" s="5"/>
      <c r="B1" s="6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>
        <v>-1</v>
      </c>
      <c r="O1" s="4"/>
      <c r="Q1" s="13"/>
      <c r="R1" s="14" t="s">
        <v>14</v>
      </c>
      <c r="S1" s="14" t="s">
        <v>15</v>
      </c>
      <c r="T1" s="14" t="s">
        <v>16</v>
      </c>
      <c r="U1" s="14" t="s">
        <v>17</v>
      </c>
    </row>
    <row r="2" spans="1:26" x14ac:dyDescent="0.25">
      <c r="A2" s="5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7" t="s">
        <v>4</v>
      </c>
      <c r="M2" s="4" t="s">
        <v>5</v>
      </c>
      <c r="N2" s="4" t="s">
        <v>5</v>
      </c>
      <c r="O2" s="7" t="s">
        <v>4</v>
      </c>
      <c r="Q2" s="13" t="s">
        <v>6</v>
      </c>
      <c r="R2" s="15">
        <f>AVERAGE(O7:O8)</f>
        <v>4.3345848017720456</v>
      </c>
      <c r="S2" s="15">
        <f>AVERAGE(O16:O17)</f>
        <v>5.4646002065750849</v>
      </c>
      <c r="T2" s="15">
        <f>AVERAGE(O25:O26)</f>
        <v>4.1725698299650302</v>
      </c>
      <c r="U2" s="15">
        <f>AVERAGE(O34:O35)</f>
        <v>1.6274819513665899</v>
      </c>
    </row>
    <row r="3" spans="1:26" x14ac:dyDescent="0.25">
      <c r="A3" s="3" t="s">
        <v>7</v>
      </c>
      <c r="B3" s="4">
        <v>18.149999999999999</v>
      </c>
      <c r="C3" s="4">
        <v>6.94</v>
      </c>
      <c r="D3" s="4">
        <v>0</v>
      </c>
      <c r="E3" s="4">
        <v>0</v>
      </c>
      <c r="F3" s="4">
        <v>16.95</v>
      </c>
      <c r="G3" s="4">
        <v>15.48</v>
      </c>
      <c r="H3" s="4">
        <v>19.45</v>
      </c>
      <c r="I3" s="4">
        <v>16.29</v>
      </c>
      <c r="J3" s="4">
        <v>8.02</v>
      </c>
      <c r="K3" s="4">
        <v>0.65</v>
      </c>
      <c r="L3" s="4"/>
      <c r="M3" s="4"/>
      <c r="N3" s="4">
        <v>7.9857930100898598</v>
      </c>
      <c r="O3" s="4">
        <v>-10.193</v>
      </c>
      <c r="Q3" s="13" t="s">
        <v>8</v>
      </c>
      <c r="R3" s="15">
        <v>1.37</v>
      </c>
      <c r="S3" s="15">
        <v>2.44</v>
      </c>
      <c r="T3" s="15">
        <v>1.17</v>
      </c>
      <c r="U3" s="15">
        <v>1.36</v>
      </c>
    </row>
    <row r="4" spans="1:26" x14ac:dyDescent="0.25">
      <c r="A4" s="3" t="s">
        <v>9</v>
      </c>
      <c r="B4" s="4">
        <v>0.69</v>
      </c>
      <c r="C4" s="4">
        <v>37.770000000000003</v>
      </c>
      <c r="D4" s="4">
        <v>21.9</v>
      </c>
      <c r="E4" s="4">
        <v>23.73</v>
      </c>
      <c r="F4" s="4">
        <v>1.84</v>
      </c>
      <c r="G4" s="4">
        <v>2.65</v>
      </c>
      <c r="H4" s="4">
        <v>0.31</v>
      </c>
      <c r="I4" s="4">
        <v>18.52</v>
      </c>
      <c r="J4" s="4">
        <v>18.559999999999999</v>
      </c>
      <c r="K4" s="4">
        <v>21.28</v>
      </c>
      <c r="L4" s="4"/>
      <c r="M4" s="4"/>
      <c r="N4" s="4">
        <v>12.7031153221912</v>
      </c>
      <c r="O4" s="4">
        <v>14.725</v>
      </c>
      <c r="Q4" s="13"/>
      <c r="R4" s="16"/>
      <c r="S4" s="16"/>
      <c r="T4" s="16"/>
      <c r="U4" s="16"/>
    </row>
    <row r="5" spans="1:26" ht="12" customHeight="1" x14ac:dyDescent="0.25">
      <c r="A5" s="8" t="s">
        <v>10</v>
      </c>
      <c r="B5" s="9">
        <v>3.5</v>
      </c>
      <c r="C5" s="9">
        <v>1.5</v>
      </c>
      <c r="D5" s="9">
        <v>0</v>
      </c>
      <c r="E5" s="9">
        <v>0</v>
      </c>
      <c r="F5" s="9">
        <v>3.5</v>
      </c>
      <c r="G5" s="9">
        <v>3.1666666666666701</v>
      </c>
      <c r="H5" s="9">
        <v>3.8333333333333299</v>
      </c>
      <c r="I5" s="9">
        <v>3.1666666666666599</v>
      </c>
      <c r="J5" s="9">
        <v>1.5</v>
      </c>
      <c r="K5" s="9">
        <v>0.16666666666666699</v>
      </c>
      <c r="L5" s="9">
        <v>2.0333333333333301</v>
      </c>
      <c r="M5" s="9">
        <v>1.5787946644806601</v>
      </c>
      <c r="N5" s="9">
        <v>1.5787946644806601</v>
      </c>
      <c r="O5" s="9">
        <v>2.0333333333333301</v>
      </c>
      <c r="Q5" s="13" t="s">
        <v>18</v>
      </c>
      <c r="R5" s="15">
        <f>SUM(O5:O6)</f>
        <v>4.8833333333333302</v>
      </c>
      <c r="S5" s="15">
        <f>SUM(O14:O15)</f>
        <v>7.5833333333333295</v>
      </c>
      <c r="T5" s="15">
        <f>SUM(O23:O24)</f>
        <v>10.28333333333334</v>
      </c>
      <c r="U5" s="15">
        <f>SUM(O32:O33)</f>
        <v>26.683</v>
      </c>
    </row>
    <row r="6" spans="1:26" x14ac:dyDescent="0.25">
      <c r="A6" s="8" t="s">
        <v>9</v>
      </c>
      <c r="B6" s="9">
        <v>0.66666666666666696</v>
      </c>
      <c r="C6" s="9">
        <v>7</v>
      </c>
      <c r="D6" s="9">
        <v>4.5</v>
      </c>
      <c r="E6" s="9">
        <v>4.8333333333333304</v>
      </c>
      <c r="F6" s="9">
        <v>0.33333333333333298</v>
      </c>
      <c r="G6" s="9">
        <v>0.5</v>
      </c>
      <c r="H6" s="9">
        <v>0.16666666666666699</v>
      </c>
      <c r="I6" s="9">
        <v>3.1666666666666701</v>
      </c>
      <c r="J6" s="9">
        <v>4.8333333333333304</v>
      </c>
      <c r="K6" s="9">
        <v>2.5</v>
      </c>
      <c r="L6" s="9">
        <v>2.85</v>
      </c>
      <c r="M6" s="9">
        <v>2.40042434520171</v>
      </c>
      <c r="N6" s="9">
        <v>2.40042434520171</v>
      </c>
      <c r="O6" s="9">
        <v>2.85</v>
      </c>
      <c r="Q6" s="13" t="s">
        <v>8</v>
      </c>
      <c r="R6" s="15">
        <v>1.7070116838759137</v>
      </c>
      <c r="S6" s="15">
        <v>3.8668023603265689</v>
      </c>
      <c r="T6" s="15">
        <v>4.2434044682873928</v>
      </c>
      <c r="U6" s="15">
        <v>7.0115302656885472</v>
      </c>
      <c r="W6" s="11"/>
      <c r="X6" s="12"/>
      <c r="Y6" s="11"/>
      <c r="Z6" s="11"/>
    </row>
    <row r="7" spans="1:26" x14ac:dyDescent="0.25">
      <c r="A7" s="3" t="s">
        <v>11</v>
      </c>
      <c r="B7" s="4">
        <v>5.1857142857142904</v>
      </c>
      <c r="C7" s="4">
        <v>4.6266666666666696</v>
      </c>
      <c r="D7" s="4">
        <v>0</v>
      </c>
      <c r="E7" s="4">
        <v>0</v>
      </c>
      <c r="F7" s="4">
        <v>4.8428571428571399</v>
      </c>
      <c r="G7" s="4">
        <v>4.8884210526315801</v>
      </c>
      <c r="H7" s="4">
        <v>5.0739130434782602</v>
      </c>
      <c r="I7" s="4">
        <v>5.74</v>
      </c>
      <c r="J7" s="4">
        <v>5.3466666666666702</v>
      </c>
      <c r="K7" s="4">
        <v>3.9</v>
      </c>
      <c r="L7" s="4"/>
      <c r="M7" s="4"/>
      <c r="N7" s="4">
        <v>2.1418337744506002</v>
      </c>
      <c r="O7" s="4">
        <v>3.9604238858014602</v>
      </c>
      <c r="W7" s="11"/>
      <c r="X7" s="12"/>
      <c r="Y7" s="11"/>
      <c r="Z7" s="11"/>
    </row>
    <row r="8" spans="1:26" x14ac:dyDescent="0.25">
      <c r="A8" s="3" t="s">
        <v>9</v>
      </c>
      <c r="B8" s="4">
        <v>1.0349999999999999</v>
      </c>
      <c r="C8" s="4">
        <v>5.3957142857142903</v>
      </c>
      <c r="D8" s="4">
        <v>4.8666666666666698</v>
      </c>
      <c r="E8" s="4">
        <v>4.9096551724137898</v>
      </c>
      <c r="F8" s="4">
        <v>5.52</v>
      </c>
      <c r="G8" s="4">
        <v>5.3</v>
      </c>
      <c r="H8" s="4">
        <v>1.86</v>
      </c>
      <c r="I8" s="4">
        <v>5.8484210526315801</v>
      </c>
      <c r="J8" s="4">
        <v>3.84</v>
      </c>
      <c r="K8" s="4">
        <v>8.5120000000000005</v>
      </c>
      <c r="L8" s="4"/>
      <c r="M8" s="4"/>
      <c r="N8" s="4">
        <v>2.09960383762651</v>
      </c>
      <c r="O8" s="4">
        <v>4.7087457177426302</v>
      </c>
      <c r="W8" s="11"/>
      <c r="X8" s="12"/>
      <c r="Y8" s="11"/>
      <c r="Z8" s="11"/>
    </row>
    <row r="9" spans="1:26" x14ac:dyDescent="0.25">
      <c r="A9" s="8" t="s">
        <v>12</v>
      </c>
      <c r="B9" s="9">
        <f>AVERAGE(B7:B8)</f>
        <v>3.1103571428571453</v>
      </c>
      <c r="C9" s="9">
        <f t="shared" ref="C9:K9" si="0">AVERAGE(C7:C8)</f>
        <v>5.01119047619048</v>
      </c>
      <c r="D9" s="9">
        <f t="shared" si="0"/>
        <v>2.4333333333333349</v>
      </c>
      <c r="E9" s="9">
        <f t="shared" si="0"/>
        <v>2.4548275862068949</v>
      </c>
      <c r="F9" s="9">
        <f t="shared" si="0"/>
        <v>5.1814285714285697</v>
      </c>
      <c r="G9" s="9">
        <f t="shared" si="0"/>
        <v>5.0942105263157895</v>
      </c>
      <c r="H9" s="9">
        <f t="shared" si="0"/>
        <v>3.4669565217391303</v>
      </c>
      <c r="I9" s="9">
        <f t="shared" si="0"/>
        <v>5.7942105263157906</v>
      </c>
      <c r="J9" s="9">
        <f t="shared" si="0"/>
        <v>4.5933333333333355</v>
      </c>
      <c r="K9" s="9">
        <f t="shared" si="0"/>
        <v>6.2060000000000004</v>
      </c>
      <c r="L9" s="9"/>
      <c r="M9" s="9"/>
      <c r="N9" s="10">
        <f>STDEV(B9:K9)</f>
        <v>1.3683477580083443</v>
      </c>
      <c r="O9" s="10">
        <f>AVERAGE(B9:K9)</f>
        <v>4.3345848017720474</v>
      </c>
      <c r="W9" s="11"/>
      <c r="X9" s="12"/>
      <c r="Y9" s="11"/>
      <c r="Z9" s="11"/>
    </row>
    <row r="10" spans="1:26" x14ac:dyDescent="0.25">
      <c r="A10" s="8" t="s">
        <v>13</v>
      </c>
      <c r="B10" s="9">
        <f>SUM(B5:B6)</f>
        <v>4.166666666666667</v>
      </c>
      <c r="C10" s="9">
        <f t="shared" ref="C10:K10" si="1">SUM(C5:C6)</f>
        <v>8.5</v>
      </c>
      <c r="D10" s="9">
        <f t="shared" si="1"/>
        <v>4.5</v>
      </c>
      <c r="E10" s="9">
        <f t="shared" si="1"/>
        <v>4.8333333333333304</v>
      </c>
      <c r="F10" s="9">
        <f t="shared" si="1"/>
        <v>3.833333333333333</v>
      </c>
      <c r="G10" s="9">
        <f t="shared" si="1"/>
        <v>3.6666666666666701</v>
      </c>
      <c r="H10" s="9">
        <f t="shared" si="1"/>
        <v>3.9999999999999969</v>
      </c>
      <c r="I10" s="9">
        <f t="shared" si="1"/>
        <v>6.3333333333333304</v>
      </c>
      <c r="J10" s="9">
        <f t="shared" si="1"/>
        <v>6.3333333333333304</v>
      </c>
      <c r="K10" s="9">
        <f t="shared" si="1"/>
        <v>2.666666666666667</v>
      </c>
      <c r="L10" s="9"/>
      <c r="M10" s="9"/>
      <c r="N10" s="10">
        <f>STDEV(B10:K10)</f>
        <v>1.7070116838759137</v>
      </c>
      <c r="O10" s="10">
        <f>AVERAGE(B10:K10)</f>
        <v>4.883333333333332</v>
      </c>
      <c r="W10" s="11"/>
      <c r="X10" s="11"/>
      <c r="Y10" s="11"/>
      <c r="Z10" s="11"/>
    </row>
    <row r="11" spans="1:26" x14ac:dyDescent="0.25">
      <c r="A11" s="5"/>
      <c r="B11" s="6" t="s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 t="s">
        <v>5</v>
      </c>
      <c r="O11" s="7" t="s">
        <v>4</v>
      </c>
      <c r="W11" s="11"/>
      <c r="X11" s="11"/>
      <c r="Y11" s="11"/>
      <c r="Z11" s="11"/>
    </row>
    <row r="12" spans="1:26" ht="11" customHeight="1" x14ac:dyDescent="0.25">
      <c r="A12" s="3" t="s">
        <v>7</v>
      </c>
      <c r="B12" s="4">
        <v>1.54</v>
      </c>
      <c r="C12" s="4">
        <v>9.26</v>
      </c>
      <c r="D12" s="4">
        <v>2.34</v>
      </c>
      <c r="E12" s="4">
        <v>1.05</v>
      </c>
      <c r="F12" s="4">
        <v>3.01</v>
      </c>
      <c r="G12" s="4">
        <v>25.41</v>
      </c>
      <c r="H12" s="4">
        <v>6.18</v>
      </c>
      <c r="I12" s="4">
        <v>3.34</v>
      </c>
      <c r="J12" s="4">
        <v>14.1</v>
      </c>
      <c r="K12" s="4">
        <v>20.99</v>
      </c>
      <c r="L12" s="4"/>
      <c r="M12" s="4"/>
      <c r="N12" s="4">
        <v>8.6758333573464004</v>
      </c>
      <c r="O12" s="4">
        <v>8.7219999999999995</v>
      </c>
    </row>
    <row r="13" spans="1:26" x14ac:dyDescent="0.25">
      <c r="A13" s="3" t="s">
        <v>9</v>
      </c>
      <c r="B13" s="4">
        <v>21.27</v>
      </c>
      <c r="C13" s="4">
        <v>10.33</v>
      </c>
      <c r="D13" s="4">
        <v>46.17</v>
      </c>
      <c r="E13" s="4">
        <v>25.18</v>
      </c>
      <c r="F13" s="4">
        <v>16.71</v>
      </c>
      <c r="G13" s="4">
        <v>20.190000000000001</v>
      </c>
      <c r="H13" s="4">
        <v>18.21</v>
      </c>
      <c r="I13" s="4">
        <v>32.549999999999997</v>
      </c>
      <c r="J13" s="4">
        <v>36.31</v>
      </c>
      <c r="K13" s="4">
        <v>2.33</v>
      </c>
      <c r="L13" s="4"/>
      <c r="M13" s="4"/>
      <c r="N13" s="4">
        <v>12.784881044942599</v>
      </c>
      <c r="O13" s="4">
        <v>22.925000000000001</v>
      </c>
    </row>
    <row r="14" spans="1:26" x14ac:dyDescent="0.25">
      <c r="A14" s="8" t="s">
        <v>10</v>
      </c>
      <c r="B14" s="9">
        <v>0.16666666666666699</v>
      </c>
      <c r="C14" s="9">
        <v>3</v>
      </c>
      <c r="D14" s="9">
        <v>0.5</v>
      </c>
      <c r="E14" s="9">
        <v>0.16666666666666699</v>
      </c>
      <c r="F14" s="9">
        <v>0.66666666666666696</v>
      </c>
      <c r="G14" s="9">
        <v>5.1666666666666696</v>
      </c>
      <c r="H14" s="9">
        <v>0.33333333333333298</v>
      </c>
      <c r="I14" s="9">
        <v>0.66666666666666696</v>
      </c>
      <c r="J14" s="9">
        <v>4.6666666666666696</v>
      </c>
      <c r="K14" s="9">
        <v>4.5</v>
      </c>
      <c r="L14" s="9">
        <v>1.7037037037036999</v>
      </c>
      <c r="M14" s="9">
        <v>2.1000440912478902</v>
      </c>
      <c r="N14" s="9">
        <v>2.1000440912478902</v>
      </c>
      <c r="O14" s="9">
        <v>1.9833333333333301</v>
      </c>
    </row>
    <row r="15" spans="1:26" x14ac:dyDescent="0.25">
      <c r="A15" s="8" t="s">
        <v>9</v>
      </c>
      <c r="B15" s="9">
        <v>6.8333333333333304</v>
      </c>
      <c r="C15" s="9">
        <v>2.6666666666666701</v>
      </c>
      <c r="D15" s="9">
        <v>9.6666666666666696</v>
      </c>
      <c r="E15" s="9">
        <v>5.6666666666666696</v>
      </c>
      <c r="F15" s="9">
        <v>3.1666666666666701</v>
      </c>
      <c r="G15" s="9">
        <v>4.6666666666666696</v>
      </c>
      <c r="H15" s="9">
        <v>3.5</v>
      </c>
      <c r="I15" s="9">
        <v>7.6666666666666696</v>
      </c>
      <c r="J15" s="9">
        <v>11.8333333333333</v>
      </c>
      <c r="K15" s="9">
        <v>0.33333333333333298</v>
      </c>
      <c r="L15" s="9">
        <v>6.1851851851851896</v>
      </c>
      <c r="M15" s="9">
        <v>3.4758425570617399</v>
      </c>
      <c r="N15" s="9">
        <v>3.4758425570617399</v>
      </c>
      <c r="O15" s="9">
        <v>5.6</v>
      </c>
    </row>
    <row r="16" spans="1:26" x14ac:dyDescent="0.25">
      <c r="A16" s="3" t="s">
        <v>11</v>
      </c>
      <c r="B16" s="4">
        <v>9.24</v>
      </c>
      <c r="C16" s="4">
        <v>3.08666666666667</v>
      </c>
      <c r="D16" s="4">
        <v>4.68</v>
      </c>
      <c r="E16" s="4">
        <v>6.3</v>
      </c>
      <c r="F16" s="4">
        <v>4.5149999999999997</v>
      </c>
      <c r="G16" s="4">
        <v>4.9180645161290304</v>
      </c>
      <c r="H16" s="4">
        <v>18.54</v>
      </c>
      <c r="I16" s="4">
        <v>5.01</v>
      </c>
      <c r="J16" s="4">
        <v>3.02142857142857</v>
      </c>
      <c r="K16" s="4">
        <v>4.66444444444444</v>
      </c>
      <c r="L16" s="4"/>
      <c r="M16" s="4"/>
      <c r="N16" s="4">
        <v>4.6127850592432598</v>
      </c>
      <c r="O16" s="4">
        <v>6.3975604198668696</v>
      </c>
    </row>
    <row r="17" spans="1:15" x14ac:dyDescent="0.25">
      <c r="A17" s="3" t="s">
        <v>9</v>
      </c>
      <c r="B17" s="4">
        <v>3.1126829268292702</v>
      </c>
      <c r="C17" s="4">
        <v>3.8737499999999998</v>
      </c>
      <c r="D17" s="4">
        <v>4.7762068965517201</v>
      </c>
      <c r="E17" s="4">
        <v>4.4435294117647102</v>
      </c>
      <c r="F17" s="4">
        <v>5.2768421052631602</v>
      </c>
      <c r="G17" s="4">
        <v>4.3264285714285702</v>
      </c>
      <c r="H17" s="4">
        <v>5.2028571428571402</v>
      </c>
      <c r="I17" s="4">
        <v>4.2456521739130402</v>
      </c>
      <c r="J17" s="4">
        <v>3.0684507042253499</v>
      </c>
      <c r="K17" s="4">
        <v>6.99</v>
      </c>
      <c r="L17" s="4"/>
      <c r="M17" s="4"/>
      <c r="N17" s="4">
        <v>1.1463977917691699</v>
      </c>
      <c r="O17" s="4">
        <v>4.5316399932833002</v>
      </c>
    </row>
    <row r="18" spans="1:15" x14ac:dyDescent="0.25">
      <c r="A18" s="8" t="s">
        <v>12</v>
      </c>
      <c r="B18" s="9">
        <f t="shared" ref="B18:K18" si="2">AVERAGE(B16:B17)</f>
        <v>6.1763414634146354</v>
      </c>
      <c r="C18" s="9">
        <f t="shared" si="2"/>
        <v>3.4802083333333349</v>
      </c>
      <c r="D18" s="9">
        <f t="shared" si="2"/>
        <v>4.7281034482758599</v>
      </c>
      <c r="E18" s="9">
        <f t="shared" si="2"/>
        <v>5.371764705882355</v>
      </c>
      <c r="F18" s="9">
        <f t="shared" si="2"/>
        <v>4.8959210526315804</v>
      </c>
      <c r="G18" s="9">
        <f t="shared" si="2"/>
        <v>4.6222465437788003</v>
      </c>
      <c r="H18" s="9">
        <f t="shared" si="2"/>
        <v>11.87142857142857</v>
      </c>
      <c r="I18" s="9">
        <f t="shared" si="2"/>
        <v>4.62782608695652</v>
      </c>
      <c r="J18" s="9">
        <f t="shared" si="2"/>
        <v>3.04493963782696</v>
      </c>
      <c r="K18" s="9">
        <f t="shared" si="2"/>
        <v>5.8272222222222201</v>
      </c>
      <c r="L18" s="9"/>
      <c r="M18" s="9"/>
      <c r="N18" s="10">
        <f>STDEV(B18:K18)</f>
        <v>2.444092217753453</v>
      </c>
      <c r="O18" s="10">
        <f>AVERAGE(B18:K18)</f>
        <v>5.4646002065750832</v>
      </c>
    </row>
    <row r="19" spans="1:15" x14ac:dyDescent="0.25">
      <c r="A19" s="8" t="s">
        <v>13</v>
      </c>
      <c r="B19" s="9">
        <f>SUM(B14:B15)</f>
        <v>6.9999999999999973</v>
      </c>
      <c r="C19" s="9">
        <f t="shared" ref="C19:K19" si="3">SUM(C14:C15)</f>
        <v>5.6666666666666696</v>
      </c>
      <c r="D19" s="9">
        <f t="shared" si="3"/>
        <v>10.16666666666667</v>
      </c>
      <c r="E19" s="9">
        <f t="shared" si="3"/>
        <v>5.8333333333333366</v>
      </c>
      <c r="F19" s="9">
        <f t="shared" si="3"/>
        <v>3.833333333333337</v>
      </c>
      <c r="G19" s="9">
        <f t="shared" si="3"/>
        <v>9.8333333333333393</v>
      </c>
      <c r="H19" s="9">
        <f t="shared" si="3"/>
        <v>3.833333333333333</v>
      </c>
      <c r="I19" s="9">
        <f t="shared" si="3"/>
        <v>8.3333333333333357</v>
      </c>
      <c r="J19" s="9">
        <f t="shared" si="3"/>
        <v>16.499999999999972</v>
      </c>
      <c r="K19" s="9">
        <f t="shared" si="3"/>
        <v>4.833333333333333</v>
      </c>
      <c r="L19" s="9"/>
      <c r="M19" s="9"/>
      <c r="N19" s="10">
        <f>STDEV(B19:K19)</f>
        <v>3.8668023603265689</v>
      </c>
      <c r="O19" s="10">
        <f>AVERAGE(B19:K19)</f>
        <v>7.5833333333333313</v>
      </c>
    </row>
    <row r="20" spans="1:15" x14ac:dyDescent="0.25">
      <c r="A20" s="5"/>
      <c r="B20" s="6" t="s">
        <v>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5</v>
      </c>
      <c r="O20" s="7" t="s">
        <v>4</v>
      </c>
    </row>
    <row r="21" spans="1:15" x14ac:dyDescent="0.25">
      <c r="A21" s="3" t="s">
        <v>7</v>
      </c>
      <c r="B21" s="4">
        <v>32.01</v>
      </c>
      <c r="C21" s="4">
        <v>6.52</v>
      </c>
      <c r="D21" s="4">
        <v>0.13</v>
      </c>
      <c r="E21" s="4">
        <v>18.04</v>
      </c>
      <c r="F21" s="4">
        <v>8.31</v>
      </c>
      <c r="G21" s="4">
        <v>0</v>
      </c>
      <c r="H21" s="4">
        <v>16.309999999999999</v>
      </c>
      <c r="I21" s="4">
        <v>25.74</v>
      </c>
      <c r="J21" s="4">
        <v>16.59</v>
      </c>
      <c r="K21" s="4">
        <v>29.8</v>
      </c>
      <c r="L21" s="4"/>
      <c r="M21" s="4"/>
      <c r="N21" s="4">
        <v>11.5412624477952</v>
      </c>
      <c r="O21" s="4">
        <v>15.345000000000001</v>
      </c>
    </row>
    <row r="22" spans="1:15" x14ac:dyDescent="0.25">
      <c r="A22" s="3" t="s">
        <v>9</v>
      </c>
      <c r="B22" s="4">
        <v>34.119999999999997</v>
      </c>
      <c r="C22" s="4">
        <v>17.38</v>
      </c>
      <c r="D22" s="4">
        <v>33.93</v>
      </c>
      <c r="E22" s="4">
        <v>10.25</v>
      </c>
      <c r="F22" s="4">
        <v>25.65</v>
      </c>
      <c r="G22" s="4">
        <v>36.64</v>
      </c>
      <c r="H22" s="4">
        <v>30.97</v>
      </c>
      <c r="I22" s="4">
        <v>9.07</v>
      </c>
      <c r="J22" s="4">
        <v>46.31</v>
      </c>
      <c r="K22" s="4">
        <v>20.309999999999999</v>
      </c>
      <c r="L22" s="4"/>
      <c r="M22" s="4"/>
      <c r="N22" s="4">
        <v>12.104051709149999</v>
      </c>
      <c r="O22" s="4">
        <v>26.463000000000001</v>
      </c>
    </row>
    <row r="23" spans="1:15" x14ac:dyDescent="0.25">
      <c r="A23" s="8" t="s">
        <v>10</v>
      </c>
      <c r="B23" s="9">
        <v>7.3333333333333304</v>
      </c>
      <c r="C23" s="9">
        <v>0.83333333333333304</v>
      </c>
      <c r="D23" s="9">
        <v>0.16666666666666699</v>
      </c>
      <c r="E23" s="9">
        <v>6.3333333333333304</v>
      </c>
      <c r="F23" s="9">
        <v>1.5</v>
      </c>
      <c r="G23" s="9">
        <v>0</v>
      </c>
      <c r="H23" s="9">
        <v>4</v>
      </c>
      <c r="I23" s="9">
        <v>8.8333333333333304</v>
      </c>
      <c r="J23" s="9">
        <v>3.3333333333333299</v>
      </c>
      <c r="K23" s="9">
        <v>12.8333333333333</v>
      </c>
      <c r="L23" s="9">
        <v>3.5925925925925899</v>
      </c>
      <c r="M23" s="9">
        <v>4.2516881178952701</v>
      </c>
      <c r="N23" s="9">
        <v>4.2516881178952701</v>
      </c>
      <c r="O23" s="9">
        <v>4.5166666666666702</v>
      </c>
    </row>
    <row r="24" spans="1:15" x14ac:dyDescent="0.25">
      <c r="A24" s="8" t="s">
        <v>9</v>
      </c>
      <c r="B24" s="9">
        <v>5.6666666666666696</v>
      </c>
      <c r="C24" s="9">
        <v>3.8333333333333299</v>
      </c>
      <c r="D24" s="9">
        <v>9.1666666666666696</v>
      </c>
      <c r="E24" s="9">
        <v>1.8333333333333299</v>
      </c>
      <c r="F24" s="9">
        <v>5.1666666666666696</v>
      </c>
      <c r="G24" s="9">
        <v>5.5</v>
      </c>
      <c r="H24" s="9">
        <v>6.6666666666666696</v>
      </c>
      <c r="I24" s="9">
        <v>2.8333333333333299</v>
      </c>
      <c r="J24" s="9">
        <v>12.8333333333333</v>
      </c>
      <c r="K24" s="9">
        <v>4.1666666666666696</v>
      </c>
      <c r="L24" s="9">
        <v>5.9444444444444402</v>
      </c>
      <c r="M24" s="9">
        <v>3.21666186911943</v>
      </c>
      <c r="N24" s="9">
        <v>3.21666186911943</v>
      </c>
      <c r="O24" s="9">
        <v>5.7666666666666702</v>
      </c>
    </row>
    <row r="25" spans="1:15" x14ac:dyDescent="0.25">
      <c r="A25" s="3" t="s">
        <v>11</v>
      </c>
      <c r="B25" s="4">
        <v>4.3650000000000002</v>
      </c>
      <c r="C25" s="4">
        <v>7.8239999999999998</v>
      </c>
      <c r="D25" s="4">
        <v>0.78</v>
      </c>
      <c r="E25" s="4">
        <v>2.8484210526315801</v>
      </c>
      <c r="F25" s="4">
        <v>5.54</v>
      </c>
      <c r="G25" s="4">
        <v>0</v>
      </c>
      <c r="H25" s="4">
        <v>4.0774999999999997</v>
      </c>
      <c r="I25" s="4">
        <v>2.91396226415094</v>
      </c>
      <c r="J25" s="4">
        <v>4.9770000000000003</v>
      </c>
      <c r="K25" s="4">
        <v>2.32207792207792</v>
      </c>
      <c r="L25" s="4"/>
      <c r="M25" s="4"/>
      <c r="N25" s="4">
        <v>2.3066027603729902</v>
      </c>
      <c r="O25" s="4">
        <v>3.5647961238860399</v>
      </c>
    </row>
    <row r="26" spans="1:15" x14ac:dyDescent="0.25">
      <c r="A26" s="3" t="s">
        <v>9</v>
      </c>
      <c r="B26" s="4">
        <v>6.0211764705882302</v>
      </c>
      <c r="C26" s="4">
        <v>4.5339130434782602</v>
      </c>
      <c r="D26" s="4">
        <v>3.70145454545455</v>
      </c>
      <c r="E26" s="4">
        <v>5.5909090909090899</v>
      </c>
      <c r="F26" s="4">
        <v>4.9645161290322601</v>
      </c>
      <c r="G26" s="4">
        <v>6.6618181818181803</v>
      </c>
      <c r="H26" s="4">
        <v>4.6455000000000002</v>
      </c>
      <c r="I26" s="4">
        <v>3.2011764705882402</v>
      </c>
      <c r="J26" s="4">
        <v>3.6085714285714299</v>
      </c>
      <c r="K26" s="4">
        <v>4.8743999999999996</v>
      </c>
      <c r="L26" s="4"/>
      <c r="M26" s="4"/>
      <c r="N26" s="4">
        <v>1.09995588844176</v>
      </c>
      <c r="O26" s="4">
        <v>4.7803435360440201</v>
      </c>
    </row>
    <row r="27" spans="1:15" x14ac:dyDescent="0.25">
      <c r="A27" s="8" t="s">
        <v>12</v>
      </c>
      <c r="B27" s="9">
        <f t="shared" ref="B27:K27" si="4">AVERAGE(B25:B26)</f>
        <v>5.1930882352941152</v>
      </c>
      <c r="C27" s="9">
        <f t="shared" si="4"/>
        <v>6.1789565217391296</v>
      </c>
      <c r="D27" s="9">
        <f t="shared" si="4"/>
        <v>2.2407272727272751</v>
      </c>
      <c r="E27" s="9">
        <f t="shared" si="4"/>
        <v>4.2196650717703346</v>
      </c>
      <c r="F27" s="9">
        <f t="shared" si="4"/>
        <v>5.2522580645161305</v>
      </c>
      <c r="G27" s="9">
        <f t="shared" si="4"/>
        <v>3.3309090909090902</v>
      </c>
      <c r="H27" s="9">
        <f t="shared" si="4"/>
        <v>4.3614999999999995</v>
      </c>
      <c r="I27" s="9">
        <f t="shared" si="4"/>
        <v>3.0575693673695898</v>
      </c>
      <c r="J27" s="9">
        <f t="shared" si="4"/>
        <v>4.2927857142857153</v>
      </c>
      <c r="K27" s="9">
        <f t="shared" si="4"/>
        <v>3.5982389610389598</v>
      </c>
      <c r="L27" s="9"/>
      <c r="M27" s="9"/>
      <c r="N27" s="10">
        <f>STDEV(B27:K27)</f>
        <v>1.1689799413913264</v>
      </c>
      <c r="O27" s="10">
        <f>AVERAGE(B27:K27)</f>
        <v>4.1725698299650329</v>
      </c>
    </row>
    <row r="28" spans="1:15" x14ac:dyDescent="0.25">
      <c r="A28" s="8" t="s">
        <v>13</v>
      </c>
      <c r="B28" s="9">
        <f>SUM(B23:B24)</f>
        <v>13</v>
      </c>
      <c r="C28" s="9">
        <f t="shared" ref="C28:K28" si="5">SUM(C23:C24)</f>
        <v>4.6666666666666625</v>
      </c>
      <c r="D28" s="9">
        <f t="shared" si="5"/>
        <v>9.3333333333333375</v>
      </c>
      <c r="E28" s="9">
        <f t="shared" si="5"/>
        <v>8.1666666666666607</v>
      </c>
      <c r="F28" s="9">
        <f t="shared" si="5"/>
        <v>6.6666666666666696</v>
      </c>
      <c r="G28" s="9">
        <f t="shared" si="5"/>
        <v>5.5</v>
      </c>
      <c r="H28" s="9">
        <f t="shared" si="5"/>
        <v>10.66666666666667</v>
      </c>
      <c r="I28" s="9">
        <f t="shared" si="5"/>
        <v>11.666666666666661</v>
      </c>
      <c r="J28" s="9">
        <f t="shared" si="5"/>
        <v>16.166666666666629</v>
      </c>
      <c r="K28" s="9">
        <f t="shared" si="5"/>
        <v>16.999999999999972</v>
      </c>
      <c r="L28" s="9"/>
      <c r="M28" s="9"/>
      <c r="N28" s="10">
        <f>STDEV(B28:K28)</f>
        <v>4.2434044682873928</v>
      </c>
      <c r="O28" s="10">
        <f>AVERAGE(B28:K28)</f>
        <v>10.283333333333326</v>
      </c>
    </row>
    <row r="29" spans="1:15" x14ac:dyDescent="0.25">
      <c r="A29" s="5"/>
      <c r="B29" s="6" t="s">
        <v>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 t="s">
        <v>5</v>
      </c>
      <c r="O29" s="7" t="s">
        <v>4</v>
      </c>
    </row>
    <row r="30" spans="1:15" x14ac:dyDescent="0.25">
      <c r="A30" s="3" t="s">
        <v>7</v>
      </c>
      <c r="B30" s="4">
        <v>0</v>
      </c>
      <c r="C30" s="4">
        <v>4.57</v>
      </c>
      <c r="D30" s="4">
        <v>16.07</v>
      </c>
      <c r="E30" s="4">
        <v>11.74</v>
      </c>
      <c r="F30" s="4">
        <v>11.96</v>
      </c>
      <c r="G30" s="4">
        <v>11.9</v>
      </c>
      <c r="H30" s="4">
        <v>18.600000000000001</v>
      </c>
      <c r="I30" s="4">
        <v>16.2</v>
      </c>
      <c r="J30" s="4">
        <v>28.98</v>
      </c>
      <c r="K30" s="4">
        <v>0.87</v>
      </c>
      <c r="L30" s="4"/>
      <c r="M30" s="4"/>
      <c r="N30" s="4">
        <v>8.7506640382951009</v>
      </c>
      <c r="O30" s="4">
        <v>12.089</v>
      </c>
    </row>
    <row r="31" spans="1:15" x14ac:dyDescent="0.25">
      <c r="A31" s="3" t="s">
        <v>9</v>
      </c>
      <c r="B31" s="4">
        <v>16.45</v>
      </c>
      <c r="C31" s="4">
        <v>15.93</v>
      </c>
      <c r="D31" s="4">
        <v>45.26</v>
      </c>
      <c r="E31" s="4">
        <v>11.75</v>
      </c>
      <c r="F31" s="4">
        <v>21.14</v>
      </c>
      <c r="G31" s="4">
        <v>13.36</v>
      </c>
      <c r="H31" s="4">
        <v>31.88</v>
      </c>
      <c r="I31" s="4">
        <v>42.22</v>
      </c>
      <c r="J31" s="4">
        <v>13.12</v>
      </c>
      <c r="K31" s="4">
        <v>19.93</v>
      </c>
      <c r="L31" s="4"/>
      <c r="M31" s="4"/>
      <c r="N31" s="4">
        <v>12.322250155263401</v>
      </c>
      <c r="O31" s="4">
        <v>23.103999999999999</v>
      </c>
    </row>
    <row r="32" spans="1:15" x14ac:dyDescent="0.25">
      <c r="A32" s="8" t="s">
        <v>10</v>
      </c>
      <c r="B32" s="9">
        <v>0</v>
      </c>
      <c r="C32" s="9">
        <v>4</v>
      </c>
      <c r="D32" s="9">
        <v>4</v>
      </c>
      <c r="E32" s="9">
        <v>9</v>
      </c>
      <c r="F32" s="9">
        <v>12</v>
      </c>
      <c r="G32" s="9">
        <v>19</v>
      </c>
      <c r="H32" s="9">
        <v>5.16</v>
      </c>
      <c r="I32" s="9">
        <v>10</v>
      </c>
      <c r="J32" s="9">
        <v>18</v>
      </c>
      <c r="K32" s="9">
        <v>1</v>
      </c>
      <c r="L32" s="9">
        <v>9.0177777777777806</v>
      </c>
      <c r="M32" s="9">
        <v>6.62150570322021</v>
      </c>
      <c r="N32" s="9">
        <v>6.62150570322021</v>
      </c>
      <c r="O32" s="9">
        <v>8.2159999999999993</v>
      </c>
    </row>
    <row r="33" spans="1:15" x14ac:dyDescent="0.25">
      <c r="A33" s="8" t="s">
        <v>9</v>
      </c>
      <c r="B33" s="9">
        <v>30</v>
      </c>
      <c r="C33" s="9">
        <v>26</v>
      </c>
      <c r="D33" s="9">
        <v>10.5</v>
      </c>
      <c r="E33" s="9">
        <v>21</v>
      </c>
      <c r="F33" s="9">
        <v>18</v>
      </c>
      <c r="G33" s="9">
        <v>11</v>
      </c>
      <c r="H33" s="9">
        <v>7.17</v>
      </c>
      <c r="I33" s="9">
        <v>20</v>
      </c>
      <c r="J33" s="9">
        <v>12</v>
      </c>
      <c r="K33" s="9">
        <v>29</v>
      </c>
      <c r="L33" s="9">
        <v>17.296666666666699</v>
      </c>
      <c r="M33" s="9">
        <v>8.1537858282722393</v>
      </c>
      <c r="N33" s="9">
        <v>8.1537858282722393</v>
      </c>
      <c r="O33" s="9">
        <v>18.466999999999999</v>
      </c>
    </row>
    <row r="34" spans="1:15" x14ac:dyDescent="0.25">
      <c r="A34" s="3" t="s">
        <v>11</v>
      </c>
      <c r="B34" s="4">
        <v>0</v>
      </c>
      <c r="C34" s="4">
        <v>1.1425000000000001</v>
      </c>
      <c r="D34" s="4">
        <v>4.0175000000000001</v>
      </c>
      <c r="E34" s="4">
        <v>1.3044444444444401</v>
      </c>
      <c r="F34" s="4">
        <v>0.99666666666666703</v>
      </c>
      <c r="G34" s="4">
        <v>0.62631578947368405</v>
      </c>
      <c r="H34" s="4">
        <v>3.6046511627907001</v>
      </c>
      <c r="I34" s="4">
        <v>1.62</v>
      </c>
      <c r="J34" s="4">
        <v>1.61</v>
      </c>
      <c r="K34" s="4">
        <v>0.87</v>
      </c>
      <c r="L34" s="4"/>
      <c r="M34" s="4"/>
      <c r="N34" s="4">
        <v>1.2719512905883501</v>
      </c>
      <c r="O34" s="4">
        <v>1.5792078063375501</v>
      </c>
    </row>
    <row r="35" spans="1:15" x14ac:dyDescent="0.25">
      <c r="A35" s="3" t="s">
        <v>9</v>
      </c>
      <c r="B35" s="4">
        <v>0.54800000000000004</v>
      </c>
      <c r="C35" s="4">
        <v>0.61269230769230798</v>
      </c>
      <c r="D35" s="4">
        <v>4.3104761904761899</v>
      </c>
      <c r="E35" s="4">
        <v>0.55952380952380998</v>
      </c>
      <c r="F35" s="4">
        <v>1.17444444444444</v>
      </c>
      <c r="G35" s="4">
        <v>1.2145454545454499</v>
      </c>
      <c r="H35" s="4">
        <v>4.4463040446304003</v>
      </c>
      <c r="I35" s="4">
        <v>2.1110000000000002</v>
      </c>
      <c r="J35" s="4">
        <v>1.0933333333333299</v>
      </c>
      <c r="K35" s="4">
        <v>0.68724137931034501</v>
      </c>
      <c r="L35" s="4"/>
      <c r="M35" s="4"/>
      <c r="N35" s="4">
        <v>1.4994607313103001</v>
      </c>
      <c r="O35" s="4">
        <v>1.6757560963956299</v>
      </c>
    </row>
    <row r="36" spans="1:15" x14ac:dyDescent="0.25">
      <c r="A36" s="8" t="s">
        <v>12</v>
      </c>
      <c r="B36" s="9">
        <f t="shared" ref="B36:K36" si="6">AVERAGE(B34:B35)</f>
        <v>0.27400000000000002</v>
      </c>
      <c r="C36" s="9">
        <f t="shared" si="6"/>
        <v>0.87759615384615408</v>
      </c>
      <c r="D36" s="9">
        <f t="shared" si="6"/>
        <v>4.1639880952380945</v>
      </c>
      <c r="E36" s="9">
        <f t="shared" si="6"/>
        <v>0.93198412698412503</v>
      </c>
      <c r="F36" s="9">
        <f t="shared" si="6"/>
        <v>1.0855555555555534</v>
      </c>
      <c r="G36" s="9">
        <f t="shared" si="6"/>
        <v>0.92043062200956705</v>
      </c>
      <c r="H36" s="9">
        <f t="shared" si="6"/>
        <v>4.0254776037105504</v>
      </c>
      <c r="I36" s="9">
        <f t="shared" si="6"/>
        <v>1.8655000000000002</v>
      </c>
      <c r="J36" s="9">
        <f t="shared" si="6"/>
        <v>1.351666666666665</v>
      </c>
      <c r="K36" s="9">
        <f t="shared" si="6"/>
        <v>0.7786206896551725</v>
      </c>
      <c r="L36" s="9"/>
      <c r="M36" s="9"/>
      <c r="N36" s="10">
        <f>STDEV(B36:K36)</f>
        <v>1.3625590220644501</v>
      </c>
      <c r="O36" s="10">
        <f>AVERAGE(B36:K36)</f>
        <v>1.6274819513665881</v>
      </c>
    </row>
    <row r="37" spans="1:15" x14ac:dyDescent="0.25">
      <c r="A37" s="8" t="s">
        <v>13</v>
      </c>
      <c r="B37" s="9">
        <f>SUM(B32:B33)</f>
        <v>30</v>
      </c>
      <c r="C37" s="9">
        <f t="shared" ref="C37:K37" si="7">SUM(C32:C33)</f>
        <v>30</v>
      </c>
      <c r="D37" s="9">
        <f t="shared" si="7"/>
        <v>14.5</v>
      </c>
      <c r="E37" s="9">
        <f t="shared" si="7"/>
        <v>30</v>
      </c>
      <c r="F37" s="9">
        <f t="shared" si="7"/>
        <v>30</v>
      </c>
      <c r="G37" s="9">
        <f t="shared" si="7"/>
        <v>30</v>
      </c>
      <c r="H37" s="9">
        <f t="shared" si="7"/>
        <v>12.33</v>
      </c>
      <c r="I37" s="9">
        <f t="shared" si="7"/>
        <v>30</v>
      </c>
      <c r="J37" s="9">
        <f t="shared" si="7"/>
        <v>30</v>
      </c>
      <c r="K37" s="9">
        <f t="shared" si="7"/>
        <v>30</v>
      </c>
      <c r="L37" s="9"/>
      <c r="M37" s="9"/>
      <c r="N37" s="10">
        <f>STDEV(B37:K37)</f>
        <v>7.0115302656885472</v>
      </c>
      <c r="O37" s="10">
        <f>AVERAGE(B37:K37)</f>
        <v>26.683000000000003</v>
      </c>
    </row>
  </sheetData>
  <phoneticPr fontId="3" type="noConversion"/>
  <pageMargins left="0.75" right="0.75" top="1" bottom="1" header="0.5" footer="0.5"/>
  <ignoredErrors>
    <ignoredError sqref="R2:U2 B9:O9 B38:O41 R5:U6 B20:O27 B11:O18 B29:O36 B10:O10 B37:O37 B19:O19 B28:O2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2021-09-07T04:12:41Z</dcterms:created>
  <dcterms:modified xsi:type="dcterms:W3CDTF">2022-03-03T15:01:07Z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FB5DDDAD31994F5A829817EE353AFD84</vt:lpwstr>
  </property>
  <property fmtid="{D5CDD505-2E9C-101B-9397-08002B2CF9AE}" pid="3" name="KSOProductBuildVer">
    <vt:lpwstr>2052-11.1.0.10700</vt:lpwstr>
  </property>
</Properties>
</file>