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写作\重要环境因子对花刺参运动行为的影响\投稿前格式修改\投稿图\Fig.9 Cumulative residence time of S. monotuberculatus at four water velocities in the downstream (white) and upstream zones (black) at four different flow\"/>
    </mc:Choice>
  </mc:AlternateContent>
  <xr:revisionPtr revIDLastSave="0" documentId="13_ncr:1_{6B376140-47A1-41AD-B24C-9B9118241A7B}" xr6:coauthVersionLast="47" xr6:coauthVersionMax="47" xr10:uidLastSave="{00000000-0000-0000-0000-000000000000}"/>
  <bookViews>
    <workbookView xWindow="-110" yWindow="-110" windowWidth="19420" windowHeight="10420" xr2:uid="{394681FE-95BA-4D64-BBA8-E213B88DB388}"/>
  </bookViews>
  <sheets>
    <sheet name="数据统计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30" i="2" l="1"/>
  <c r="J30" i="2"/>
  <c r="I30" i="2"/>
  <c r="H30" i="2"/>
  <c r="G30" i="2"/>
  <c r="F30" i="2"/>
  <c r="E30" i="2"/>
  <c r="D30" i="2"/>
  <c r="C30" i="2"/>
  <c r="K29" i="2"/>
  <c r="J29" i="2"/>
  <c r="I29" i="2"/>
  <c r="H29" i="2"/>
  <c r="G29" i="2"/>
  <c r="F29" i="2"/>
  <c r="E29" i="2"/>
  <c r="D29" i="2"/>
  <c r="C29" i="2"/>
  <c r="O28" i="2"/>
  <c r="N28" i="2"/>
  <c r="M28" i="2"/>
  <c r="L28" i="2"/>
  <c r="O27" i="2"/>
  <c r="N27" i="2"/>
  <c r="M27" i="2"/>
  <c r="L27" i="2"/>
  <c r="O26" i="2"/>
  <c r="N26" i="2"/>
  <c r="O25" i="2"/>
  <c r="N25" i="2"/>
  <c r="K23" i="2"/>
  <c r="J23" i="2"/>
  <c r="I23" i="2"/>
  <c r="H23" i="2"/>
  <c r="G23" i="2"/>
  <c r="F23" i="2"/>
  <c r="E23" i="2"/>
  <c r="O23" i="2" s="1"/>
  <c r="D23" i="2"/>
  <c r="C23" i="2"/>
  <c r="B23" i="2"/>
  <c r="K22" i="2"/>
  <c r="J22" i="2"/>
  <c r="I22" i="2"/>
  <c r="H22" i="2"/>
  <c r="F22" i="2"/>
  <c r="E22" i="2"/>
  <c r="D22" i="2"/>
  <c r="C22" i="2"/>
  <c r="B22" i="2"/>
  <c r="O22" i="2" s="1"/>
  <c r="O21" i="2"/>
  <c r="N21" i="2"/>
  <c r="M21" i="2"/>
  <c r="L21" i="2"/>
  <c r="O20" i="2"/>
  <c r="N20" i="2"/>
  <c r="M20" i="2"/>
  <c r="L20" i="2"/>
  <c r="O19" i="2"/>
  <c r="N19" i="2"/>
  <c r="O18" i="2"/>
  <c r="N18" i="2"/>
  <c r="K16" i="2"/>
  <c r="J16" i="2"/>
  <c r="I16" i="2"/>
  <c r="H16" i="2"/>
  <c r="G16" i="2"/>
  <c r="F16" i="2"/>
  <c r="E16" i="2"/>
  <c r="D16" i="2"/>
  <c r="C16" i="2"/>
  <c r="B16" i="2"/>
  <c r="N16" i="2" s="1"/>
  <c r="N15" i="2"/>
  <c r="K15" i="2"/>
  <c r="J15" i="2"/>
  <c r="I15" i="2"/>
  <c r="H15" i="2"/>
  <c r="G15" i="2"/>
  <c r="F15" i="2"/>
  <c r="E15" i="2"/>
  <c r="D15" i="2"/>
  <c r="O15" i="2" s="1"/>
  <c r="C15" i="2"/>
  <c r="B15" i="2"/>
  <c r="O14" i="2"/>
  <c r="N14" i="2"/>
  <c r="M14" i="2"/>
  <c r="L14" i="2"/>
  <c r="O13" i="2"/>
  <c r="N13" i="2"/>
  <c r="M13" i="2"/>
  <c r="L13" i="2"/>
  <c r="O12" i="2"/>
  <c r="N12" i="2"/>
  <c r="O11" i="2"/>
  <c r="N11" i="2"/>
  <c r="N9" i="2"/>
  <c r="K9" i="2"/>
  <c r="J9" i="2"/>
  <c r="I9" i="2"/>
  <c r="H9" i="2"/>
  <c r="G9" i="2"/>
  <c r="F9" i="2"/>
  <c r="E9" i="2"/>
  <c r="D9" i="2"/>
  <c r="O9" i="2" s="1"/>
  <c r="C9" i="2"/>
  <c r="B9" i="2"/>
  <c r="K8" i="2"/>
  <c r="J8" i="2"/>
  <c r="H8" i="2"/>
  <c r="G8" i="2"/>
  <c r="O8" i="2" s="1"/>
  <c r="F8" i="2"/>
  <c r="C8" i="2"/>
  <c r="B8" i="2"/>
  <c r="N8" i="2" s="1"/>
  <c r="O7" i="2"/>
  <c r="N7" i="2"/>
  <c r="M7" i="2"/>
  <c r="L7" i="2"/>
  <c r="O6" i="2"/>
  <c r="N6" i="2"/>
  <c r="M6" i="2"/>
  <c r="L6" i="2"/>
  <c r="O5" i="2"/>
  <c r="N5" i="2"/>
  <c r="O4" i="2"/>
  <c r="N4" i="2"/>
  <c r="N30" i="2" l="1"/>
  <c r="N29" i="2"/>
  <c r="O16" i="2"/>
  <c r="N23" i="2"/>
  <c r="O29" i="2"/>
  <c r="O30" i="2"/>
  <c r="N22" i="2"/>
</calcChain>
</file>

<file path=xl/sharedStrings.xml><?xml version="1.0" encoding="utf-8"?>
<sst xmlns="http://schemas.openxmlformats.org/spreadsheetml/2006/main" count="45" uniqueCount="17">
  <si>
    <r>
      <rPr>
        <sz val="11"/>
        <color theme="1"/>
        <rFont val="等线"/>
        <family val="2"/>
      </rPr>
      <t>静水</t>
    </r>
    <phoneticPr fontId="5" type="noConversion"/>
  </si>
  <si>
    <t>4.7±1.2</t>
  </si>
  <si>
    <t>10.5±1.7</t>
  </si>
  <si>
    <t>20.8±3.4</t>
  </si>
  <si>
    <r>
      <rPr>
        <sz val="11"/>
        <color theme="1"/>
        <rFont val="等线"/>
        <family val="2"/>
      </rPr>
      <t>平均值</t>
    </r>
    <phoneticPr fontId="5" type="noConversion"/>
  </si>
  <si>
    <r>
      <t>sd</t>
    </r>
    <r>
      <rPr>
        <sz val="11"/>
        <color theme="1"/>
        <rFont val="等线"/>
        <family val="2"/>
      </rPr>
      <t>值</t>
    </r>
    <phoneticPr fontId="5" type="noConversion"/>
  </si>
  <si>
    <r>
      <rPr>
        <b/>
        <sz val="11"/>
        <color theme="1"/>
        <rFont val="等线"/>
        <family val="2"/>
      </rPr>
      <t>负区时间</t>
    </r>
    <phoneticPr fontId="5" type="noConversion"/>
  </si>
  <si>
    <r>
      <rPr>
        <sz val="11"/>
        <color theme="1"/>
        <rFont val="等线"/>
        <family val="2"/>
      </rPr>
      <t>负区运动路程</t>
    </r>
    <phoneticPr fontId="5" type="noConversion"/>
  </si>
  <si>
    <t>sd</t>
    <phoneticPr fontId="5" type="noConversion"/>
  </si>
  <si>
    <r>
      <rPr>
        <sz val="11"/>
        <color theme="1"/>
        <rFont val="等线"/>
        <family val="2"/>
      </rPr>
      <t>正区</t>
    </r>
    <phoneticPr fontId="5" type="noConversion"/>
  </si>
  <si>
    <r>
      <t>正区</t>
    </r>
    <r>
      <rPr>
        <b/>
        <sz val="11"/>
        <color theme="1"/>
        <rFont val="等线"/>
        <family val="2"/>
        <charset val="134"/>
      </rPr>
      <t>时间</t>
    </r>
    <phoneticPr fontId="5" type="noConversion"/>
  </si>
  <si>
    <r>
      <rPr>
        <sz val="11"/>
        <color theme="1"/>
        <rFont val="等线"/>
        <family val="2"/>
      </rPr>
      <t>负区时间</t>
    </r>
    <phoneticPr fontId="5" type="noConversion"/>
  </si>
  <si>
    <r>
      <rPr>
        <sz val="11"/>
        <color theme="1"/>
        <rFont val="等线"/>
        <family val="2"/>
      </rPr>
      <t>负区速度</t>
    </r>
    <phoneticPr fontId="5" type="noConversion"/>
  </si>
  <si>
    <r>
      <rPr>
        <sz val="11"/>
        <color theme="1"/>
        <rFont val="等线"/>
        <family val="2"/>
      </rPr>
      <t>低速</t>
    </r>
    <phoneticPr fontId="5" type="noConversion"/>
  </si>
  <si>
    <r>
      <rPr>
        <sz val="11"/>
        <color theme="1"/>
        <rFont val="等线"/>
        <family val="2"/>
      </rPr>
      <t>中速</t>
    </r>
    <phoneticPr fontId="5" type="noConversion"/>
  </si>
  <si>
    <r>
      <rPr>
        <sz val="11"/>
        <color theme="1"/>
        <rFont val="等线"/>
        <family val="2"/>
      </rPr>
      <t>负区</t>
    </r>
    <phoneticPr fontId="5" type="noConversion"/>
  </si>
  <si>
    <r>
      <rPr>
        <sz val="11"/>
        <color theme="1"/>
        <rFont val="等线"/>
        <family val="2"/>
      </rPr>
      <t>高速</t>
    </r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</si>
</sst>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0"/>
  </numFmts>
  <fonts count="13" x14ac:knownFonts="1">
    <font>
      <sz val="11"/>
      <color theme="1"/>
      <name val="等线"/>
      <family val="2"/>
      <charset val="134"/>
      <scheme val="minor"/>
    </font>
    <font>
      <sz val="11"/>
      <color theme="1"/>
      <name val="等线"/>
      <family val="2"/>
      <scheme val="minor"/>
    </font>
    <font>
      <sz val="11"/>
      <color theme="1"/>
      <name val="Times New Roman"/>
      <family val="1"/>
    </font>
    <font>
      <sz val="9"/>
      <name val="等线"/>
      <family val="2"/>
      <charset val="134"/>
      <scheme val="minor"/>
    </font>
    <font>
      <sz val="11"/>
      <color theme="1"/>
      <name val="等线"/>
      <family val="2"/>
    </font>
    <font>
      <sz val="9"/>
      <name val="等线"/>
      <family val="3"/>
      <charset val="134"/>
      <scheme val="minor"/>
    </font>
    <font>
      <b/>
      <sz val="11"/>
      <color theme="1"/>
      <name val="Times New Roman"/>
      <family val="1"/>
    </font>
    <font>
      <b/>
      <sz val="11"/>
      <color theme="1"/>
      <name val="等线"/>
      <family val="2"/>
      <scheme val="minor"/>
    </font>
    <font>
      <b/>
      <sz val="11"/>
      <color theme="1"/>
      <name val="等线"/>
      <family val="2"/>
    </font>
    <font>
      <b/>
      <sz val="11"/>
      <color theme="1"/>
      <name val="等线"/>
      <family val="2"/>
      <charset val="134"/>
    </font>
    <font>
      <sz val="11"/>
      <color rgb="FFFF0000"/>
      <name val="Times New Roman"/>
      <family val="1"/>
    </font>
    <font>
      <sz val="11"/>
      <color rgb="FFFF0000"/>
      <name val="等线"/>
      <family val="2"/>
      <scheme val="minor"/>
    </font>
    <font>
      <sz val="11"/>
      <color rgb="FFFF0000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3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21">
    <xf numFmtId="0" fontId="0" fillId="0" borderId="0" xfId="0">
      <alignment vertical="center"/>
    </xf>
    <xf numFmtId="0" fontId="2" fillId="0" borderId="0" xfId="1" applyFont="1"/>
    <xf numFmtId="0" fontId="6" fillId="0" borderId="0" xfId="1" applyFont="1"/>
    <xf numFmtId="0" fontId="7" fillId="0" borderId="0" xfId="1" applyFont="1" applyAlignment="1">
      <alignment horizontal="center" vertical="center"/>
    </xf>
    <xf numFmtId="0" fontId="1" fillId="0" borderId="0" xfId="1"/>
    <xf numFmtId="0" fontId="2" fillId="0" borderId="0" xfId="1" applyFont="1" applyAlignment="1">
      <alignment horizontal="center" vertical="center"/>
    </xf>
    <xf numFmtId="0" fontId="6" fillId="2" borderId="0" xfId="1" applyFont="1" applyFill="1"/>
    <xf numFmtId="2" fontId="6" fillId="2" borderId="0" xfId="1" applyNumberFormat="1" applyFont="1" applyFill="1" applyAlignment="1">
      <alignment horizontal="center"/>
    </xf>
    <xf numFmtId="2" fontId="2" fillId="0" borderId="0" xfId="1" applyNumberFormat="1" applyFont="1" applyAlignment="1">
      <alignment horizontal="center" vertical="center"/>
    </xf>
    <xf numFmtId="0" fontId="7" fillId="0" borderId="0" xfId="1" applyFont="1"/>
    <xf numFmtId="2" fontId="6" fillId="0" borderId="0" xfId="1" applyNumberFormat="1" applyFont="1" applyAlignment="1">
      <alignment horizontal="center"/>
    </xf>
    <xf numFmtId="0" fontId="8" fillId="2" borderId="0" xfId="1" applyFont="1" applyFill="1"/>
    <xf numFmtId="0" fontId="2" fillId="0" borderId="0" xfId="1" applyFont="1" applyAlignment="1">
      <alignment horizontal="center"/>
    </xf>
    <xf numFmtId="0" fontId="1" fillId="0" borderId="0" xfId="1" applyAlignment="1">
      <alignment horizontal="center"/>
    </xf>
    <xf numFmtId="2" fontId="10" fillId="0" borderId="0" xfId="1" applyNumberFormat="1" applyFont="1" applyAlignment="1">
      <alignment horizontal="center" vertical="center"/>
    </xf>
    <xf numFmtId="0" fontId="1" fillId="0" borderId="1" xfId="1" applyBorder="1" applyAlignment="1">
      <alignment horizontal="center"/>
    </xf>
    <xf numFmtId="2" fontId="2" fillId="0" borderId="0" xfId="1" applyNumberFormat="1" applyFont="1" applyAlignment="1">
      <alignment horizontal="center"/>
    </xf>
    <xf numFmtId="0" fontId="1" fillId="0" borderId="2" xfId="1" applyBorder="1"/>
    <xf numFmtId="176" fontId="1" fillId="0" borderId="0" xfId="1" applyNumberFormat="1"/>
    <xf numFmtId="0" fontId="11" fillId="0" borderId="0" xfId="1" applyFont="1"/>
    <xf numFmtId="0" fontId="12" fillId="0" borderId="0" xfId="1" applyFont="1"/>
  </cellXfs>
  <cellStyles count="2">
    <cellStyle name="常规" xfId="0" builtinId="0"/>
    <cellStyle name="常规 2" xfId="1" xr:uid="{CF70DDCA-F8AB-4CFC-A0CE-B7A8EDE163F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1043738079017408E-2"/>
          <c:y val="7.6497498772727129E-2"/>
          <c:w val="0.86835390584620431"/>
          <c:h val="0.72762783556158994"/>
        </c:manualLayout>
      </c:layout>
      <c:barChart>
        <c:barDir val="bar"/>
        <c:grouping val="stacked"/>
        <c:varyColors val="0"/>
        <c:ser>
          <c:idx val="0"/>
          <c:order val="0"/>
          <c:tx>
            <c:v>负区</c:v>
          </c:tx>
          <c:spPr>
            <a:solidFill>
              <a:schemeClr val="tx1"/>
            </a:solidFill>
            <a:ln>
              <a:solidFill>
                <a:schemeClr val="tx1"/>
              </a:solidFill>
            </a:ln>
            <a:effectLst/>
          </c:spPr>
          <c:invertIfNegative val="0"/>
          <c:errBars>
            <c:errBarType val="plus"/>
            <c:errValType val="cust"/>
            <c:noEndCap val="0"/>
            <c:plus>
              <c:numRef>
                <c:f>数据统计!$Q$4:$T$4</c:f>
                <c:numCache>
                  <c:formatCode>General</c:formatCode>
                  <c:ptCount val="4"/>
                  <c:pt idx="0">
                    <c:v>-1.5787946644806601</c:v>
                  </c:pt>
                  <c:pt idx="1">
                    <c:v>-2.1000440912478902</c:v>
                  </c:pt>
                  <c:pt idx="2">
                    <c:v>-4.2516881178952701</c:v>
                  </c:pt>
                  <c:pt idx="3">
                    <c:v>-6.62150570322021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numRef>
              <c:f>数据统计!$A$45:$D$45</c:f>
              <c:numCache>
                <c:formatCode>General</c:formatCode>
                <c:ptCount val="4"/>
              </c:numCache>
            </c:numRef>
          </c:cat>
          <c:val>
            <c:numRef>
              <c:f>数据统计!$Q$3:$T$3</c:f>
              <c:numCache>
                <c:formatCode>0.00</c:formatCode>
                <c:ptCount val="4"/>
                <c:pt idx="0">
                  <c:v>-2.0333333333333301</c:v>
                </c:pt>
                <c:pt idx="1">
                  <c:v>-1.9833333333333336</c:v>
                </c:pt>
                <c:pt idx="2">
                  <c:v>-4.5166666666666675</c:v>
                </c:pt>
                <c:pt idx="3">
                  <c:v>-8.2159999999999993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A6-42A7-A846-D387BA4A0959}"/>
            </c:ext>
          </c:extLst>
        </c:ser>
        <c:ser>
          <c:idx val="1"/>
          <c:order val="1"/>
          <c:tx>
            <c:v>正区</c:v>
          </c:tx>
          <c:spPr>
            <a:solidFill>
              <a:schemeClr val="bg1"/>
            </a:solidFill>
            <a:ln>
              <a:solidFill>
                <a:schemeClr val="tx1"/>
              </a:solidFill>
            </a:ln>
            <a:effectLst/>
          </c:spPr>
          <c:invertIfNegative val="0"/>
          <c:errBars>
            <c:errBarType val="plus"/>
            <c:errValType val="cust"/>
            <c:noEndCap val="0"/>
            <c:plus>
              <c:numRef>
                <c:f>数据统计!$Q$6:$T$6</c:f>
                <c:numCache>
                  <c:formatCode>General</c:formatCode>
                  <c:ptCount val="4"/>
                  <c:pt idx="0">
                    <c:v>2.4004243452017056</c:v>
                  </c:pt>
                  <c:pt idx="1">
                    <c:v>3.4758425570617382</c:v>
                  </c:pt>
                  <c:pt idx="2">
                    <c:v>3.2166618691194313</c:v>
                  </c:pt>
                  <c:pt idx="3">
                    <c:v>8.1537858282722393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numRef>
              <c:f>数据统计!$A$45:$D$45</c:f>
              <c:numCache>
                <c:formatCode>General</c:formatCode>
                <c:ptCount val="4"/>
              </c:numCache>
            </c:numRef>
          </c:cat>
          <c:val>
            <c:numRef>
              <c:f>数据统计!$Q$5:$T$5</c:f>
              <c:numCache>
                <c:formatCode>0.00</c:formatCode>
                <c:ptCount val="4"/>
                <c:pt idx="0">
                  <c:v>2.85</c:v>
                </c:pt>
                <c:pt idx="1">
                  <c:v>5.6</c:v>
                </c:pt>
                <c:pt idx="2">
                  <c:v>5.7666666666666666</c:v>
                </c:pt>
                <c:pt idx="3">
                  <c:v>18.467000000000002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9A6-42A7-A846-D387BA4A09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04363664"/>
        <c:axId val="704360784"/>
      </c:barChart>
      <c:catAx>
        <c:axId val="704363664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CN" sz="1100">
                    <a:solidFill>
                      <a:schemeClr val="tx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Flow</a:t>
                </a:r>
                <a:r>
                  <a:rPr lang="en-US" altLang="zh-CN" sz="1100" baseline="0">
                    <a:solidFill>
                      <a:schemeClr val="tx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 Velocity  </a:t>
                </a:r>
                <a:r>
                  <a:rPr lang="en-US" altLang="zh-CN" sz="1100">
                    <a:solidFill>
                      <a:schemeClr val="tx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cm/s</a:t>
                </a:r>
              </a:p>
            </c:rich>
          </c:tx>
          <c:layout>
            <c:manualLayout>
              <c:xMode val="edge"/>
              <c:yMode val="edge"/>
              <c:x val="2.4857297720943701E-2"/>
              <c:y val="0.253396732620433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CN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704360784"/>
        <c:crosses val="autoZero"/>
        <c:auto val="1"/>
        <c:lblAlgn val="ctr"/>
        <c:lblOffset val="100"/>
        <c:noMultiLvlLbl val="0"/>
      </c:catAx>
      <c:valAx>
        <c:axId val="704360784"/>
        <c:scaling>
          <c:orientation val="minMax"/>
          <c:min val="-3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CN" sz="1100">
                    <a:solidFill>
                      <a:schemeClr val="tx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Cumulative Duration Time</a:t>
                </a:r>
                <a:r>
                  <a:rPr lang="en-US" altLang="zh-CN" sz="1100" baseline="0">
                    <a:solidFill>
                      <a:schemeClr val="tx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  </a:t>
                </a:r>
                <a:r>
                  <a:rPr lang="en-US" altLang="zh-CN" sz="1100">
                    <a:solidFill>
                      <a:schemeClr val="tx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/min</a:t>
                </a:r>
                <a:endParaRPr lang="zh-CN" altLang="en-US" sz="1100">
                  <a:solidFill>
                    <a:schemeClr val="tx1"/>
                  </a:solidFill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>
            <c:manualLayout>
              <c:xMode val="edge"/>
              <c:yMode val="edge"/>
              <c:x val="0.38357713952371147"/>
              <c:y val="0.8923650706627680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CN"/>
            </a:p>
          </c:txPr>
        </c:title>
        <c:numFmt formatCode="0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zh-CN"/>
          </a:p>
        </c:txPr>
        <c:crossAx val="7043636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77519</xdr:colOff>
      <xdr:row>7</xdr:row>
      <xdr:rowOff>59621</xdr:rowOff>
    </xdr:from>
    <xdr:to>
      <xdr:col>23</xdr:col>
      <xdr:colOff>604081</xdr:colOff>
      <xdr:row>25</xdr:row>
      <xdr:rowOff>45770</xdr:rowOff>
    </xdr:to>
    <xdr:graphicFrame macro="">
      <xdr:nvGraphicFramePr>
        <xdr:cNvPr id="2" name="图表 1">
          <a:extLst>
            <a:ext uri="{FF2B5EF4-FFF2-40B4-BE49-F238E27FC236}">
              <a16:creationId xmlns:a16="http://schemas.microsoft.com/office/drawing/2014/main" id="{1D7BA527-C81C-49E6-BF15-D5857A38AE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0.08193</cdr:x>
      <cdr:y>0.10829</cdr:y>
    </cdr:from>
    <cdr:to>
      <cdr:x>0.2179</cdr:x>
      <cdr:y>0.74411</cdr:y>
    </cdr:to>
    <cdr:sp macro="" textlink="">
      <cdr:nvSpPr>
        <cdr:cNvPr id="2" name="文本框 1">
          <a:extLst xmlns:a="http://schemas.openxmlformats.org/drawingml/2006/main">
            <a:ext uri="{FF2B5EF4-FFF2-40B4-BE49-F238E27FC236}">
              <a16:creationId xmlns:a16="http://schemas.microsoft.com/office/drawing/2014/main" id="{881D8180-236C-472C-B29C-C512CDED4CDD}"/>
            </a:ext>
          </a:extLst>
        </cdr:cNvPr>
        <cdr:cNvSpPr txBox="1"/>
      </cdr:nvSpPr>
      <cdr:spPr>
        <a:xfrm xmlns:a="http://schemas.openxmlformats.org/drawingml/2006/main">
          <a:off x="477507" y="355533"/>
          <a:ext cx="792494" cy="208753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zh-CN" sz="1100" b="0">
              <a:solidFill>
                <a:schemeClr val="tx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20.8±3.4</a:t>
          </a:r>
        </a:p>
        <a:p xmlns:a="http://schemas.openxmlformats.org/drawingml/2006/main">
          <a:endParaRPr lang="en-US" altLang="zh-CN" sz="1100" b="0">
            <a:solidFill>
              <a:schemeClr val="tx1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  <a:p xmlns:a="http://schemas.openxmlformats.org/drawingml/2006/main">
          <a:endParaRPr lang="en-US" altLang="zh-CN" sz="1100" b="0">
            <a:solidFill>
              <a:schemeClr val="tx1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  <a:p xmlns:a="http://schemas.openxmlformats.org/drawingml/2006/main">
          <a:endParaRPr lang="en-US" altLang="zh-CN" sz="1100" b="0">
            <a:solidFill>
              <a:schemeClr val="tx1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  <a:p xmlns:a="http://schemas.openxmlformats.org/drawingml/2006/main">
          <a:r>
            <a:rPr lang="en-US" altLang="zh-CN" sz="1100" b="0">
              <a:solidFill>
                <a:schemeClr val="tx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10.5±1.7</a:t>
          </a:r>
        </a:p>
        <a:p xmlns:a="http://schemas.openxmlformats.org/drawingml/2006/main">
          <a:endParaRPr lang="en-US" altLang="zh-CN" sz="1100" b="0">
            <a:solidFill>
              <a:schemeClr val="tx1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  <a:p xmlns:a="http://schemas.openxmlformats.org/drawingml/2006/main">
          <a:endParaRPr lang="en-US" altLang="zh-CN" sz="1100" b="0">
            <a:solidFill>
              <a:schemeClr val="tx1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  <a:p xmlns:a="http://schemas.openxmlformats.org/drawingml/2006/main">
          <a:endParaRPr lang="en-US" altLang="zh-CN" sz="1100" b="0">
            <a:solidFill>
              <a:schemeClr val="tx1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  <a:p xmlns:a="http://schemas.openxmlformats.org/drawingml/2006/main">
          <a:r>
            <a:rPr lang="en-US" altLang="zh-CN" sz="1100" b="0">
              <a:solidFill>
                <a:schemeClr val="tx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4.7±1.2</a:t>
          </a:r>
        </a:p>
        <a:p xmlns:a="http://schemas.openxmlformats.org/drawingml/2006/main">
          <a:endParaRPr lang="en-US" altLang="zh-CN" sz="1100" b="0">
            <a:solidFill>
              <a:schemeClr val="tx1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  <a:p xmlns:a="http://schemas.openxmlformats.org/drawingml/2006/main">
          <a:endParaRPr lang="en-US" altLang="zh-CN" sz="1100" b="0">
            <a:solidFill>
              <a:schemeClr val="tx1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  <a:p xmlns:a="http://schemas.openxmlformats.org/drawingml/2006/main">
          <a:r>
            <a:rPr lang="en-US" altLang="zh-CN" sz="1100" b="0">
              <a:solidFill>
                <a:schemeClr val="tx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0</a:t>
          </a:r>
        </a:p>
      </cdr:txBody>
    </cdr:sp>
  </cdr:relSizeAnchor>
  <cdr:relSizeAnchor xmlns:cdr="http://schemas.openxmlformats.org/drawingml/2006/chartDrawing">
    <cdr:from>
      <cdr:x>0.25398</cdr:x>
      <cdr:y>0.11965</cdr:y>
    </cdr:from>
    <cdr:to>
      <cdr:x>0.3176</cdr:x>
      <cdr:y>0.21068</cdr:y>
    </cdr:to>
    <cdr:sp macro="" textlink="">
      <cdr:nvSpPr>
        <cdr:cNvPr id="3" name="矩形 2">
          <a:extLst xmlns:a="http://schemas.openxmlformats.org/drawingml/2006/main">
            <a:ext uri="{FF2B5EF4-FFF2-40B4-BE49-F238E27FC236}">
              <a16:creationId xmlns:a16="http://schemas.microsoft.com/office/drawing/2014/main" id="{5E666166-C341-4678-B3C9-EEBBE9EDFAB8}"/>
            </a:ext>
          </a:extLst>
        </cdr:cNvPr>
        <cdr:cNvSpPr/>
      </cdr:nvSpPr>
      <cdr:spPr>
        <a:xfrm xmlns:a="http://schemas.openxmlformats.org/drawingml/2006/main">
          <a:off x="1470891" y="374072"/>
          <a:ext cx="368433" cy="2846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zh-CN" sz="1100">
              <a:latin typeface="Times New Roman" panose="02020603050405020304" pitchFamily="18" charset="0"/>
              <a:cs typeface="Times New Roman" panose="02020603050405020304" pitchFamily="18" charset="0"/>
            </a:rPr>
            <a:t>a</a:t>
          </a:r>
          <a:endParaRPr lang="zh-CN" altLang="en-US" sz="1100"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  <cdr:relSizeAnchor xmlns:cdr="http://schemas.openxmlformats.org/drawingml/2006/chartDrawing">
    <cdr:from>
      <cdr:x>0.41746</cdr:x>
      <cdr:y>0.48523</cdr:y>
    </cdr:from>
    <cdr:to>
      <cdr:x>0.48108</cdr:x>
      <cdr:y>0.57626</cdr:y>
    </cdr:to>
    <cdr:sp macro="" textlink="">
      <cdr:nvSpPr>
        <cdr:cNvPr id="4" name="矩形 3">
          <a:extLst xmlns:a="http://schemas.openxmlformats.org/drawingml/2006/main">
            <a:ext uri="{FF2B5EF4-FFF2-40B4-BE49-F238E27FC236}">
              <a16:creationId xmlns:a16="http://schemas.microsoft.com/office/drawing/2014/main" id="{90FC8A3D-A484-447C-BAF1-29970D9EFE46}"/>
            </a:ext>
          </a:extLst>
        </cdr:cNvPr>
        <cdr:cNvSpPr/>
      </cdr:nvSpPr>
      <cdr:spPr>
        <a:xfrm xmlns:a="http://schemas.openxmlformats.org/drawingml/2006/main">
          <a:off x="2417618" y="1517073"/>
          <a:ext cx="368433" cy="2846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zh-CN" sz="1100">
              <a:latin typeface="Times New Roman" panose="02020603050405020304" pitchFamily="18" charset="0"/>
              <a:cs typeface="Times New Roman" panose="02020603050405020304" pitchFamily="18" charset="0"/>
            </a:rPr>
            <a:t>a</a:t>
          </a:r>
          <a:endParaRPr lang="zh-CN" altLang="en-US" sz="1100"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  <cdr:relSizeAnchor xmlns:cdr="http://schemas.openxmlformats.org/drawingml/2006/chartDrawing">
    <cdr:from>
      <cdr:x>0.34369</cdr:x>
      <cdr:y>0.30428</cdr:y>
    </cdr:from>
    <cdr:to>
      <cdr:x>0.40731</cdr:x>
      <cdr:y>0.39532</cdr:y>
    </cdr:to>
    <cdr:sp macro="" textlink="">
      <cdr:nvSpPr>
        <cdr:cNvPr id="5" name="矩形 4">
          <a:extLst xmlns:a="http://schemas.openxmlformats.org/drawingml/2006/main">
            <a:ext uri="{FF2B5EF4-FFF2-40B4-BE49-F238E27FC236}">
              <a16:creationId xmlns:a16="http://schemas.microsoft.com/office/drawing/2014/main" id="{90FC8A3D-A484-447C-BAF1-29970D9EFE46}"/>
            </a:ext>
          </a:extLst>
        </cdr:cNvPr>
        <cdr:cNvSpPr/>
      </cdr:nvSpPr>
      <cdr:spPr>
        <a:xfrm xmlns:a="http://schemas.openxmlformats.org/drawingml/2006/main">
          <a:off x="1990437" y="951345"/>
          <a:ext cx="368433" cy="2846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zh-CN" sz="1100">
              <a:latin typeface="Times New Roman" panose="02020603050405020304" pitchFamily="18" charset="0"/>
              <a:cs typeface="Times New Roman" panose="02020603050405020304" pitchFamily="18" charset="0"/>
            </a:rPr>
            <a:t>a</a:t>
          </a:r>
          <a:endParaRPr lang="zh-CN" altLang="en-US" sz="1100"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  <cdr:relSizeAnchor xmlns:cdr="http://schemas.openxmlformats.org/drawingml/2006/chartDrawing">
    <cdr:from>
      <cdr:x>0.41746</cdr:x>
      <cdr:y>0.66617</cdr:y>
    </cdr:from>
    <cdr:to>
      <cdr:x>0.48108</cdr:x>
      <cdr:y>0.75721</cdr:y>
    </cdr:to>
    <cdr:sp macro="" textlink="">
      <cdr:nvSpPr>
        <cdr:cNvPr id="6" name="矩形 5">
          <a:extLst xmlns:a="http://schemas.openxmlformats.org/drawingml/2006/main">
            <a:ext uri="{FF2B5EF4-FFF2-40B4-BE49-F238E27FC236}">
              <a16:creationId xmlns:a16="http://schemas.microsoft.com/office/drawing/2014/main" id="{90FC8A3D-A484-447C-BAF1-29970D9EFE46}"/>
            </a:ext>
          </a:extLst>
        </cdr:cNvPr>
        <cdr:cNvSpPr/>
      </cdr:nvSpPr>
      <cdr:spPr>
        <a:xfrm xmlns:a="http://schemas.openxmlformats.org/drawingml/2006/main">
          <a:off x="2417618" y="2082800"/>
          <a:ext cx="368433" cy="2846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zh-CN" sz="1100">
              <a:latin typeface="Times New Roman" panose="02020603050405020304" pitchFamily="18" charset="0"/>
              <a:cs typeface="Times New Roman" panose="02020603050405020304" pitchFamily="18" charset="0"/>
            </a:rPr>
            <a:t>a</a:t>
          </a:r>
          <a:endParaRPr lang="zh-CN" altLang="en-US" sz="1100"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  <cdr:relSizeAnchor xmlns:cdr="http://schemas.openxmlformats.org/drawingml/2006/chartDrawing">
    <cdr:from>
      <cdr:x>0.58891</cdr:x>
      <cdr:y>0.66248</cdr:y>
    </cdr:from>
    <cdr:to>
      <cdr:x>0.65252</cdr:x>
      <cdr:y>0.75352</cdr:y>
    </cdr:to>
    <cdr:sp macro="" textlink="">
      <cdr:nvSpPr>
        <cdr:cNvPr id="7" name="矩形 6">
          <a:extLst xmlns:a="http://schemas.openxmlformats.org/drawingml/2006/main">
            <a:ext uri="{FF2B5EF4-FFF2-40B4-BE49-F238E27FC236}">
              <a16:creationId xmlns:a16="http://schemas.microsoft.com/office/drawing/2014/main" id="{90FC8A3D-A484-447C-BAF1-29970D9EFE46}"/>
            </a:ext>
          </a:extLst>
        </cdr:cNvPr>
        <cdr:cNvSpPr/>
      </cdr:nvSpPr>
      <cdr:spPr>
        <a:xfrm xmlns:a="http://schemas.openxmlformats.org/drawingml/2006/main">
          <a:off x="3410527" y="2071255"/>
          <a:ext cx="368433" cy="2846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zh-CN" sz="1100">
              <a:latin typeface="Times New Roman" panose="02020603050405020304" pitchFamily="18" charset="0"/>
              <a:cs typeface="Times New Roman" panose="02020603050405020304" pitchFamily="18" charset="0"/>
            </a:rPr>
            <a:t>a</a:t>
          </a:r>
          <a:endParaRPr lang="zh-CN" altLang="en-US" sz="1100"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  <cdr:relSizeAnchor xmlns:cdr="http://schemas.openxmlformats.org/drawingml/2006/chartDrawing">
    <cdr:from>
      <cdr:x>0.64672</cdr:x>
      <cdr:y>0.30428</cdr:y>
    </cdr:from>
    <cdr:to>
      <cdr:x>0.71034</cdr:x>
      <cdr:y>0.39532</cdr:y>
    </cdr:to>
    <cdr:sp macro="" textlink="">
      <cdr:nvSpPr>
        <cdr:cNvPr id="8" name="矩形 7">
          <a:extLst xmlns:a="http://schemas.openxmlformats.org/drawingml/2006/main">
            <a:ext uri="{FF2B5EF4-FFF2-40B4-BE49-F238E27FC236}">
              <a16:creationId xmlns:a16="http://schemas.microsoft.com/office/drawing/2014/main" id="{90FC8A3D-A484-447C-BAF1-29970D9EFE46}"/>
            </a:ext>
          </a:extLst>
        </cdr:cNvPr>
        <cdr:cNvSpPr/>
      </cdr:nvSpPr>
      <cdr:spPr>
        <a:xfrm xmlns:a="http://schemas.openxmlformats.org/drawingml/2006/main">
          <a:off x="3745345" y="951345"/>
          <a:ext cx="368433" cy="2846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zh-CN" sz="1100">
              <a:latin typeface="Times New Roman" panose="02020603050405020304" pitchFamily="18" charset="0"/>
              <a:cs typeface="Times New Roman" panose="02020603050405020304" pitchFamily="18" charset="0"/>
            </a:rPr>
            <a:t>a</a:t>
          </a:r>
          <a:endParaRPr lang="zh-CN" altLang="en-US" sz="1100"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  <cdr:relSizeAnchor xmlns:cdr="http://schemas.openxmlformats.org/drawingml/2006/chartDrawing">
    <cdr:from>
      <cdr:x>0.89393</cdr:x>
      <cdr:y>0.11965</cdr:y>
    </cdr:from>
    <cdr:to>
      <cdr:x>0.95754</cdr:x>
      <cdr:y>0.21068</cdr:y>
    </cdr:to>
    <cdr:sp macro="" textlink="">
      <cdr:nvSpPr>
        <cdr:cNvPr id="9" name="矩形 8">
          <a:extLst xmlns:a="http://schemas.openxmlformats.org/drawingml/2006/main">
            <a:ext uri="{FF2B5EF4-FFF2-40B4-BE49-F238E27FC236}">
              <a16:creationId xmlns:a16="http://schemas.microsoft.com/office/drawing/2014/main" id="{90FC8A3D-A484-447C-BAF1-29970D9EFE46}"/>
            </a:ext>
          </a:extLst>
        </cdr:cNvPr>
        <cdr:cNvSpPr/>
      </cdr:nvSpPr>
      <cdr:spPr>
        <a:xfrm xmlns:a="http://schemas.openxmlformats.org/drawingml/2006/main">
          <a:off x="5176982" y="374073"/>
          <a:ext cx="368433" cy="2846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zh-CN" sz="1100">
              <a:latin typeface="Times New Roman" panose="02020603050405020304" pitchFamily="18" charset="0"/>
              <a:cs typeface="Times New Roman" panose="02020603050405020304" pitchFamily="18" charset="0"/>
            </a:rPr>
            <a:t>b</a:t>
          </a:r>
          <a:endParaRPr lang="zh-CN" altLang="en-US" sz="1100"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  <cdr:relSizeAnchor xmlns:cdr="http://schemas.openxmlformats.org/drawingml/2006/chartDrawing">
    <cdr:from>
      <cdr:x>0.00877</cdr:x>
      <cdr:y>0.01625</cdr:y>
    </cdr:from>
    <cdr:to>
      <cdr:x>0.07239</cdr:x>
      <cdr:y>0.10728</cdr:y>
    </cdr:to>
    <cdr:sp macro="" textlink="">
      <cdr:nvSpPr>
        <cdr:cNvPr id="10" name="矩形 9">
          <a:extLst xmlns:a="http://schemas.openxmlformats.org/drawingml/2006/main">
            <a:ext uri="{FF2B5EF4-FFF2-40B4-BE49-F238E27FC236}">
              <a16:creationId xmlns:a16="http://schemas.microsoft.com/office/drawing/2014/main" id="{90FC8A3D-A484-447C-BAF1-29970D9EFE46}"/>
            </a:ext>
          </a:extLst>
        </cdr:cNvPr>
        <cdr:cNvSpPr/>
      </cdr:nvSpPr>
      <cdr:spPr>
        <a:xfrm xmlns:a="http://schemas.openxmlformats.org/drawingml/2006/main">
          <a:off x="50800" y="50800"/>
          <a:ext cx="368433" cy="2846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zh-CN" altLang="en-US" sz="1100"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  <cdr:relSizeAnchor xmlns:cdr="http://schemas.openxmlformats.org/drawingml/2006/chartDrawing">
    <cdr:from>
      <cdr:x>0.64273</cdr:x>
      <cdr:y>0.48523</cdr:y>
    </cdr:from>
    <cdr:to>
      <cdr:x>0.70635</cdr:x>
      <cdr:y>0.57626</cdr:y>
    </cdr:to>
    <cdr:sp macro="" textlink="">
      <cdr:nvSpPr>
        <cdr:cNvPr id="11" name="矩形 10">
          <a:extLst xmlns:a="http://schemas.openxmlformats.org/drawingml/2006/main">
            <a:ext uri="{FF2B5EF4-FFF2-40B4-BE49-F238E27FC236}">
              <a16:creationId xmlns:a16="http://schemas.microsoft.com/office/drawing/2014/main" id="{4A0C1553-E1D1-4B55-84AC-6063FFCF3E55}"/>
            </a:ext>
          </a:extLst>
        </cdr:cNvPr>
        <cdr:cNvSpPr/>
      </cdr:nvSpPr>
      <cdr:spPr>
        <a:xfrm xmlns:a="http://schemas.openxmlformats.org/drawingml/2006/main">
          <a:off x="3722254" y="1517072"/>
          <a:ext cx="368433" cy="2846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zh-CN" sz="1100">
              <a:latin typeface="Times New Roman" panose="02020603050405020304" pitchFamily="18" charset="0"/>
              <a:cs typeface="Times New Roman" panose="02020603050405020304" pitchFamily="18" charset="0"/>
            </a:rPr>
            <a:t>b</a:t>
          </a:r>
          <a:endParaRPr lang="zh-CN" altLang="en-US" sz="1100"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D03A1E-522E-49C9-937D-DCE0F40A6628}">
  <dimension ref="A2:X56"/>
  <sheetViews>
    <sheetView tabSelected="1" zoomScale="55" zoomScaleNormal="55" workbookViewId="0">
      <selection activeCell="N44" sqref="N43:N44"/>
    </sheetView>
  </sheetViews>
  <sheetFormatPr defaultRowHeight="14" x14ac:dyDescent="0.3"/>
  <cols>
    <col min="1" max="1" width="14.4140625" style="4" customWidth="1"/>
    <col min="2" max="16384" width="8.6640625" style="4"/>
  </cols>
  <sheetData>
    <row r="2" spans="1:22" x14ac:dyDescent="0.3">
      <c r="A2" s="1"/>
      <c r="B2" s="1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2"/>
      <c r="Q2" s="3">
        <v>0</v>
      </c>
      <c r="R2" s="3" t="s">
        <v>1</v>
      </c>
      <c r="S2" s="3" t="s">
        <v>2</v>
      </c>
      <c r="T2" s="3" t="s">
        <v>3</v>
      </c>
      <c r="U2" s="1"/>
    </row>
    <row r="3" spans="1:22" x14ac:dyDescent="0.3">
      <c r="A3" s="1"/>
      <c r="B3" s="5">
        <v>1</v>
      </c>
      <c r="C3" s="5">
        <v>2</v>
      </c>
      <c r="D3" s="5">
        <v>3</v>
      </c>
      <c r="E3" s="5">
        <v>4</v>
      </c>
      <c r="F3" s="5">
        <v>5</v>
      </c>
      <c r="G3" s="5">
        <v>6</v>
      </c>
      <c r="H3" s="5">
        <v>7</v>
      </c>
      <c r="I3" s="5">
        <v>8</v>
      </c>
      <c r="J3" s="5">
        <v>9</v>
      </c>
      <c r="K3" s="5">
        <v>10</v>
      </c>
      <c r="L3" s="5" t="s">
        <v>4</v>
      </c>
      <c r="M3" s="5" t="s">
        <v>5</v>
      </c>
      <c r="N3" s="5" t="s">
        <v>5</v>
      </c>
      <c r="O3" s="5" t="s">
        <v>4</v>
      </c>
      <c r="P3" s="6" t="s">
        <v>6</v>
      </c>
      <c r="Q3" s="7">
        <v>-2.0333333333333301</v>
      </c>
      <c r="R3" s="7">
        <v>-1.9833333333333336</v>
      </c>
      <c r="S3" s="7">
        <v>-4.5166666666666675</v>
      </c>
      <c r="T3" s="7">
        <v>-8.2159999999999993</v>
      </c>
      <c r="U3" s="1"/>
    </row>
    <row r="4" spans="1:22" x14ac:dyDescent="0.3">
      <c r="A4" s="1" t="s">
        <v>7</v>
      </c>
      <c r="B4" s="8">
        <v>18.149999999999999</v>
      </c>
      <c r="C4" s="8">
        <v>6.94</v>
      </c>
      <c r="D4" s="8">
        <v>0</v>
      </c>
      <c r="E4" s="8">
        <v>0</v>
      </c>
      <c r="F4" s="8">
        <v>16.95</v>
      </c>
      <c r="G4" s="8">
        <v>15.48</v>
      </c>
      <c r="H4" s="8">
        <v>19.45</v>
      </c>
      <c r="I4" s="8">
        <v>16.29</v>
      </c>
      <c r="J4" s="8">
        <v>8.02</v>
      </c>
      <c r="K4" s="8">
        <v>0.65</v>
      </c>
      <c r="L4" s="5"/>
      <c r="M4" s="5"/>
      <c r="N4" s="8">
        <f>STDEV(B4:K4)</f>
        <v>7.9857930100898562</v>
      </c>
      <c r="O4" s="8">
        <f>AVERAGE(B4:K4)</f>
        <v>10.193</v>
      </c>
      <c r="P4" s="9" t="s">
        <v>8</v>
      </c>
      <c r="Q4" s="10">
        <v>-1.5787946644806601</v>
      </c>
      <c r="R4" s="10">
        <v>-2.1000440912478902</v>
      </c>
      <c r="S4" s="10">
        <v>-4.2516881178952701</v>
      </c>
      <c r="T4" s="10">
        <v>-6.62150570322021</v>
      </c>
      <c r="U4" s="1"/>
    </row>
    <row r="5" spans="1:22" x14ac:dyDescent="0.3">
      <c r="A5" s="1" t="s">
        <v>9</v>
      </c>
      <c r="B5" s="8">
        <v>0.69</v>
      </c>
      <c r="C5" s="8">
        <v>37.770000000000003</v>
      </c>
      <c r="D5" s="8">
        <v>21.9</v>
      </c>
      <c r="E5" s="8">
        <v>23.73</v>
      </c>
      <c r="F5" s="8">
        <v>1.84</v>
      </c>
      <c r="G5" s="8">
        <v>2.65</v>
      </c>
      <c r="H5" s="8">
        <v>0.31</v>
      </c>
      <c r="I5" s="8">
        <v>18.52</v>
      </c>
      <c r="J5" s="8">
        <v>18.559999999999999</v>
      </c>
      <c r="K5" s="8">
        <v>21.28</v>
      </c>
      <c r="L5" s="5"/>
      <c r="M5" s="5"/>
      <c r="N5" s="8">
        <f>STDEV(B5:K5)</f>
        <v>12.703115322191204</v>
      </c>
      <c r="O5" s="8">
        <f>AVERAGE(B5:K5)</f>
        <v>14.725</v>
      </c>
      <c r="P5" s="11" t="s">
        <v>10</v>
      </c>
      <c r="Q5" s="7">
        <v>2.85</v>
      </c>
      <c r="R5" s="7">
        <v>5.6</v>
      </c>
      <c r="S5" s="7">
        <v>5.7666666666666666</v>
      </c>
      <c r="T5" s="7">
        <v>18.467000000000002</v>
      </c>
      <c r="U5" s="1"/>
    </row>
    <row r="6" spans="1:22" x14ac:dyDescent="0.3">
      <c r="A6" s="1" t="s">
        <v>11</v>
      </c>
      <c r="B6" s="8">
        <v>3.5</v>
      </c>
      <c r="C6" s="8">
        <v>1.5</v>
      </c>
      <c r="D6" s="8">
        <v>0</v>
      </c>
      <c r="E6" s="8">
        <v>0</v>
      </c>
      <c r="F6" s="8">
        <v>3.5</v>
      </c>
      <c r="G6" s="8">
        <v>3.1666666666666665</v>
      </c>
      <c r="H6" s="8">
        <v>3.8333333333333335</v>
      </c>
      <c r="I6" s="8">
        <v>3.1666666666666599</v>
      </c>
      <c r="J6" s="8">
        <v>1.5</v>
      </c>
      <c r="K6" s="8">
        <v>0.16666666666666666</v>
      </c>
      <c r="L6" s="8">
        <f>AVERAGE(B6:K6)</f>
        <v>2.0333333333333328</v>
      </c>
      <c r="M6" s="8">
        <f>STDEV(B6:K6)</f>
        <v>1.5787946644806574</v>
      </c>
      <c r="N6" s="8">
        <f>STDEV(B6:K6)</f>
        <v>1.5787946644806574</v>
      </c>
      <c r="O6" s="8">
        <f>AVERAGE(B6:K6)</f>
        <v>2.0333333333333328</v>
      </c>
      <c r="P6" s="2" t="s">
        <v>8</v>
      </c>
      <c r="Q6" s="10">
        <v>2.4004243452017056</v>
      </c>
      <c r="R6" s="10">
        <v>3.4758425570617382</v>
      </c>
      <c r="S6" s="10">
        <v>3.2166618691194313</v>
      </c>
      <c r="T6" s="10">
        <v>8.1537858282722393</v>
      </c>
      <c r="U6" s="1"/>
    </row>
    <row r="7" spans="1:22" x14ac:dyDescent="0.3">
      <c r="A7" s="1" t="s">
        <v>9</v>
      </c>
      <c r="B7" s="8">
        <v>0.66666666666666663</v>
      </c>
      <c r="C7" s="8">
        <v>7</v>
      </c>
      <c r="D7" s="8">
        <v>4.5</v>
      </c>
      <c r="E7" s="8">
        <v>4.833333333333333</v>
      </c>
      <c r="F7" s="8">
        <v>0.33333333333333331</v>
      </c>
      <c r="G7" s="8">
        <v>0.5</v>
      </c>
      <c r="H7" s="8">
        <v>0.16666666666666666</v>
      </c>
      <c r="I7" s="8">
        <v>3.1666666666666665</v>
      </c>
      <c r="J7" s="8">
        <v>4.833333333333333</v>
      </c>
      <c r="K7" s="8">
        <v>2.5</v>
      </c>
      <c r="L7" s="8">
        <f>AVERAGE(B7:K7)</f>
        <v>2.85</v>
      </c>
      <c r="M7" s="8">
        <f>STDEV(B7:K7)</f>
        <v>2.4004243452017056</v>
      </c>
      <c r="N7" s="8">
        <f>STDEV(B7:K7)</f>
        <v>2.4004243452017056</v>
      </c>
      <c r="O7" s="8">
        <f>AVERAGE(B7:K7)</f>
        <v>2.85</v>
      </c>
      <c r="P7" s="1"/>
      <c r="U7" s="1"/>
    </row>
    <row r="8" spans="1:22" x14ac:dyDescent="0.3">
      <c r="A8" s="1" t="s">
        <v>12</v>
      </c>
      <c r="B8" s="8">
        <f>B4/B6</f>
        <v>5.1857142857142851</v>
      </c>
      <c r="C8" s="8">
        <f t="shared" ref="C8:K9" si="0">C4/C6</f>
        <v>4.6266666666666669</v>
      </c>
      <c r="D8" s="8">
        <v>0</v>
      </c>
      <c r="E8" s="8">
        <v>0</v>
      </c>
      <c r="F8" s="8">
        <f t="shared" si="0"/>
        <v>4.8428571428571425</v>
      </c>
      <c r="G8" s="8">
        <f t="shared" si="0"/>
        <v>4.8884210526315792</v>
      </c>
      <c r="H8" s="8">
        <f t="shared" si="0"/>
        <v>5.0739130434782602</v>
      </c>
      <c r="I8" s="8">
        <v>5.74</v>
      </c>
      <c r="J8" s="8">
        <f t="shared" si="0"/>
        <v>5.3466666666666667</v>
      </c>
      <c r="K8" s="8">
        <f t="shared" si="0"/>
        <v>3.9000000000000004</v>
      </c>
      <c r="L8" s="8"/>
      <c r="M8" s="8"/>
      <c r="N8" s="8">
        <f t="shared" ref="N8:N9" si="1">STDEV(B8:K8)</f>
        <v>2.1418337744505989</v>
      </c>
      <c r="O8" s="8">
        <f t="shared" ref="O8:O9" si="2">AVERAGE(B8:K8)</f>
        <v>3.9604238858014598</v>
      </c>
      <c r="P8" s="1"/>
      <c r="Q8" s="1"/>
      <c r="R8" s="1"/>
      <c r="S8" s="1"/>
      <c r="T8" s="1"/>
      <c r="U8" s="1"/>
    </row>
    <row r="9" spans="1:22" x14ac:dyDescent="0.3">
      <c r="A9" s="1" t="s">
        <v>9</v>
      </c>
      <c r="B9" s="8">
        <f>B5/B7</f>
        <v>1.0349999999999999</v>
      </c>
      <c r="C9" s="8">
        <f t="shared" si="0"/>
        <v>5.3957142857142859</v>
      </c>
      <c r="D9" s="8">
        <f t="shared" si="0"/>
        <v>4.8666666666666663</v>
      </c>
      <c r="E9" s="8">
        <f t="shared" si="0"/>
        <v>4.9096551724137933</v>
      </c>
      <c r="F9" s="8">
        <f t="shared" si="0"/>
        <v>5.5200000000000005</v>
      </c>
      <c r="G9" s="8">
        <f t="shared" si="0"/>
        <v>5.3</v>
      </c>
      <c r="H9" s="8">
        <f t="shared" si="0"/>
        <v>1.86</v>
      </c>
      <c r="I9" s="8">
        <f t="shared" si="0"/>
        <v>5.8484210526315792</v>
      </c>
      <c r="J9" s="8">
        <f t="shared" si="0"/>
        <v>3.84</v>
      </c>
      <c r="K9" s="8">
        <f t="shared" si="0"/>
        <v>8.5120000000000005</v>
      </c>
      <c r="L9" s="8"/>
      <c r="M9" s="8"/>
      <c r="N9" s="8">
        <f t="shared" si="1"/>
        <v>2.0996038376265065</v>
      </c>
      <c r="O9" s="8">
        <f t="shared" si="2"/>
        <v>4.7087457177426328</v>
      </c>
      <c r="P9" s="1"/>
      <c r="Q9" s="1"/>
      <c r="R9" s="1"/>
      <c r="S9" s="1"/>
      <c r="T9" s="1"/>
      <c r="U9" s="1"/>
    </row>
    <row r="10" spans="1:22" x14ac:dyDescent="0.3">
      <c r="A10" s="1"/>
      <c r="B10" s="1" t="s">
        <v>13</v>
      </c>
      <c r="C10" s="1"/>
      <c r="D10" s="1"/>
      <c r="E10" s="1"/>
      <c r="F10" s="1"/>
      <c r="G10" s="1"/>
      <c r="H10" s="1"/>
      <c r="I10" s="1"/>
      <c r="J10" s="1"/>
      <c r="K10" s="1"/>
      <c r="L10" s="8"/>
      <c r="M10" s="8"/>
      <c r="N10" s="5" t="s">
        <v>5</v>
      </c>
      <c r="O10" s="5" t="s">
        <v>4</v>
      </c>
      <c r="P10" s="1"/>
      <c r="Q10" s="1"/>
      <c r="R10" s="1"/>
      <c r="S10" s="1"/>
      <c r="T10" s="1"/>
      <c r="U10" s="1"/>
    </row>
    <row r="11" spans="1:22" x14ac:dyDescent="0.3">
      <c r="A11" s="1" t="s">
        <v>7</v>
      </c>
      <c r="B11" s="8">
        <v>1.54</v>
      </c>
      <c r="C11" s="8">
        <v>9.26</v>
      </c>
      <c r="D11" s="8">
        <v>2.34</v>
      </c>
      <c r="E11" s="8">
        <v>1.05</v>
      </c>
      <c r="F11" s="8">
        <v>3.01</v>
      </c>
      <c r="G11" s="8">
        <v>25.41</v>
      </c>
      <c r="H11" s="8">
        <v>6.18</v>
      </c>
      <c r="I11" s="8">
        <v>3.34</v>
      </c>
      <c r="J11" s="8">
        <v>14.1</v>
      </c>
      <c r="K11" s="8">
        <v>20.99</v>
      </c>
      <c r="L11" s="8"/>
      <c r="M11" s="8"/>
      <c r="N11" s="8">
        <f>STDEV(B11:K11)</f>
        <v>8.6758333573463968</v>
      </c>
      <c r="O11" s="8">
        <f>AVERAGE(B11:K11)</f>
        <v>8.7219999999999978</v>
      </c>
      <c r="P11" s="1"/>
      <c r="Q11" s="1"/>
      <c r="R11" s="1"/>
      <c r="S11" s="1"/>
      <c r="T11" s="1"/>
      <c r="U11" s="1"/>
    </row>
    <row r="12" spans="1:22" x14ac:dyDescent="0.3">
      <c r="A12" s="1" t="s">
        <v>9</v>
      </c>
      <c r="B12" s="8">
        <v>21.27</v>
      </c>
      <c r="C12" s="8">
        <v>10.33</v>
      </c>
      <c r="D12" s="8">
        <v>46.17</v>
      </c>
      <c r="E12" s="8">
        <v>25.18</v>
      </c>
      <c r="F12" s="8">
        <v>16.71</v>
      </c>
      <c r="G12" s="8">
        <v>20.190000000000001</v>
      </c>
      <c r="H12" s="8">
        <v>18.21</v>
      </c>
      <c r="I12" s="8">
        <v>32.549999999999997</v>
      </c>
      <c r="J12" s="8">
        <v>36.31</v>
      </c>
      <c r="K12" s="8">
        <v>2.33</v>
      </c>
      <c r="L12" s="8"/>
      <c r="M12" s="8"/>
      <c r="N12" s="8">
        <f t="shared" ref="N12:N16" si="3">STDEV(B12:K12)</f>
        <v>12.784881044942624</v>
      </c>
      <c r="O12" s="8">
        <f t="shared" ref="O12:O16" si="4">AVERAGE(B12:K12)</f>
        <v>22.925000000000004</v>
      </c>
      <c r="P12" s="1"/>
      <c r="Q12" s="1"/>
      <c r="R12" s="1"/>
      <c r="S12" s="1"/>
      <c r="T12" s="1"/>
      <c r="U12" s="1"/>
    </row>
    <row r="13" spans="1:22" x14ac:dyDescent="0.3">
      <c r="A13" s="1" t="s">
        <v>11</v>
      </c>
      <c r="B13" s="8">
        <v>0.16666666666666666</v>
      </c>
      <c r="C13" s="8">
        <v>3</v>
      </c>
      <c r="D13" s="8">
        <v>0.5</v>
      </c>
      <c r="E13" s="8">
        <v>0.16666666666666666</v>
      </c>
      <c r="F13" s="8">
        <v>0.66666666666666663</v>
      </c>
      <c r="G13" s="8">
        <v>5.166666666666667</v>
      </c>
      <c r="H13" s="8">
        <v>0.33333333333333331</v>
      </c>
      <c r="I13" s="8">
        <v>0.66666666666666663</v>
      </c>
      <c r="J13" s="8">
        <v>4.666666666666667</v>
      </c>
      <c r="K13" s="8">
        <v>4.5</v>
      </c>
      <c r="L13" s="8">
        <f>AVERAGE(B13:K13)</f>
        <v>1.9833333333333336</v>
      </c>
      <c r="M13" s="8">
        <f>STDEV(B13:K13)</f>
        <v>2.1000440912478919</v>
      </c>
      <c r="N13" s="8">
        <f t="shared" si="3"/>
        <v>2.1000440912478919</v>
      </c>
      <c r="O13" s="8">
        <f t="shared" si="4"/>
        <v>1.9833333333333336</v>
      </c>
      <c r="P13" s="1"/>
      <c r="Q13" s="1"/>
      <c r="R13" s="12"/>
      <c r="S13" s="12"/>
      <c r="T13" s="12"/>
      <c r="U13" s="12"/>
      <c r="V13" s="13"/>
    </row>
    <row r="14" spans="1:22" x14ac:dyDescent="0.3">
      <c r="A14" s="1" t="s">
        <v>9</v>
      </c>
      <c r="B14" s="8">
        <v>6.833333333333333</v>
      </c>
      <c r="C14" s="8">
        <v>2.6666666666666665</v>
      </c>
      <c r="D14" s="8">
        <v>9.6666666666666661</v>
      </c>
      <c r="E14" s="8">
        <v>5.666666666666667</v>
      </c>
      <c r="F14" s="8">
        <v>3.1666666666666665</v>
      </c>
      <c r="G14" s="8">
        <v>4.666666666666667</v>
      </c>
      <c r="H14" s="8">
        <v>3.5</v>
      </c>
      <c r="I14" s="8">
        <v>7.666666666666667</v>
      </c>
      <c r="J14" s="8">
        <v>11.833333333333334</v>
      </c>
      <c r="K14" s="8">
        <v>0.33333333333333331</v>
      </c>
      <c r="L14" s="8">
        <f>AVERAGE(B14:K14)</f>
        <v>5.6</v>
      </c>
      <c r="M14" s="8">
        <f>STDEV(B14:K14)</f>
        <v>3.4758425570617382</v>
      </c>
      <c r="N14" s="8">
        <f t="shared" si="3"/>
        <v>3.4758425570617382</v>
      </c>
      <c r="O14" s="8">
        <f t="shared" si="4"/>
        <v>5.6</v>
      </c>
      <c r="P14" s="1"/>
      <c r="Q14" s="1"/>
      <c r="R14" s="1"/>
      <c r="S14" s="1"/>
      <c r="T14" s="1"/>
      <c r="U14" s="1"/>
    </row>
    <row r="15" spans="1:22" x14ac:dyDescent="0.3">
      <c r="A15" s="1" t="s">
        <v>12</v>
      </c>
      <c r="B15" s="8">
        <f>B11/B13</f>
        <v>9.24</v>
      </c>
      <c r="C15" s="8">
        <f t="shared" ref="C15:K16" si="5">C11/C13</f>
        <v>3.0866666666666664</v>
      </c>
      <c r="D15" s="8">
        <f t="shared" si="5"/>
        <v>4.68</v>
      </c>
      <c r="E15" s="8">
        <f t="shared" si="5"/>
        <v>6.3000000000000007</v>
      </c>
      <c r="F15" s="8">
        <f t="shared" si="5"/>
        <v>4.5149999999999997</v>
      </c>
      <c r="G15" s="8">
        <f t="shared" si="5"/>
        <v>4.9180645161290322</v>
      </c>
      <c r="H15" s="14">
        <f t="shared" si="5"/>
        <v>18.54</v>
      </c>
      <c r="I15" s="8">
        <f t="shared" si="5"/>
        <v>5.01</v>
      </c>
      <c r="J15" s="8">
        <f t="shared" si="5"/>
        <v>3.0214285714285714</v>
      </c>
      <c r="K15" s="8">
        <f t="shared" si="5"/>
        <v>4.6644444444444444</v>
      </c>
      <c r="L15" s="8"/>
      <c r="M15" s="8"/>
      <c r="N15" s="8">
        <f t="shared" si="3"/>
        <v>4.6127850592432571</v>
      </c>
      <c r="O15" s="8">
        <f t="shared" si="4"/>
        <v>6.3975604198668714</v>
      </c>
      <c r="P15" s="1"/>
      <c r="Q15" s="1"/>
      <c r="R15" s="1"/>
      <c r="S15" s="1"/>
      <c r="T15" s="1"/>
      <c r="U15" s="1"/>
    </row>
    <row r="16" spans="1:22" x14ac:dyDescent="0.3">
      <c r="A16" s="1" t="s">
        <v>9</v>
      </c>
      <c r="B16" s="8">
        <f>B12/B14</f>
        <v>3.1126829268292684</v>
      </c>
      <c r="C16" s="8">
        <f t="shared" si="5"/>
        <v>3.8737500000000002</v>
      </c>
      <c r="D16" s="8">
        <f t="shared" si="5"/>
        <v>4.7762068965517246</v>
      </c>
      <c r="E16" s="8">
        <f t="shared" si="5"/>
        <v>4.4435294117647057</v>
      </c>
      <c r="F16" s="8">
        <f t="shared" si="5"/>
        <v>5.2768421052631584</v>
      </c>
      <c r="G16" s="8">
        <f t="shared" si="5"/>
        <v>4.3264285714285711</v>
      </c>
      <c r="H16" s="8">
        <f t="shared" si="5"/>
        <v>5.2028571428571428</v>
      </c>
      <c r="I16" s="8">
        <f t="shared" si="5"/>
        <v>4.2456521739130428</v>
      </c>
      <c r="J16" s="8">
        <f t="shared" si="5"/>
        <v>3.0684507042253522</v>
      </c>
      <c r="K16" s="8">
        <f t="shared" si="5"/>
        <v>6.99</v>
      </c>
      <c r="L16" s="8"/>
      <c r="M16" s="8"/>
      <c r="N16" s="8">
        <f t="shared" si="3"/>
        <v>1.1463977917691681</v>
      </c>
      <c r="O16" s="8">
        <f t="shared" si="4"/>
        <v>4.5316399932832976</v>
      </c>
      <c r="P16" s="1"/>
      <c r="Q16" s="1"/>
      <c r="R16" s="1"/>
      <c r="S16" s="1"/>
      <c r="T16" s="1"/>
      <c r="U16" s="1"/>
    </row>
    <row r="17" spans="1:24" x14ac:dyDescent="0.3">
      <c r="A17" s="1"/>
      <c r="B17" s="1" t="s">
        <v>14</v>
      </c>
      <c r="C17" s="1"/>
      <c r="D17" s="1"/>
      <c r="E17" s="1"/>
      <c r="F17" s="1"/>
      <c r="G17" s="1"/>
      <c r="H17" s="1"/>
      <c r="I17" s="1"/>
      <c r="J17" s="1"/>
      <c r="K17" s="1"/>
      <c r="L17" s="8"/>
      <c r="M17" s="8"/>
      <c r="N17" s="5" t="s">
        <v>5</v>
      </c>
      <c r="O17" s="5" t="s">
        <v>4</v>
      </c>
      <c r="P17" s="1"/>
      <c r="Q17" s="1"/>
      <c r="R17" s="1"/>
      <c r="S17" s="1"/>
      <c r="T17" s="1"/>
      <c r="U17" s="1"/>
    </row>
    <row r="18" spans="1:24" x14ac:dyDescent="0.3">
      <c r="A18" s="1" t="s">
        <v>15</v>
      </c>
      <c r="B18" s="8">
        <v>32.01</v>
      </c>
      <c r="C18" s="8">
        <v>6.52</v>
      </c>
      <c r="D18" s="8">
        <v>0.13</v>
      </c>
      <c r="E18" s="8">
        <v>18.04</v>
      </c>
      <c r="F18" s="8">
        <v>8.31</v>
      </c>
      <c r="G18" s="8">
        <v>0</v>
      </c>
      <c r="H18" s="8">
        <v>16.309999999999999</v>
      </c>
      <c r="I18" s="8">
        <v>25.74</v>
      </c>
      <c r="J18" s="8">
        <v>16.59</v>
      </c>
      <c r="K18" s="8">
        <v>29.8</v>
      </c>
      <c r="L18" s="8"/>
      <c r="M18" s="8"/>
      <c r="N18" s="8">
        <f>STDEV(B18:K18)</f>
        <v>11.541262447795249</v>
      </c>
      <c r="O18" s="8">
        <f>AVERAGE(B18:K18)</f>
        <v>15.345000000000002</v>
      </c>
      <c r="P18" s="1"/>
      <c r="Q18" s="1"/>
      <c r="R18" s="1"/>
      <c r="S18" s="1"/>
      <c r="T18" s="1"/>
      <c r="U18" s="1"/>
    </row>
    <row r="19" spans="1:24" x14ac:dyDescent="0.3">
      <c r="A19" s="1" t="s">
        <v>9</v>
      </c>
      <c r="B19" s="8">
        <v>34.119999999999997</v>
      </c>
      <c r="C19" s="8">
        <v>17.38</v>
      </c>
      <c r="D19" s="8">
        <v>33.93</v>
      </c>
      <c r="E19" s="8">
        <v>10.25</v>
      </c>
      <c r="F19" s="8">
        <v>25.65</v>
      </c>
      <c r="G19" s="8">
        <v>36.64</v>
      </c>
      <c r="H19" s="8">
        <v>30.97</v>
      </c>
      <c r="I19" s="8">
        <v>9.07</v>
      </c>
      <c r="J19" s="8">
        <v>46.31</v>
      </c>
      <c r="K19" s="8">
        <v>20.309999999999999</v>
      </c>
      <c r="L19" s="8"/>
      <c r="M19" s="8"/>
      <c r="N19" s="8">
        <f t="shared" ref="N19:N23" si="6">STDEV(B19:K19)</f>
        <v>12.104051709150026</v>
      </c>
      <c r="O19" s="8">
        <f t="shared" ref="O19:O23" si="7">AVERAGE(B19:K19)</f>
        <v>26.463000000000001</v>
      </c>
      <c r="P19" s="1"/>
      <c r="Q19" s="1"/>
      <c r="R19" s="1"/>
      <c r="S19" s="1"/>
      <c r="T19" s="1"/>
      <c r="U19" s="1"/>
    </row>
    <row r="20" spans="1:24" ht="14.5" thickBot="1" x14ac:dyDescent="0.35">
      <c r="A20" s="1" t="s">
        <v>11</v>
      </c>
      <c r="B20" s="8">
        <v>7.333333333333333</v>
      </c>
      <c r="C20" s="8">
        <v>0.83333333333333337</v>
      </c>
      <c r="D20" s="8">
        <v>0.16666666666666666</v>
      </c>
      <c r="E20" s="8">
        <v>6.333333333333333</v>
      </c>
      <c r="F20" s="8">
        <v>1.5</v>
      </c>
      <c r="G20" s="8">
        <v>0</v>
      </c>
      <c r="H20" s="8">
        <v>4</v>
      </c>
      <c r="I20" s="8">
        <v>8.8333333333333339</v>
      </c>
      <c r="J20" s="8">
        <v>3.3333333333333335</v>
      </c>
      <c r="K20" s="8">
        <v>12.833333333333334</v>
      </c>
      <c r="L20" s="8">
        <f>AVERAGE(B20:K20)</f>
        <v>4.5166666666666675</v>
      </c>
      <c r="M20" s="8">
        <f>STDEV(B20:K20)</f>
        <v>4.2516881178952728</v>
      </c>
      <c r="N20" s="8">
        <f t="shared" si="6"/>
        <v>4.2516881178952728</v>
      </c>
      <c r="O20" s="8">
        <f t="shared" si="7"/>
        <v>4.5166666666666675</v>
      </c>
      <c r="P20" s="1"/>
      <c r="Q20" s="1"/>
      <c r="R20" s="1"/>
      <c r="S20" s="1"/>
      <c r="T20" s="1"/>
      <c r="U20" s="1"/>
    </row>
    <row r="21" spans="1:24" x14ac:dyDescent="0.3">
      <c r="A21" s="1" t="s">
        <v>9</v>
      </c>
      <c r="B21" s="8">
        <v>5.666666666666667</v>
      </c>
      <c r="C21" s="8">
        <v>3.8333333333333335</v>
      </c>
      <c r="D21" s="8">
        <v>9.1666666666666661</v>
      </c>
      <c r="E21" s="8">
        <v>1.8333333333333333</v>
      </c>
      <c r="F21" s="8">
        <v>5.166666666666667</v>
      </c>
      <c r="G21" s="8">
        <v>5.5</v>
      </c>
      <c r="H21" s="8">
        <v>6.666666666666667</v>
      </c>
      <c r="I21" s="8">
        <v>2.8333333333333335</v>
      </c>
      <c r="J21" s="8">
        <v>12.833333333333334</v>
      </c>
      <c r="K21" s="8">
        <v>4.166666666666667</v>
      </c>
      <c r="L21" s="8">
        <f>AVERAGE(B21:K21)</f>
        <v>5.7666666666666666</v>
      </c>
      <c r="M21" s="8">
        <f>STDEV(B21:K21)</f>
        <v>3.2166618691194313</v>
      </c>
      <c r="N21" s="8">
        <f t="shared" si="6"/>
        <v>3.2166618691194313</v>
      </c>
      <c r="O21" s="8">
        <f t="shared" si="7"/>
        <v>5.7666666666666666</v>
      </c>
      <c r="P21" s="1"/>
      <c r="Q21" s="1"/>
      <c r="R21" s="12"/>
      <c r="S21" s="12"/>
      <c r="T21" s="12"/>
      <c r="U21" s="12"/>
      <c r="V21" s="13"/>
      <c r="W21" s="13"/>
      <c r="X21" s="15"/>
    </row>
    <row r="22" spans="1:24" x14ac:dyDescent="0.3">
      <c r="A22" s="1" t="s">
        <v>12</v>
      </c>
      <c r="B22" s="8">
        <f>B18/B20</f>
        <v>4.3650000000000002</v>
      </c>
      <c r="C22" s="8">
        <f t="shared" ref="C22:K23" si="8">C18/C20</f>
        <v>7.823999999999999</v>
      </c>
      <c r="D22" s="8">
        <f t="shared" si="8"/>
        <v>0.78</v>
      </c>
      <c r="E22" s="8">
        <f t="shared" si="8"/>
        <v>2.8484210526315787</v>
      </c>
      <c r="F22" s="8">
        <f t="shared" si="8"/>
        <v>5.54</v>
      </c>
      <c r="G22" s="8">
        <v>0</v>
      </c>
      <c r="H22" s="8">
        <f t="shared" si="8"/>
        <v>4.0774999999999997</v>
      </c>
      <c r="I22" s="8">
        <f t="shared" si="8"/>
        <v>2.9139622641509431</v>
      </c>
      <c r="J22" s="8">
        <f t="shared" si="8"/>
        <v>4.9769999999999994</v>
      </c>
      <c r="K22" s="8">
        <f t="shared" si="8"/>
        <v>2.3220779220779222</v>
      </c>
      <c r="L22" s="8"/>
      <c r="M22" s="8"/>
      <c r="N22" s="8">
        <f t="shared" si="6"/>
        <v>2.3066027603729862</v>
      </c>
      <c r="O22" s="8">
        <f t="shared" si="7"/>
        <v>3.5647961238860448</v>
      </c>
      <c r="P22" s="1"/>
      <c r="Q22" s="1"/>
      <c r="R22" s="1"/>
      <c r="S22" s="1"/>
      <c r="T22" s="1"/>
      <c r="U22" s="1"/>
    </row>
    <row r="23" spans="1:24" x14ac:dyDescent="0.3">
      <c r="A23" s="1" t="s">
        <v>9</v>
      </c>
      <c r="B23" s="8">
        <f>B19/B21</f>
        <v>6.0211764705882347</v>
      </c>
      <c r="C23" s="8">
        <f t="shared" si="8"/>
        <v>4.5339130434782602</v>
      </c>
      <c r="D23" s="8">
        <f t="shared" si="8"/>
        <v>3.7014545454545456</v>
      </c>
      <c r="E23" s="8">
        <f t="shared" si="8"/>
        <v>5.5909090909090908</v>
      </c>
      <c r="F23" s="8">
        <f t="shared" si="8"/>
        <v>4.9645161290322575</v>
      </c>
      <c r="G23" s="8">
        <f t="shared" si="8"/>
        <v>6.6618181818181821</v>
      </c>
      <c r="H23" s="8">
        <f t="shared" si="8"/>
        <v>4.6454999999999993</v>
      </c>
      <c r="I23" s="8">
        <f t="shared" si="8"/>
        <v>3.2011764705882353</v>
      </c>
      <c r="J23" s="8">
        <f t="shared" si="8"/>
        <v>3.6085714285714285</v>
      </c>
      <c r="K23" s="8">
        <f t="shared" si="8"/>
        <v>4.8743999999999996</v>
      </c>
      <c r="L23" s="8"/>
      <c r="M23" s="8"/>
      <c r="N23" s="8">
        <f t="shared" si="6"/>
        <v>1.0999558884417648</v>
      </c>
      <c r="O23" s="8">
        <f t="shared" si="7"/>
        <v>4.7803435360440236</v>
      </c>
      <c r="P23" s="1"/>
      <c r="Q23" s="1"/>
      <c r="R23" s="1"/>
      <c r="S23" s="1"/>
      <c r="T23" s="1"/>
      <c r="U23" s="1"/>
    </row>
    <row r="24" spans="1:24" x14ac:dyDescent="0.3">
      <c r="A24" s="1"/>
      <c r="B24" s="1" t="s">
        <v>16</v>
      </c>
      <c r="C24" s="1"/>
      <c r="D24" s="1"/>
      <c r="E24" s="1"/>
      <c r="F24" s="1"/>
      <c r="G24" s="1"/>
      <c r="H24" s="1"/>
      <c r="I24" s="1"/>
      <c r="J24" s="1"/>
      <c r="K24" s="1"/>
      <c r="L24" s="8"/>
      <c r="M24" s="8"/>
      <c r="N24" s="5" t="s">
        <v>5</v>
      </c>
      <c r="O24" s="5" t="s">
        <v>4</v>
      </c>
      <c r="P24" s="1"/>
      <c r="Q24" s="1"/>
      <c r="R24" s="1"/>
      <c r="S24" s="1"/>
      <c r="T24" s="1"/>
      <c r="U24" s="1"/>
    </row>
    <row r="25" spans="1:24" ht="14.5" thickBot="1" x14ac:dyDescent="0.35">
      <c r="A25" s="1" t="s">
        <v>15</v>
      </c>
      <c r="B25" s="16">
        <v>0</v>
      </c>
      <c r="C25" s="16">
        <v>4.57</v>
      </c>
      <c r="D25" s="16">
        <v>16.07</v>
      </c>
      <c r="E25" s="16">
        <v>11.74</v>
      </c>
      <c r="F25" s="16">
        <v>11.96</v>
      </c>
      <c r="G25" s="16">
        <v>11.9</v>
      </c>
      <c r="H25" s="16">
        <v>18.600000000000001</v>
      </c>
      <c r="I25" s="16">
        <v>16.2</v>
      </c>
      <c r="J25" s="16">
        <v>28.98</v>
      </c>
      <c r="K25" s="16">
        <v>0.87</v>
      </c>
      <c r="L25" s="8"/>
      <c r="M25" s="8"/>
      <c r="N25" s="8">
        <f>STDEV(B25:K25)</f>
        <v>8.7506640382950991</v>
      </c>
      <c r="O25" s="8">
        <f>AVERAGE(B25:K25)</f>
        <v>12.089000000000002</v>
      </c>
      <c r="P25" s="1"/>
      <c r="Q25" s="1"/>
      <c r="R25" s="1"/>
      <c r="S25" s="1"/>
      <c r="T25" s="1"/>
      <c r="U25" s="1"/>
      <c r="X25" s="17"/>
    </row>
    <row r="26" spans="1:24" x14ac:dyDescent="0.3">
      <c r="A26" s="1" t="s">
        <v>9</v>
      </c>
      <c r="B26" s="16">
        <v>16.45</v>
      </c>
      <c r="C26" s="16">
        <v>15.93</v>
      </c>
      <c r="D26" s="16">
        <v>45.26</v>
      </c>
      <c r="E26" s="16">
        <v>11.75</v>
      </c>
      <c r="F26" s="16">
        <v>21.14</v>
      </c>
      <c r="G26" s="16">
        <v>13.36</v>
      </c>
      <c r="H26" s="16">
        <v>31.88</v>
      </c>
      <c r="I26" s="16">
        <v>42.22</v>
      </c>
      <c r="J26" s="16">
        <v>13.12</v>
      </c>
      <c r="K26" s="16">
        <v>19.93</v>
      </c>
      <c r="L26" s="8"/>
      <c r="M26" s="8"/>
      <c r="N26" s="8">
        <f t="shared" ref="N26:N30" si="9">STDEV(B26:K26)</f>
        <v>12.322250155263401</v>
      </c>
      <c r="O26" s="8">
        <f t="shared" ref="O26:O30" si="10">AVERAGE(B26:K26)</f>
        <v>23.103999999999999</v>
      </c>
      <c r="P26" s="1"/>
      <c r="Q26" s="1"/>
      <c r="R26" s="1"/>
      <c r="S26" s="1"/>
      <c r="T26" s="1"/>
      <c r="U26" s="1"/>
    </row>
    <row r="27" spans="1:24" x14ac:dyDescent="0.3">
      <c r="A27" s="1" t="s">
        <v>11</v>
      </c>
      <c r="B27" s="16">
        <v>0</v>
      </c>
      <c r="C27" s="16">
        <v>4</v>
      </c>
      <c r="D27" s="16">
        <v>4</v>
      </c>
      <c r="E27" s="16">
        <v>9</v>
      </c>
      <c r="F27" s="16">
        <v>12</v>
      </c>
      <c r="G27" s="16">
        <v>19</v>
      </c>
      <c r="H27" s="16">
        <v>5.16</v>
      </c>
      <c r="I27" s="16">
        <v>10</v>
      </c>
      <c r="J27" s="16">
        <v>18</v>
      </c>
      <c r="K27" s="16">
        <v>1</v>
      </c>
      <c r="L27" s="8">
        <f>AVERAGE(B27:K27)</f>
        <v>8.2159999999999993</v>
      </c>
      <c r="M27" s="8">
        <f>STDEV(B27:K27)</f>
        <v>6.6215057032202091</v>
      </c>
      <c r="N27" s="8">
        <f t="shared" si="9"/>
        <v>6.6215057032202091</v>
      </c>
      <c r="O27" s="8">
        <f t="shared" si="10"/>
        <v>8.2159999999999993</v>
      </c>
      <c r="P27" s="1"/>
      <c r="Q27" s="1"/>
      <c r="R27" s="1"/>
      <c r="S27" s="1"/>
      <c r="T27" s="1"/>
      <c r="U27" s="1"/>
    </row>
    <row r="28" spans="1:24" x14ac:dyDescent="0.3">
      <c r="A28" s="1" t="s">
        <v>9</v>
      </c>
      <c r="B28" s="16">
        <v>30</v>
      </c>
      <c r="C28" s="16">
        <v>26</v>
      </c>
      <c r="D28" s="16">
        <v>10.5</v>
      </c>
      <c r="E28" s="16">
        <v>21</v>
      </c>
      <c r="F28" s="16">
        <v>18</v>
      </c>
      <c r="G28" s="16">
        <v>11</v>
      </c>
      <c r="H28" s="16">
        <v>7.17</v>
      </c>
      <c r="I28" s="16">
        <v>20</v>
      </c>
      <c r="J28" s="16">
        <v>12</v>
      </c>
      <c r="K28" s="16">
        <v>29</v>
      </c>
      <c r="L28" s="8">
        <f>AVERAGE(B28:K28)</f>
        <v>18.467000000000002</v>
      </c>
      <c r="M28" s="8">
        <f>STDEV(B28:K28)</f>
        <v>8.1537858282722393</v>
      </c>
      <c r="N28" s="8">
        <f t="shared" si="9"/>
        <v>8.1537858282722393</v>
      </c>
      <c r="O28" s="8">
        <f t="shared" si="10"/>
        <v>18.467000000000002</v>
      </c>
      <c r="P28" s="1"/>
      <c r="Q28" s="1"/>
      <c r="R28" s="1"/>
      <c r="S28" s="1"/>
      <c r="T28" s="1"/>
      <c r="U28" s="1"/>
    </row>
    <row r="29" spans="1:24" x14ac:dyDescent="0.3">
      <c r="A29" s="1" t="s">
        <v>12</v>
      </c>
      <c r="B29" s="16">
        <v>0</v>
      </c>
      <c r="C29" s="16">
        <f>C25/C27</f>
        <v>1.1425000000000001</v>
      </c>
      <c r="D29" s="16">
        <f t="shared" ref="D29:K30" si="11">D25/D27</f>
        <v>4.0175000000000001</v>
      </c>
      <c r="E29" s="16">
        <f t="shared" si="11"/>
        <v>1.3044444444444445</v>
      </c>
      <c r="F29" s="16">
        <f t="shared" si="11"/>
        <v>0.9966666666666667</v>
      </c>
      <c r="G29" s="16">
        <f t="shared" si="11"/>
        <v>0.62631578947368427</v>
      </c>
      <c r="H29" s="16">
        <f t="shared" si="11"/>
        <v>3.6046511627906979</v>
      </c>
      <c r="I29" s="16">
        <f t="shared" si="11"/>
        <v>1.6199999999999999</v>
      </c>
      <c r="J29" s="16">
        <f t="shared" si="11"/>
        <v>1.61</v>
      </c>
      <c r="K29" s="16">
        <f t="shared" si="11"/>
        <v>0.87</v>
      </c>
      <c r="L29" s="5"/>
      <c r="M29" s="5"/>
      <c r="N29" s="8">
        <f t="shared" si="9"/>
        <v>1.2719512905883472</v>
      </c>
      <c r="O29" s="8">
        <f t="shared" si="10"/>
        <v>1.5792078063375492</v>
      </c>
      <c r="P29" s="1"/>
      <c r="Q29" s="1"/>
      <c r="R29" s="1"/>
      <c r="S29" s="1"/>
      <c r="T29" s="1"/>
      <c r="U29" s="1"/>
    </row>
    <row r="30" spans="1:24" x14ac:dyDescent="0.3">
      <c r="A30" s="1" t="s">
        <v>9</v>
      </c>
      <c r="B30" s="16">
        <v>0.54800000000000004</v>
      </c>
      <c r="C30" s="16">
        <f>C26/C28</f>
        <v>0.61269230769230765</v>
      </c>
      <c r="D30" s="16">
        <f t="shared" si="11"/>
        <v>4.3104761904761899</v>
      </c>
      <c r="E30" s="16">
        <f t="shared" si="11"/>
        <v>0.55952380952380953</v>
      </c>
      <c r="F30" s="16">
        <f t="shared" si="11"/>
        <v>1.1744444444444444</v>
      </c>
      <c r="G30" s="16">
        <f t="shared" si="11"/>
        <v>1.2145454545454546</v>
      </c>
      <c r="H30" s="16">
        <f t="shared" si="11"/>
        <v>4.4463040446304047</v>
      </c>
      <c r="I30" s="16">
        <f t="shared" si="11"/>
        <v>2.1109999999999998</v>
      </c>
      <c r="J30" s="16">
        <f t="shared" si="11"/>
        <v>1.0933333333333333</v>
      </c>
      <c r="K30" s="16">
        <f t="shared" si="11"/>
        <v>0.68724137931034479</v>
      </c>
      <c r="L30" s="5"/>
      <c r="M30" s="5"/>
      <c r="N30" s="8">
        <f t="shared" si="9"/>
        <v>1.4994607313103023</v>
      </c>
      <c r="O30" s="8">
        <f t="shared" si="10"/>
        <v>1.6757560963956286</v>
      </c>
      <c r="P30" s="1"/>
      <c r="Q30" s="1"/>
      <c r="R30" s="1"/>
      <c r="S30" s="1"/>
      <c r="T30" s="1"/>
      <c r="U30" s="1"/>
    </row>
    <row r="34" spans="1:4" x14ac:dyDescent="0.3">
      <c r="A34" s="18"/>
      <c r="B34" s="18"/>
      <c r="C34" s="18"/>
      <c r="D34" s="18"/>
    </row>
    <row r="35" spans="1:4" x14ac:dyDescent="0.3">
      <c r="A35" s="18"/>
      <c r="B35" s="18"/>
      <c r="C35" s="18"/>
      <c r="D35" s="18"/>
    </row>
    <row r="36" spans="1:4" x14ac:dyDescent="0.3">
      <c r="A36" s="18"/>
      <c r="B36" s="18"/>
      <c r="C36" s="18"/>
      <c r="D36" s="18"/>
    </row>
    <row r="37" spans="1:4" x14ac:dyDescent="0.3">
      <c r="A37" s="18"/>
      <c r="B37" s="18"/>
      <c r="C37" s="18"/>
      <c r="D37" s="18"/>
    </row>
    <row r="39" spans="1:4" x14ac:dyDescent="0.3">
      <c r="B39" s="19"/>
    </row>
    <row r="51" spans="1:4" x14ac:dyDescent="0.3">
      <c r="A51" s="18"/>
      <c r="B51" s="18"/>
      <c r="C51" s="18"/>
      <c r="D51" s="18"/>
    </row>
    <row r="52" spans="1:4" x14ac:dyDescent="0.3">
      <c r="A52" s="18"/>
      <c r="B52" s="18"/>
      <c r="C52" s="18"/>
      <c r="D52" s="18"/>
    </row>
    <row r="53" spans="1:4" x14ac:dyDescent="0.3">
      <c r="A53" s="18"/>
      <c r="B53" s="18"/>
      <c r="C53" s="18"/>
      <c r="D53" s="18"/>
    </row>
    <row r="54" spans="1:4" x14ac:dyDescent="0.3">
      <c r="A54" s="18"/>
      <c r="B54" s="18"/>
      <c r="C54" s="18"/>
      <c r="D54" s="18"/>
    </row>
    <row r="56" spans="1:4" x14ac:dyDescent="0.3">
      <c r="B56" s="20"/>
    </row>
  </sheetData>
  <phoneticPr fontId="3" type="noConversion"/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数据统计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陈孟玲</dc:creator>
  <cp:lastModifiedBy>陈孟玲</cp:lastModifiedBy>
  <dcterms:created xsi:type="dcterms:W3CDTF">2022-02-23T15:02:40Z</dcterms:created>
  <dcterms:modified xsi:type="dcterms:W3CDTF">2022-02-23T15:25:24Z</dcterms:modified>
</cp:coreProperties>
</file>