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cwriggin\Documents\CYA\Graduate students\Jay Howard\Survey paper\Frontiers_Word_Templates\"/>
    </mc:Choice>
  </mc:AlternateContent>
  <xr:revisionPtr revIDLastSave="0" documentId="13_ncr:1_{6403BB80-2053-4A9D-875E-645063127DFA}" xr6:coauthVersionLast="45" xr6:coauthVersionMax="45" xr10:uidLastSave="{00000000-0000-0000-0000-000000000000}"/>
  <bookViews>
    <workbookView xWindow="29640" yWindow="0" windowWidth="27510" windowHeight="17400" tabRatio="741" xr2:uid="{00000000-000D-0000-FFFF-FFFF00000000}"/>
  </bookViews>
  <sheets>
    <sheet name="AllDataSummary" sheetId="1" r:id="rId1"/>
  </sheets>
  <definedNames>
    <definedName name="_xlnm._FilterDatabase" localSheetId="0" hidden="1">AllDataSummary!$D$7:$Z$215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34" i="1" l="1"/>
  <c r="Y128" i="1" l="1"/>
  <c r="Y127" i="1"/>
  <c r="Y129" i="1"/>
  <c r="Y172" i="1"/>
  <c r="Y171" i="1"/>
  <c r="Y170" i="1"/>
  <c r="Y33" i="1"/>
  <c r="Y32" i="1"/>
  <c r="Y35" i="1"/>
  <c r="Y166" i="1"/>
  <c r="Y165" i="1"/>
  <c r="Y164" i="1"/>
  <c r="Y163" i="1"/>
  <c r="Y162" i="1"/>
  <c r="Y161" i="1"/>
  <c r="Y152" i="1"/>
  <c r="Y151" i="1"/>
  <c r="Y150" i="1"/>
  <c r="Y169" i="1"/>
  <c r="Y168" i="1"/>
  <c r="Y167" i="1"/>
  <c r="Y125" i="1"/>
  <c r="Y126" i="1"/>
  <c r="Y124" i="1"/>
  <c r="Y21" i="1"/>
  <c r="Y22" i="1"/>
  <c r="Y23" i="1"/>
  <c r="Y20" i="1"/>
  <c r="Y89" i="1"/>
  <c r="Y90" i="1"/>
  <c r="Y88" i="1"/>
  <c r="Y91" i="1"/>
  <c r="Y180" i="1"/>
  <c r="Y179" i="1"/>
  <c r="Y178" i="1"/>
  <c r="Y177" i="1"/>
  <c r="Y145" i="1"/>
  <c r="Y144" i="1"/>
  <c r="Y143" i="1"/>
  <c r="Y142" i="1"/>
  <c r="Y176" i="1"/>
  <c r="Y175" i="1"/>
  <c r="Y174" i="1"/>
  <c r="Y173" i="1"/>
  <c r="Y28" i="1"/>
  <c r="Y29" i="1"/>
  <c r="Y30" i="1"/>
  <c r="Y31" i="1"/>
  <c r="Y122" i="1"/>
  <c r="Y121" i="1"/>
  <c r="Y120" i="1"/>
  <c r="Y123" i="1"/>
  <c r="Y149" i="1"/>
  <c r="Y148" i="1"/>
  <c r="Y147" i="1"/>
  <c r="Y146" i="1"/>
  <c r="Y132" i="1"/>
  <c r="Y131" i="1"/>
  <c r="Y133" i="1"/>
  <c r="Y130" i="1"/>
  <c r="Y98" i="1"/>
  <c r="Y97" i="1"/>
  <c r="Y99" i="1"/>
  <c r="Y96" i="1"/>
  <c r="Y70" i="1"/>
  <c r="Y69" i="1"/>
  <c r="Y68" i="1"/>
  <c r="Y71" i="1"/>
  <c r="Y139" i="1"/>
  <c r="Y140" i="1"/>
  <c r="Y138" i="1"/>
  <c r="Y141" i="1"/>
  <c r="Y16" i="1"/>
  <c r="Y19" i="1"/>
  <c r="Y17" i="1"/>
  <c r="Y18" i="1"/>
  <c r="Y192" i="1"/>
  <c r="Y191" i="1"/>
  <c r="Y190" i="1"/>
  <c r="Y189" i="1"/>
  <c r="Y160" i="1"/>
  <c r="Y159" i="1"/>
  <c r="Y158" i="1"/>
  <c r="Y157" i="1"/>
  <c r="Y136" i="1"/>
  <c r="Y135" i="1"/>
  <c r="Y137" i="1"/>
  <c r="Y134" i="1"/>
  <c r="Y57" i="1"/>
  <c r="Y58" i="1"/>
  <c r="Y59" i="1"/>
  <c r="Y56" i="1"/>
  <c r="Y93" i="1"/>
  <c r="Y92" i="1"/>
  <c r="Y95" i="1"/>
  <c r="Y94" i="1"/>
  <c r="Y114" i="1"/>
  <c r="Y115" i="1"/>
  <c r="Y113" i="1"/>
  <c r="Y112" i="1"/>
  <c r="Y118" i="1"/>
  <c r="Y117" i="1"/>
  <c r="Y119" i="1"/>
  <c r="Y116" i="1"/>
  <c r="Y74" i="1"/>
  <c r="Y72" i="1"/>
  <c r="Y75" i="1"/>
  <c r="Y73" i="1"/>
  <c r="Y66" i="1"/>
  <c r="Y65" i="1"/>
  <c r="Y64" i="1"/>
  <c r="Y67" i="1"/>
  <c r="Y110" i="1"/>
  <c r="Y109" i="1"/>
  <c r="Y111" i="1"/>
  <c r="Y108" i="1"/>
  <c r="Y102" i="1"/>
  <c r="Y101" i="1"/>
  <c r="Y100" i="1"/>
  <c r="Y103" i="1"/>
  <c r="Y188" i="1"/>
  <c r="Y187" i="1"/>
  <c r="Y186" i="1"/>
  <c r="Y185" i="1"/>
  <c r="Y24" i="1"/>
  <c r="Y27" i="1"/>
  <c r="Y26" i="1"/>
  <c r="Y25" i="1"/>
  <c r="Y53" i="1"/>
  <c r="Y54" i="1"/>
  <c r="Y52" i="1"/>
  <c r="Y55" i="1"/>
  <c r="Y156" i="1"/>
  <c r="Y155" i="1"/>
  <c r="Y154" i="1"/>
  <c r="Y153" i="1"/>
  <c r="Y81" i="1"/>
  <c r="Y80" i="1"/>
  <c r="Y82" i="1"/>
  <c r="Y83" i="1"/>
  <c r="Y76" i="1"/>
  <c r="Y78" i="1"/>
  <c r="Y77" i="1"/>
  <c r="Y79" i="1"/>
  <c r="Y37" i="1"/>
  <c r="Y38" i="1"/>
  <c r="Y39" i="1"/>
  <c r="Y36" i="1"/>
  <c r="Y14" i="1"/>
  <c r="Y12" i="1"/>
  <c r="Y13" i="1"/>
  <c r="Y15" i="1"/>
  <c r="Y84" i="1"/>
  <c r="Y86" i="1"/>
  <c r="Y87" i="1"/>
  <c r="Y85" i="1"/>
  <c r="Y40" i="1"/>
  <c r="Y41" i="1"/>
  <c r="Y42" i="1"/>
  <c r="Y43" i="1"/>
  <c r="Y104" i="1"/>
  <c r="Y105" i="1"/>
  <c r="Y106" i="1"/>
  <c r="Y107" i="1"/>
  <c r="Y61" i="1"/>
  <c r="Y63" i="1"/>
  <c r="Y62" i="1"/>
  <c r="Y60" i="1"/>
  <c r="Y11" i="1"/>
  <c r="Y8" i="1"/>
  <c r="Y9" i="1"/>
  <c r="Y10" i="1"/>
  <c r="Y49" i="1"/>
  <c r="Y48" i="1"/>
  <c r="Y50" i="1"/>
  <c r="Y51" i="1"/>
  <c r="Y45" i="1"/>
  <c r="Y46" i="1"/>
  <c r="Y44" i="1"/>
  <c r="Y47" i="1"/>
  <c r="Y184" i="1"/>
  <c r="Y183" i="1"/>
  <c r="Y182" i="1"/>
  <c r="Y181" i="1"/>
  <c r="L31" i="1" l="1"/>
  <c r="L39" i="1"/>
  <c r="L10" i="1"/>
  <c r="L9" i="1"/>
  <c r="L18" i="1"/>
  <c r="L20" i="1"/>
  <c r="L8" i="1"/>
  <c r="L17" i="1"/>
  <c r="L11" i="1"/>
  <c r="L38" i="1"/>
  <c r="L37" i="1"/>
  <c r="L25" i="1"/>
  <c r="L26" i="1"/>
  <c r="L71" i="1"/>
  <c r="L43" i="1"/>
  <c r="L68" i="1"/>
  <c r="L30" i="1"/>
  <c r="L55" i="1"/>
  <c r="L42" i="1"/>
  <c r="L123" i="1"/>
  <c r="L15" i="1"/>
  <c r="L107" i="1"/>
  <c r="L56" i="1"/>
  <c r="L19" i="1"/>
  <c r="L23" i="1"/>
  <c r="L16" i="1"/>
  <c r="L29" i="1"/>
  <c r="L83" i="1"/>
  <c r="L35" i="1"/>
  <c r="L59" i="1"/>
  <c r="L82" i="1"/>
  <c r="L22" i="1"/>
  <c r="L28" i="1"/>
  <c r="L32" i="1"/>
  <c r="L41" i="1"/>
  <c r="L13" i="1"/>
  <c r="L52" i="1"/>
  <c r="L21" i="1"/>
  <c r="L134" i="1"/>
  <c r="L108" i="1"/>
  <c r="L27" i="1"/>
  <c r="L24" i="1"/>
  <c r="L40" i="1"/>
  <c r="L51" i="1"/>
  <c r="L12" i="1"/>
  <c r="L54" i="1"/>
  <c r="L80" i="1"/>
  <c r="L129" i="1"/>
  <c r="L33" i="1"/>
  <c r="L34" i="1"/>
  <c r="L47" i="1"/>
  <c r="L50" i="1"/>
  <c r="L58" i="1"/>
  <c r="L79" i="1"/>
  <c r="L85" i="1"/>
  <c r="L14" i="1"/>
  <c r="L73" i="1"/>
  <c r="L48" i="1"/>
  <c r="L44" i="1"/>
  <c r="L120" i="1"/>
  <c r="L67" i="1"/>
  <c r="L91" i="1"/>
  <c r="L46" i="1"/>
  <c r="L45" i="1"/>
  <c r="L60" i="1"/>
  <c r="L94" i="1"/>
  <c r="L124" i="1"/>
  <c r="L62" i="1"/>
  <c r="L87" i="1"/>
  <c r="L141" i="1"/>
  <c r="L95" i="1"/>
  <c r="L75" i="1"/>
  <c r="L111" i="1"/>
  <c r="L53" i="1"/>
  <c r="L64" i="1"/>
  <c r="L69" i="1"/>
  <c r="L92" i="1"/>
  <c r="L77" i="1"/>
  <c r="L49" i="1"/>
  <c r="L78" i="1"/>
  <c r="L63" i="1"/>
  <c r="L65" i="1"/>
  <c r="L72" i="1"/>
  <c r="L126" i="1"/>
  <c r="L81" i="1"/>
  <c r="L125" i="1"/>
  <c r="L57" i="1"/>
  <c r="L106" i="1"/>
  <c r="L103" i="1"/>
  <c r="L116" i="1"/>
  <c r="L138" i="1"/>
  <c r="L88" i="1"/>
  <c r="L61" i="1"/>
  <c r="L93" i="1"/>
  <c r="L86" i="1"/>
  <c r="L66" i="1"/>
  <c r="L74" i="1"/>
  <c r="L84" i="1"/>
  <c r="L119" i="1"/>
  <c r="L90" i="1"/>
  <c r="L112" i="1"/>
  <c r="L109" i="1"/>
  <c r="L96" i="1"/>
  <c r="L99" i="1"/>
  <c r="L130" i="1"/>
  <c r="L76" i="1"/>
  <c r="L127" i="1"/>
  <c r="L89" i="1"/>
  <c r="L97" i="1"/>
  <c r="L105" i="1"/>
  <c r="L100" i="1"/>
  <c r="L70" i="1"/>
  <c r="L101" i="1"/>
  <c r="L102" i="1"/>
  <c r="L113" i="1"/>
  <c r="L115" i="1"/>
  <c r="L117" i="1"/>
  <c r="L104" i="1"/>
  <c r="L114" i="1"/>
  <c r="L133" i="1"/>
  <c r="L131" i="1"/>
  <c r="L110" i="1"/>
  <c r="L98" i="1"/>
  <c r="L128" i="1"/>
  <c r="L121" i="1"/>
  <c r="L122" i="1"/>
  <c r="L137" i="1"/>
  <c r="L140" i="1"/>
  <c r="L118" i="1"/>
  <c r="L135" i="1"/>
  <c r="L136" i="1"/>
  <c r="L132" i="1"/>
  <c r="L139" i="1"/>
  <c r="L36" i="1"/>
  <c r="K31" i="1"/>
  <c r="K39" i="1"/>
  <c r="K10" i="1"/>
  <c r="K9" i="1"/>
  <c r="K18" i="1"/>
  <c r="K20" i="1"/>
  <c r="K8" i="1"/>
  <c r="K17" i="1"/>
  <c r="K11" i="1"/>
  <c r="K38" i="1"/>
  <c r="K37" i="1"/>
  <c r="K25" i="1"/>
  <c r="K26" i="1"/>
  <c r="K71" i="1"/>
  <c r="K43" i="1"/>
  <c r="K68" i="1"/>
  <c r="K30" i="1"/>
  <c r="K55" i="1"/>
  <c r="K42" i="1"/>
  <c r="K123" i="1"/>
  <c r="K15" i="1"/>
  <c r="K107" i="1"/>
  <c r="K56" i="1"/>
  <c r="K19" i="1"/>
  <c r="K23" i="1"/>
  <c r="K16" i="1"/>
  <c r="K29" i="1"/>
  <c r="K83" i="1"/>
  <c r="K35" i="1"/>
  <c r="K59" i="1"/>
  <c r="K82" i="1"/>
  <c r="K22" i="1"/>
  <c r="K28" i="1"/>
  <c r="K32" i="1"/>
  <c r="K41" i="1"/>
  <c r="K13" i="1"/>
  <c r="K52" i="1"/>
  <c r="K21" i="1"/>
  <c r="K134" i="1"/>
  <c r="K108" i="1"/>
  <c r="K27" i="1"/>
  <c r="K24" i="1"/>
  <c r="K40" i="1"/>
  <c r="K51" i="1"/>
  <c r="K12" i="1"/>
  <c r="K54" i="1"/>
  <c r="K80" i="1"/>
  <c r="K129" i="1"/>
  <c r="K33" i="1"/>
  <c r="K34" i="1"/>
  <c r="K47" i="1"/>
  <c r="K50" i="1"/>
  <c r="K58" i="1"/>
  <c r="K79" i="1"/>
  <c r="K85" i="1"/>
  <c r="K14" i="1"/>
  <c r="K73" i="1"/>
  <c r="K48" i="1"/>
  <c r="K44" i="1"/>
  <c r="K120" i="1"/>
  <c r="K67" i="1"/>
  <c r="K91" i="1"/>
  <c r="K46" i="1"/>
  <c r="K45" i="1"/>
  <c r="K60" i="1"/>
  <c r="K94" i="1"/>
  <c r="K124" i="1"/>
  <c r="K62" i="1"/>
  <c r="K87" i="1"/>
  <c r="K141" i="1"/>
  <c r="K95" i="1"/>
  <c r="K75" i="1"/>
  <c r="K111" i="1"/>
  <c r="K53" i="1"/>
  <c r="K64" i="1"/>
  <c r="K69" i="1"/>
  <c r="K92" i="1"/>
  <c r="K77" i="1"/>
  <c r="K49" i="1"/>
  <c r="K78" i="1"/>
  <c r="K63" i="1"/>
  <c r="K65" i="1"/>
  <c r="K72" i="1"/>
  <c r="K126" i="1"/>
  <c r="K81" i="1"/>
  <c r="K125" i="1"/>
  <c r="K57" i="1"/>
  <c r="K106" i="1"/>
  <c r="K103" i="1"/>
  <c r="K116" i="1"/>
  <c r="K138" i="1"/>
  <c r="K88" i="1"/>
  <c r="K61" i="1"/>
  <c r="K93" i="1"/>
  <c r="K86" i="1"/>
  <c r="K66" i="1"/>
  <c r="K74" i="1"/>
  <c r="K84" i="1"/>
  <c r="K119" i="1"/>
  <c r="K90" i="1"/>
  <c r="K112" i="1"/>
  <c r="K109" i="1"/>
  <c r="K96" i="1"/>
  <c r="K99" i="1"/>
  <c r="K130" i="1"/>
  <c r="K76" i="1"/>
  <c r="K127" i="1"/>
  <c r="K89" i="1"/>
  <c r="K97" i="1"/>
  <c r="K105" i="1"/>
  <c r="K100" i="1"/>
  <c r="K70" i="1"/>
  <c r="K101" i="1"/>
  <c r="K102" i="1"/>
  <c r="K113" i="1"/>
  <c r="K115" i="1"/>
  <c r="K117" i="1"/>
  <c r="K104" i="1"/>
  <c r="K114" i="1"/>
  <c r="K133" i="1"/>
  <c r="K131" i="1"/>
  <c r="K110" i="1"/>
  <c r="K98" i="1"/>
  <c r="K128" i="1"/>
  <c r="K121" i="1"/>
  <c r="K122" i="1"/>
  <c r="K137" i="1"/>
  <c r="K140" i="1"/>
  <c r="K118" i="1"/>
  <c r="K135" i="1"/>
  <c r="K136" i="1"/>
  <c r="K132" i="1"/>
  <c r="K139" i="1"/>
  <c r="K36" i="1"/>
</calcChain>
</file>

<file path=xl/sharedStrings.xml><?xml version="1.0" encoding="utf-8"?>
<sst xmlns="http://schemas.openxmlformats.org/spreadsheetml/2006/main" count="669" uniqueCount="96">
  <si>
    <t>LAMBDA</t>
  </si>
  <si>
    <t>amaranthin</t>
  </si>
  <si>
    <t>isoamaranthin</t>
  </si>
  <si>
    <t>betanin</t>
  </si>
  <si>
    <t>isobetanin</t>
  </si>
  <si>
    <t>na</t>
  </si>
  <si>
    <t>Average Leaf Length (mm)</t>
  </si>
  <si>
    <t>Average Stem Diameter (mm)</t>
  </si>
  <si>
    <t>Average Plant Height (cm)</t>
  </si>
  <si>
    <t>Average Leaf Width (mm)</t>
  </si>
  <si>
    <t>% Water</t>
  </si>
  <si>
    <t>Species</t>
  </si>
  <si>
    <t>A. caudatus</t>
  </si>
  <si>
    <t>A. cruentus</t>
  </si>
  <si>
    <t>A. sp</t>
  </si>
  <si>
    <t>A. quitensis</t>
  </si>
  <si>
    <t>A. tricolor</t>
  </si>
  <si>
    <t>A.tricolor</t>
  </si>
  <si>
    <t>A. hypochondriacus</t>
  </si>
  <si>
    <t>A. blitum</t>
  </si>
  <si>
    <t>A. dubius</t>
  </si>
  <si>
    <t>Flav ABS</t>
  </si>
  <si>
    <t>Hot Biscuits</t>
  </si>
  <si>
    <t>% Betacyanin Composition</t>
  </si>
  <si>
    <t>CIELAB Color Parameters</t>
  </si>
  <si>
    <t>Accession or Cultivar</t>
  </si>
  <si>
    <t>Source</t>
  </si>
  <si>
    <t>PI 553073</t>
  </si>
  <si>
    <t>USDA-ARS</t>
  </si>
  <si>
    <t>PI 511713</t>
  </si>
  <si>
    <t>PI 511714</t>
  </si>
  <si>
    <t>PI 566897</t>
  </si>
  <si>
    <t>PI 633592</t>
  </si>
  <si>
    <t>PI 647848</t>
  </si>
  <si>
    <t>PI 665286</t>
  </si>
  <si>
    <t>Red Spike</t>
  </si>
  <si>
    <t>Johnny's Seeds</t>
  </si>
  <si>
    <t>Seeds of Change</t>
  </si>
  <si>
    <t>Hopi Red Dye</t>
  </si>
  <si>
    <t>PI 689689</t>
  </si>
  <si>
    <t>Burgundy</t>
  </si>
  <si>
    <t>PI 490710</t>
  </si>
  <si>
    <t>PI 490712</t>
  </si>
  <si>
    <t>Four Star Explorers Mix</t>
  </si>
  <si>
    <t>Wild Garden Seed</t>
  </si>
  <si>
    <t>Polish</t>
  </si>
  <si>
    <t>Ames 2214</t>
  </si>
  <si>
    <t>Ames 25153</t>
  </si>
  <si>
    <t>PI 277269</t>
  </si>
  <si>
    <t>PI 603897</t>
  </si>
  <si>
    <t>PI 603898</t>
  </si>
  <si>
    <t>PI 608761</t>
  </si>
  <si>
    <t>Garnet Red</t>
  </si>
  <si>
    <t>Sunshine Flower Seeds</t>
  </si>
  <si>
    <t>Velvet Curtains</t>
  </si>
  <si>
    <t>PI 419121</t>
  </si>
  <si>
    <t>PI 451711</t>
  </si>
  <si>
    <t>PI 558499</t>
  </si>
  <si>
    <t>PI 674259</t>
  </si>
  <si>
    <t>PI 608661</t>
  </si>
  <si>
    <t>PI 419057</t>
  </si>
  <si>
    <t>PI 667171</t>
  </si>
  <si>
    <t>PI 674261</t>
  </si>
  <si>
    <t>Ames 2132</t>
  </si>
  <si>
    <t>PI 606282</t>
  </si>
  <si>
    <t>Ames 2234</t>
  </si>
  <si>
    <t>West Coast Seeds</t>
  </si>
  <si>
    <t>Red Leaf</t>
  </si>
  <si>
    <t>Dreadlocks</t>
  </si>
  <si>
    <t>Ames 5384</t>
  </si>
  <si>
    <t>Burgundy Grain MU551</t>
  </si>
  <si>
    <t>Hopi Red MU 560</t>
  </si>
  <si>
    <t>Black Leaved</t>
  </si>
  <si>
    <t>Seed Savers Exchange</t>
  </si>
  <si>
    <t>Big Red</t>
  </si>
  <si>
    <t>PI 477918</t>
  </si>
  <si>
    <t>Ames 2223</t>
  </si>
  <si>
    <t>PI 605352</t>
  </si>
  <si>
    <t>Baker Creek Seeds</t>
  </si>
  <si>
    <t>Aurora Yellow</t>
  </si>
  <si>
    <t>Molten Fire</t>
  </si>
  <si>
    <t>Livingston Seed</t>
  </si>
  <si>
    <t>Rank in Table 1</t>
  </si>
  <si>
    <t>Greenhouse Replicate</t>
  </si>
  <si>
    <t>Biomass measurements</t>
  </si>
  <si>
    <t>A. graecizans</t>
  </si>
  <si>
    <t>Lyophilized Dry Mass (g)</t>
  </si>
  <si>
    <t>AvgMass (g/plant)</t>
  </si>
  <si>
    <t>Sum of Fresh Aboveground Mass (g/all plants in trial)</t>
  </si>
  <si>
    <t>B*</t>
  </si>
  <si>
    <t>A*</t>
  </si>
  <si>
    <t>L*</t>
  </si>
  <si>
    <t>C*</t>
  </si>
  <si>
    <t>H*</t>
  </si>
  <si>
    <r>
      <rPr>
        <b/>
        <sz val="12"/>
        <color theme="1"/>
        <rFont val="Times New Roman"/>
        <family val="1"/>
      </rPr>
      <t>Supplementary Table S1.</t>
    </r>
    <r>
      <rPr>
        <sz val="12"/>
        <color theme="1"/>
        <rFont val="Times New Roman"/>
        <family val="1"/>
      </rPr>
      <t xml:space="preserve">  Raw data of betacyanin yields, composition, spectral properties, and plant biomass for all forty-eight amaranth accessions and genotypes surveyed.   Accessions are ranked based on total betacyanin yields determined from four or three greenhouse trials.  Each trial consisted of five plants per accession.   Rankings also correspond to numbered ranks used in Table 1 and Figure 1 in the text.  Dry weight or tissue (=DT in column F) corresponds to lyophilized material.  CIELAB color parameters correspond to lightness (L*), redness/greenness (A*), blueness/yellowness (B*), chroma (C*) and hue (H*).</t>
    </r>
  </si>
  <si>
    <t>Total Betacyanin Yield (mg/100 g 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</si>
</sst>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i/>
      <sz val="11"/>
      <color theme="1"/>
      <name val="Arial"/>
      <family val="2"/>
    </font>
    <font>
      <sz val="12"/>
      <color theme="1"/>
      <name val="Times New Roman"/>
      <family val="1"/>
    </font>
    <font>
      <b/>
      <sz val="12"/>
      <color theme="1"/>
      <name val="Times New Roman"/>
      <family val="1"/>
    </font>
    <font>
      <b/>
      <sz val="11"/>
      <name val="Calibri"/>
      <family val="2"/>
      <scheme val="minor"/>
    </font>
    <font>
      <sz val="1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rgb="FFFF33CA"/>
        <bgColor indexed="64"/>
      </patternFill>
    </fill>
    <fill>
      <patternFill patternType="solid">
        <fgColor theme="9"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auto="1"/>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2">
    <xf numFmtId="0" fontId="0" fillId="0" borderId="0" xfId="0"/>
    <xf numFmtId="0" fontId="19" fillId="0" borderId="0" xfId="0" applyFont="1" applyBorder="1" applyAlignment="1">
      <alignment horizontal="center" vertical="center"/>
    </xf>
    <xf numFmtId="0" fontId="0" fillId="0" borderId="12" xfId="0" applyBorder="1"/>
    <xf numFmtId="0" fontId="0" fillId="0" borderId="0" xfId="0" applyBorder="1"/>
    <xf numFmtId="0" fontId="0" fillId="0" borderId="0" xfId="0" applyBorder="1" applyAlignment="1">
      <alignment wrapText="1"/>
    </xf>
    <xf numFmtId="0" fontId="0" fillId="0" borderId="0" xfId="0" applyFill="1" applyBorder="1" applyAlignment="1">
      <alignment wrapText="1"/>
    </xf>
    <xf numFmtId="0" fontId="0" fillId="0" borderId="17" xfId="0" applyBorder="1"/>
    <xf numFmtId="0" fontId="0" fillId="0" borderId="18" xfId="0" applyBorder="1"/>
    <xf numFmtId="0" fontId="0" fillId="0" borderId="19" xfId="0" applyBorder="1"/>
    <xf numFmtId="0" fontId="0" fillId="0" borderId="0" xfId="0" applyFont="1"/>
    <xf numFmtId="0" fontId="0" fillId="0" borderId="0"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Alignment="1">
      <alignment horizontal="center" vertical="center"/>
    </xf>
    <xf numFmtId="164" fontId="0" fillId="0" borderId="0" xfId="0" applyNumberFormat="1"/>
    <xf numFmtId="0" fontId="16" fillId="0" borderId="0" xfId="0" applyFont="1" applyAlignment="1">
      <alignment horizontal="center"/>
    </xf>
    <xf numFmtId="164" fontId="0" fillId="0" borderId="0" xfId="0" applyNumberFormat="1" applyAlignment="1">
      <alignment horizontal="right"/>
    </xf>
    <xf numFmtId="164" fontId="0" fillId="0" borderId="12" xfId="0" applyNumberFormat="1" applyBorder="1" applyAlignment="1">
      <alignment horizontal="right"/>
    </xf>
    <xf numFmtId="0" fontId="0" fillId="0" borderId="0" xfId="0" applyAlignment="1">
      <alignment wrapText="1"/>
    </xf>
    <xf numFmtId="0" fontId="0" fillId="0" borderId="0" xfId="0" applyFill="1"/>
    <xf numFmtId="0" fontId="20" fillId="0" borderId="0" xfId="0" applyFont="1"/>
    <xf numFmtId="0" fontId="20" fillId="0" borderId="0" xfId="0" applyFont="1" applyBorder="1"/>
    <xf numFmtId="0" fontId="22" fillId="0" borderId="13" xfId="0" applyFont="1" applyFill="1" applyBorder="1" applyAlignment="1">
      <alignment wrapText="1"/>
    </xf>
    <xf numFmtId="0" fontId="16" fillId="0" borderId="13" xfId="0" applyFont="1" applyBorder="1" applyAlignment="1">
      <alignment wrapText="1"/>
    </xf>
    <xf numFmtId="0" fontId="16" fillId="0" borderId="13" xfId="0" applyFont="1" applyFill="1" applyBorder="1" applyAlignment="1">
      <alignment wrapText="1"/>
    </xf>
    <xf numFmtId="0" fontId="0" fillId="0" borderId="0" xfId="0" applyFill="1" applyBorder="1"/>
    <xf numFmtId="164" fontId="0" fillId="0" borderId="0" xfId="0" applyNumberFormat="1" applyFill="1" applyAlignment="1">
      <alignment horizontal="right"/>
    </xf>
    <xf numFmtId="0" fontId="20" fillId="0" borderId="0" xfId="0" applyFont="1" applyAlignment="1">
      <alignment horizontal="left" wrapText="1"/>
    </xf>
    <xf numFmtId="0" fontId="19" fillId="0" borderId="0" xfId="0" applyFont="1" applyAlignment="1">
      <alignment horizontal="left" vertical="center"/>
    </xf>
    <xf numFmtId="0" fontId="19" fillId="0" borderId="0" xfId="0" applyFont="1" applyBorder="1" applyAlignment="1">
      <alignment horizontal="left" vertical="center"/>
    </xf>
    <xf numFmtId="0" fontId="19" fillId="0" borderId="12" xfId="0" applyFont="1" applyBorder="1" applyAlignment="1">
      <alignment horizontal="left" vertical="center"/>
    </xf>
    <xf numFmtId="0" fontId="19" fillId="0" borderId="11" xfId="0" applyFont="1" applyBorder="1" applyAlignment="1">
      <alignment horizontal="left" vertical="center"/>
    </xf>
    <xf numFmtId="0" fontId="19" fillId="0" borderId="10" xfId="0" applyFont="1" applyBorder="1" applyAlignment="1">
      <alignment horizontal="left" vertical="center"/>
    </xf>
    <xf numFmtId="0" fontId="23" fillId="0" borderId="0" xfId="0" applyFont="1" applyFill="1"/>
    <xf numFmtId="0" fontId="16" fillId="34" borderId="14" xfId="0" applyFont="1" applyFill="1" applyBorder="1" applyAlignment="1">
      <alignment horizontal="center"/>
    </xf>
    <xf numFmtId="0" fontId="16" fillId="34" borderId="15" xfId="0" applyFont="1" applyFill="1" applyBorder="1" applyAlignment="1">
      <alignment horizontal="center"/>
    </xf>
    <xf numFmtId="0" fontId="16" fillId="33" borderId="14" xfId="0" applyFont="1" applyFill="1" applyBorder="1" applyAlignment="1">
      <alignment horizontal="center"/>
    </xf>
    <xf numFmtId="0" fontId="16" fillId="33" borderId="15" xfId="0" applyFont="1" applyFill="1" applyBorder="1" applyAlignment="1">
      <alignment horizontal="center"/>
    </xf>
    <xf numFmtId="0" fontId="16" fillId="33" borderId="16" xfId="0" applyFont="1" applyFill="1" applyBorder="1" applyAlignment="1">
      <alignment horizontal="center"/>
    </xf>
    <xf numFmtId="0" fontId="20" fillId="0" borderId="0" xfId="0" applyFont="1" applyAlignment="1">
      <alignment horizontal="left" wrapText="1"/>
    </xf>
    <xf numFmtId="0" fontId="16" fillId="35" borderId="14" xfId="0" applyFont="1" applyFill="1" applyBorder="1" applyAlignment="1">
      <alignment horizontal="center"/>
    </xf>
    <xf numFmtId="0" fontId="16" fillId="35" borderId="15" xfId="0" applyFont="1" applyFill="1" applyBorder="1" applyAlignment="1">
      <alignment horizontal="center"/>
    </xf>
    <xf numFmtId="0" fontId="16" fillId="35" borderId="16" xfId="0" applyFont="1" applyFill="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33CA"/>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15"/>
  <sheetViews>
    <sheetView tabSelected="1" zoomScaleNormal="100" workbookViewId="0">
      <pane ySplit="7" topLeftCell="A8" activePane="bottomLeft" state="frozen"/>
      <selection pane="bottomLeft" activeCell="H7" sqref="H7"/>
    </sheetView>
  </sheetViews>
  <sheetFormatPr defaultColWidth="8.85546875" defaultRowHeight="15" x14ac:dyDescent="0.25"/>
  <cols>
    <col min="1" max="1" width="21.5703125" customWidth="1"/>
    <col min="2" max="3" width="13.5703125" style="9" customWidth="1"/>
    <col min="5" max="5" width="12.5703125" customWidth="1"/>
    <col min="6" max="6" width="11.5703125" customWidth="1"/>
    <col min="7" max="13" width="8.85546875" customWidth="1"/>
    <col min="14" max="14" width="11.85546875" customWidth="1"/>
    <col min="15" max="15" width="13.5703125" customWidth="1"/>
    <col min="16" max="16" width="8.85546875" customWidth="1"/>
    <col min="17" max="17" width="11.5703125" customWidth="1"/>
    <col min="18" max="18" width="8.85546875" customWidth="1"/>
    <col min="19" max="19" width="10.28515625" customWidth="1"/>
    <col min="20" max="21" width="8.85546875" customWidth="1"/>
    <col min="22" max="22" width="12.7109375" customWidth="1"/>
    <col min="23" max="23" width="8.85546875" customWidth="1"/>
    <col min="24" max="24" width="10.85546875" customWidth="1"/>
    <col min="26" max="29" width="8.85546875" style="3"/>
  </cols>
  <sheetData>
    <row r="1" spans="1:29" s="19" customFormat="1" ht="15.75" x14ac:dyDescent="0.25">
      <c r="A1" s="38" t="s">
        <v>94</v>
      </c>
      <c r="B1" s="38"/>
      <c r="C1" s="38"/>
      <c r="D1" s="38"/>
      <c r="E1" s="38"/>
      <c r="F1" s="38"/>
      <c r="G1" s="38"/>
      <c r="H1" s="38"/>
      <c r="I1" s="38"/>
      <c r="J1" s="38"/>
      <c r="K1" s="38"/>
      <c r="L1" s="38"/>
      <c r="M1" s="38"/>
      <c r="N1" s="38"/>
      <c r="O1" s="38"/>
      <c r="P1" s="38"/>
      <c r="Q1" s="38"/>
      <c r="R1" s="38"/>
      <c r="S1" s="38"/>
      <c r="T1" s="38"/>
      <c r="U1" s="38"/>
      <c r="V1" s="38"/>
      <c r="W1" s="38"/>
      <c r="Z1" s="20"/>
      <c r="AA1" s="20"/>
      <c r="AB1" s="20"/>
      <c r="AC1" s="20"/>
    </row>
    <row r="2" spans="1:29" s="19" customFormat="1" ht="15.75" x14ac:dyDescent="0.25">
      <c r="A2" s="38"/>
      <c r="B2" s="38"/>
      <c r="C2" s="38"/>
      <c r="D2" s="38"/>
      <c r="E2" s="38"/>
      <c r="F2" s="38"/>
      <c r="G2" s="38"/>
      <c r="H2" s="38"/>
      <c r="I2" s="38"/>
      <c r="J2" s="38"/>
      <c r="K2" s="38"/>
      <c r="L2" s="38"/>
      <c r="M2" s="38"/>
      <c r="N2" s="38"/>
      <c r="O2" s="38"/>
      <c r="P2" s="38"/>
      <c r="Q2" s="38"/>
      <c r="R2" s="38"/>
      <c r="S2" s="38"/>
      <c r="T2" s="38"/>
      <c r="U2" s="38"/>
      <c r="V2" s="38"/>
      <c r="W2" s="38"/>
      <c r="Z2" s="20"/>
      <c r="AA2" s="20"/>
      <c r="AB2" s="20"/>
      <c r="AC2" s="20"/>
    </row>
    <row r="3" spans="1:29" s="19" customFormat="1" ht="15.75" x14ac:dyDescent="0.25">
      <c r="A3" s="38"/>
      <c r="B3" s="38"/>
      <c r="C3" s="38"/>
      <c r="D3" s="38"/>
      <c r="E3" s="38"/>
      <c r="F3" s="38"/>
      <c r="G3" s="38"/>
      <c r="H3" s="38"/>
      <c r="I3" s="38"/>
      <c r="J3" s="38"/>
      <c r="K3" s="38"/>
      <c r="L3" s="38"/>
      <c r="M3" s="38"/>
      <c r="N3" s="38"/>
      <c r="O3" s="38"/>
      <c r="P3" s="38"/>
      <c r="Q3" s="38"/>
      <c r="R3" s="38"/>
      <c r="S3" s="38"/>
      <c r="T3" s="38"/>
      <c r="U3" s="38"/>
      <c r="V3" s="38"/>
      <c r="W3" s="38"/>
      <c r="Z3" s="20"/>
      <c r="AA3" s="20"/>
      <c r="AB3" s="20"/>
      <c r="AC3" s="20"/>
    </row>
    <row r="4" spans="1:29" s="19" customFormat="1" ht="15.75" x14ac:dyDescent="0.25">
      <c r="A4" s="26"/>
      <c r="B4" s="26"/>
      <c r="C4" s="26"/>
      <c r="D4" s="26"/>
      <c r="E4" s="26"/>
      <c r="F4" s="26"/>
      <c r="G4" s="26"/>
      <c r="H4" s="26"/>
      <c r="I4" s="26"/>
      <c r="J4" s="26"/>
      <c r="K4" s="26"/>
      <c r="L4" s="26"/>
      <c r="M4" s="26"/>
      <c r="N4" s="26"/>
      <c r="O4" s="26"/>
      <c r="P4" s="26"/>
      <c r="Q4" s="26"/>
      <c r="R4" s="26"/>
      <c r="S4" s="26"/>
      <c r="T4" s="26"/>
      <c r="U4" s="26"/>
      <c r="V4" s="26"/>
      <c r="W4" s="26"/>
      <c r="Z4" s="20"/>
      <c r="AA4" s="20"/>
      <c r="AB4" s="20"/>
      <c r="AC4" s="20"/>
    </row>
    <row r="5" spans="1:29" x14ac:dyDescent="0.25">
      <c r="X5" s="18"/>
      <c r="Y5" s="18"/>
      <c r="Z5" s="24"/>
    </row>
    <row r="6" spans="1:29" x14ac:dyDescent="0.25">
      <c r="H6" s="35" t="s">
        <v>24</v>
      </c>
      <c r="I6" s="36"/>
      <c r="J6" s="36"/>
      <c r="K6" s="36"/>
      <c r="L6" s="37"/>
      <c r="M6" s="14"/>
      <c r="N6" s="33" t="s">
        <v>23</v>
      </c>
      <c r="O6" s="34"/>
      <c r="P6" s="34"/>
      <c r="Q6" s="34"/>
      <c r="R6" s="39" t="s">
        <v>84</v>
      </c>
      <c r="S6" s="40"/>
      <c r="T6" s="40"/>
      <c r="U6" s="40"/>
      <c r="V6" s="40"/>
      <c r="W6" s="40"/>
      <c r="X6" s="40"/>
      <c r="Y6" s="41"/>
    </row>
    <row r="7" spans="1:29" s="17" customFormat="1" ht="75" x14ac:dyDescent="0.25">
      <c r="A7" s="22" t="s">
        <v>11</v>
      </c>
      <c r="B7" s="22" t="s">
        <v>25</v>
      </c>
      <c r="C7" s="22" t="s">
        <v>26</v>
      </c>
      <c r="D7" s="23" t="s">
        <v>82</v>
      </c>
      <c r="E7" s="22" t="s">
        <v>83</v>
      </c>
      <c r="F7" s="21" t="s">
        <v>95</v>
      </c>
      <c r="G7" s="22" t="s">
        <v>21</v>
      </c>
      <c r="H7" s="22" t="s">
        <v>91</v>
      </c>
      <c r="I7" s="22" t="s">
        <v>90</v>
      </c>
      <c r="J7" s="22" t="s">
        <v>89</v>
      </c>
      <c r="K7" s="22" t="s">
        <v>92</v>
      </c>
      <c r="L7" s="22" t="s">
        <v>93</v>
      </c>
      <c r="M7" s="22" t="s">
        <v>0</v>
      </c>
      <c r="N7" s="22" t="s">
        <v>1</v>
      </c>
      <c r="O7" s="22" t="s">
        <v>2</v>
      </c>
      <c r="P7" s="22" t="s">
        <v>3</v>
      </c>
      <c r="Q7" s="22" t="s">
        <v>4</v>
      </c>
      <c r="R7" s="22" t="s">
        <v>6</v>
      </c>
      <c r="S7" s="22" t="s">
        <v>7</v>
      </c>
      <c r="T7" s="22" t="s">
        <v>8</v>
      </c>
      <c r="U7" s="22" t="s">
        <v>9</v>
      </c>
      <c r="V7" s="22" t="s">
        <v>88</v>
      </c>
      <c r="W7" s="22" t="s">
        <v>87</v>
      </c>
      <c r="X7" s="22" t="s">
        <v>86</v>
      </c>
      <c r="Y7" s="22" t="s">
        <v>10</v>
      </c>
      <c r="Z7" s="4"/>
      <c r="AA7" s="4"/>
      <c r="AB7" s="5"/>
      <c r="AC7" s="4"/>
    </row>
    <row r="8" spans="1:29" s="17" customFormat="1" x14ac:dyDescent="0.25">
      <c r="A8" s="27" t="s">
        <v>13</v>
      </c>
      <c r="B8" s="12" t="s">
        <v>31</v>
      </c>
      <c r="C8" s="12" t="s">
        <v>28</v>
      </c>
      <c r="D8">
        <v>1</v>
      </c>
      <c r="E8">
        <v>1</v>
      </c>
      <c r="F8">
        <v>517.61</v>
      </c>
      <c r="G8">
        <v>6.4999999999999988E-2</v>
      </c>
      <c r="H8">
        <v>65.166899999999998</v>
      </c>
      <c r="I8">
        <v>61.811</v>
      </c>
      <c r="J8">
        <v>-25.3184</v>
      </c>
      <c r="K8">
        <f t="shared" ref="K8:K51" si="0">SQRT(I8^2+J8^2)</f>
        <v>66.795367351037157</v>
      </c>
      <c r="L8">
        <f t="shared" ref="L8:L51" si="1">DEGREES(ATAN(J8/I8))</f>
        <v>-22.274493938085566</v>
      </c>
      <c r="M8">
        <v>536.20000000000005</v>
      </c>
      <c r="N8">
        <v>0.92313307966731339</v>
      </c>
      <c r="O8">
        <v>5.2604688202401689E-2</v>
      </c>
      <c r="P8">
        <v>1.8531950570860566E-2</v>
      </c>
      <c r="Q8">
        <v>0</v>
      </c>
      <c r="R8" s="15">
        <v>125.06199999999998</v>
      </c>
      <c r="S8" s="15">
        <v>6.0900000000000007</v>
      </c>
      <c r="T8" s="15">
        <v>24.2</v>
      </c>
      <c r="U8" s="15">
        <v>64.853999999999999</v>
      </c>
      <c r="V8" s="15">
        <v>84.970000000000013</v>
      </c>
      <c r="W8" s="15">
        <v>16.994000000000003</v>
      </c>
      <c r="X8">
        <v>14.1</v>
      </c>
      <c r="Y8" s="7">
        <f t="shared" ref="Y8:Y39" si="2">(V8-X8)/V8</f>
        <v>0.83405907967517956</v>
      </c>
      <c r="Z8" s="4"/>
      <c r="AA8" s="4"/>
      <c r="AB8" s="5"/>
      <c r="AC8" s="4"/>
    </row>
    <row r="9" spans="1:29" s="17" customFormat="1" x14ac:dyDescent="0.25">
      <c r="A9" s="28" t="s">
        <v>13</v>
      </c>
      <c r="B9" s="10"/>
      <c r="C9" s="10"/>
      <c r="D9"/>
      <c r="E9">
        <v>2</v>
      </c>
      <c r="F9">
        <v>411.11</v>
      </c>
      <c r="G9">
        <v>7.1999999999999995E-2</v>
      </c>
      <c r="H9">
        <v>66.032221579999998</v>
      </c>
      <c r="I9">
        <v>62.859255789999999</v>
      </c>
      <c r="J9">
        <v>-24.715843459999999</v>
      </c>
      <c r="K9">
        <f t="shared" si="0"/>
        <v>67.543755865452681</v>
      </c>
      <c r="L9">
        <f t="shared" si="1"/>
        <v>-21.464423795041114</v>
      </c>
      <c r="M9">
        <v>537.54999999999995</v>
      </c>
      <c r="N9">
        <v>0.83738213949746887</v>
      </c>
      <c r="O9">
        <v>0.12469540171458481</v>
      </c>
      <c r="P9">
        <v>1.6015576964312113E-2</v>
      </c>
      <c r="Q9">
        <v>2.0145994085832234E-3</v>
      </c>
      <c r="R9" s="15">
        <v>79.69</v>
      </c>
      <c r="S9" s="15">
        <v>5.2</v>
      </c>
      <c r="T9" s="15">
        <v>15.4</v>
      </c>
      <c r="U9" s="15">
        <v>38.839999999999996</v>
      </c>
      <c r="V9" s="15">
        <v>31.47</v>
      </c>
      <c r="W9" s="15">
        <v>6.2939999999999996</v>
      </c>
      <c r="X9">
        <v>6.4</v>
      </c>
      <c r="Y9" s="7">
        <f t="shared" si="2"/>
        <v>0.79663171274229427</v>
      </c>
      <c r="Z9" s="4"/>
      <c r="AA9" s="4"/>
      <c r="AB9" s="5"/>
      <c r="AC9" s="4"/>
    </row>
    <row r="10" spans="1:29" s="17" customFormat="1" x14ac:dyDescent="0.25">
      <c r="A10" s="27" t="s">
        <v>13</v>
      </c>
      <c r="B10" s="12"/>
      <c r="C10" s="12"/>
      <c r="D10"/>
      <c r="E10">
        <v>3</v>
      </c>
      <c r="F10">
        <v>464.8163859</v>
      </c>
      <c r="G10">
        <v>7.400000000000001E-2</v>
      </c>
      <c r="H10">
        <v>65.506677310000001</v>
      </c>
      <c r="I10">
        <v>62.205992549999998</v>
      </c>
      <c r="J10">
        <v>-25.905989519999999</v>
      </c>
      <c r="K10">
        <f t="shared" si="0"/>
        <v>67.384759420368965</v>
      </c>
      <c r="L10">
        <f t="shared" si="1"/>
        <v>-22.609525010711078</v>
      </c>
      <c r="M10">
        <v>535.70000000000005</v>
      </c>
      <c r="N10">
        <v>0.81536609161379536</v>
      </c>
      <c r="O10">
        <v>0.14333559727524856</v>
      </c>
      <c r="P10">
        <v>1.3317209649449374E-2</v>
      </c>
      <c r="Q10">
        <v>0</v>
      </c>
      <c r="R10" s="15">
        <v>74.647999999999996</v>
      </c>
      <c r="S10" s="15">
        <v>4.4800000000000004</v>
      </c>
      <c r="T10" s="15">
        <v>15.6</v>
      </c>
      <c r="U10" s="15">
        <v>35.416000000000004</v>
      </c>
      <c r="V10" s="15">
        <v>27.7</v>
      </c>
      <c r="W10" s="15">
        <v>5.54</v>
      </c>
      <c r="X10">
        <v>5.8</v>
      </c>
      <c r="Y10" s="7">
        <f t="shared" si="2"/>
        <v>0.79061371841155237</v>
      </c>
      <c r="Z10" s="4"/>
      <c r="AA10" s="4"/>
      <c r="AB10" s="5"/>
      <c r="AC10" s="4"/>
    </row>
    <row r="11" spans="1:29" s="17" customFormat="1" x14ac:dyDescent="0.25">
      <c r="A11" s="29" t="s">
        <v>13</v>
      </c>
      <c r="B11" s="11"/>
      <c r="C11" s="11"/>
      <c r="D11" s="2"/>
      <c r="E11" s="2">
        <v>4</v>
      </c>
      <c r="F11" s="2">
        <v>521.70000000000005</v>
      </c>
      <c r="G11" s="2">
        <v>8.3999999999999991E-2</v>
      </c>
      <c r="H11" s="2">
        <v>65.266000000000005</v>
      </c>
      <c r="I11" s="2">
        <v>62.005000000000003</v>
      </c>
      <c r="J11" s="2">
        <v>-23.834</v>
      </c>
      <c r="K11" s="2">
        <f t="shared" si="0"/>
        <v>66.42800298819769</v>
      </c>
      <c r="L11" s="2">
        <f t="shared" si="1"/>
        <v>-21.026178631474149</v>
      </c>
      <c r="M11" s="2">
        <v>535.6</v>
      </c>
      <c r="N11" s="2">
        <v>0.91578176492127417</v>
      </c>
      <c r="O11" s="2">
        <v>7.0303917978762356E-2</v>
      </c>
      <c r="P11" s="2">
        <v>1.3914317099963382E-2</v>
      </c>
      <c r="Q11" s="2">
        <v>0</v>
      </c>
      <c r="R11" s="16">
        <v>125.27666666666669</v>
      </c>
      <c r="S11" s="16" t="s">
        <v>5</v>
      </c>
      <c r="T11" s="16">
        <v>25</v>
      </c>
      <c r="U11" s="16">
        <v>56.036666666666669</v>
      </c>
      <c r="V11" s="16">
        <v>60.2</v>
      </c>
      <c r="W11" s="16">
        <v>20.066666666666666</v>
      </c>
      <c r="X11" s="2">
        <v>9.4</v>
      </c>
      <c r="Y11" s="8">
        <f t="shared" si="2"/>
        <v>0.84385382059800662</v>
      </c>
      <c r="Z11" s="4"/>
      <c r="AA11" s="4"/>
      <c r="AB11" s="5"/>
      <c r="AC11" s="4"/>
    </row>
    <row r="12" spans="1:29" s="17" customFormat="1" ht="16.5" customHeight="1" x14ac:dyDescent="0.25">
      <c r="A12" s="30" t="s">
        <v>13</v>
      </c>
      <c r="B12" s="10" t="s">
        <v>38</v>
      </c>
      <c r="C12" s="10" t="s">
        <v>37</v>
      </c>
      <c r="D12">
        <v>2</v>
      </c>
      <c r="E12">
        <v>1</v>
      </c>
      <c r="F12" s="32">
        <v>655.63499999999999</v>
      </c>
      <c r="G12">
        <v>7.2000000000000008E-2</v>
      </c>
      <c r="H12">
        <v>64.738627609999995</v>
      </c>
      <c r="I12">
        <v>59.192784899999999</v>
      </c>
      <c r="J12">
        <v>-20.03911278</v>
      </c>
      <c r="K12">
        <f t="shared" si="0"/>
        <v>62.492814188730748</v>
      </c>
      <c r="L12">
        <f t="shared" si="1"/>
        <v>-18.703005205939682</v>
      </c>
      <c r="M12">
        <v>535.79999999999995</v>
      </c>
      <c r="N12">
        <v>0.93621618968998976</v>
      </c>
      <c r="O12">
        <v>5.233237023751583E-2</v>
      </c>
      <c r="P12">
        <v>5.3017046661521794E-3</v>
      </c>
      <c r="Q12">
        <v>2.3835108943211854E-3</v>
      </c>
      <c r="R12" s="15">
        <v>125.018</v>
      </c>
      <c r="S12" s="15">
        <v>6.9539999999999988</v>
      </c>
      <c r="T12" s="15">
        <v>29.6</v>
      </c>
      <c r="U12" s="15">
        <v>65.212000000000003</v>
      </c>
      <c r="V12" s="15">
        <v>98.89</v>
      </c>
      <c r="W12" s="15">
        <v>19.777999999999999</v>
      </c>
      <c r="X12">
        <v>15.6</v>
      </c>
      <c r="Y12" s="7">
        <f t="shared" si="2"/>
        <v>0.84224896349479228</v>
      </c>
      <c r="Z12" s="4"/>
      <c r="AA12" s="4"/>
      <c r="AB12" s="5"/>
      <c r="AC12" s="4"/>
    </row>
    <row r="13" spans="1:29" s="17" customFormat="1" x14ac:dyDescent="0.25">
      <c r="A13" s="30" t="s">
        <v>13</v>
      </c>
      <c r="B13" s="10"/>
      <c r="C13" s="10"/>
      <c r="D13"/>
      <c r="E13">
        <v>2</v>
      </c>
      <c r="F13">
        <v>258.19268590000001</v>
      </c>
      <c r="G13">
        <v>6.0999999999999999E-2</v>
      </c>
      <c r="H13">
        <v>64.662488609999997</v>
      </c>
      <c r="I13">
        <v>59.937468869999996</v>
      </c>
      <c r="J13">
        <v>-20.37340361</v>
      </c>
      <c r="K13">
        <f t="shared" si="0"/>
        <v>63.305416428597795</v>
      </c>
      <c r="L13">
        <f t="shared" si="1"/>
        <v>-18.773460998172698</v>
      </c>
      <c r="M13">
        <v>536</v>
      </c>
      <c r="N13">
        <v>0.86213794477978334</v>
      </c>
      <c r="O13">
        <v>0.12177683984489668</v>
      </c>
      <c r="P13">
        <v>5.7540692980524123E-3</v>
      </c>
      <c r="Q13">
        <v>0</v>
      </c>
      <c r="R13" s="15">
        <v>74.751999999999995</v>
      </c>
      <c r="S13" s="15">
        <v>4.9379999999999997</v>
      </c>
      <c r="T13" s="15">
        <v>26.2</v>
      </c>
      <c r="U13" s="15">
        <v>35.367999999999995</v>
      </c>
      <c r="V13" s="15">
        <v>35.5</v>
      </c>
      <c r="W13" s="15">
        <v>7.1</v>
      </c>
      <c r="X13">
        <v>6.6</v>
      </c>
      <c r="Y13" s="7">
        <f t="shared" si="2"/>
        <v>0.81408450704225344</v>
      </c>
      <c r="Z13" s="4"/>
      <c r="AA13" s="4"/>
      <c r="AB13" s="5"/>
      <c r="AC13" s="4"/>
    </row>
    <row r="14" spans="1:29" s="17" customFormat="1" x14ac:dyDescent="0.25">
      <c r="A14" s="30" t="s">
        <v>13</v>
      </c>
      <c r="B14" s="10"/>
      <c r="C14" s="10"/>
      <c r="D14"/>
      <c r="E14">
        <v>3</v>
      </c>
      <c r="F14">
        <v>247.69706439999999</v>
      </c>
      <c r="G14">
        <v>9.7000000000000003E-2</v>
      </c>
      <c r="H14">
        <v>64.422967700000001</v>
      </c>
      <c r="I14">
        <v>58.672747360000002</v>
      </c>
      <c r="J14">
        <v>-18.606488939999998</v>
      </c>
      <c r="K14">
        <f t="shared" si="0"/>
        <v>61.552357497050671</v>
      </c>
      <c r="L14">
        <f t="shared" si="1"/>
        <v>-17.595028730778857</v>
      </c>
      <c r="M14">
        <v>537.5</v>
      </c>
      <c r="N14">
        <v>0.80173369594940613</v>
      </c>
      <c r="O14">
        <v>0.18798125173572022</v>
      </c>
      <c r="P14">
        <v>3.341106045313751E-3</v>
      </c>
      <c r="Q14">
        <v>0</v>
      </c>
      <c r="R14" s="15">
        <v>74.304000000000002</v>
      </c>
      <c r="S14" s="15">
        <v>4.6219999999999999</v>
      </c>
      <c r="T14" s="15">
        <v>18</v>
      </c>
      <c r="U14" s="15">
        <v>36.588000000000001</v>
      </c>
      <c r="V14" s="15">
        <v>33</v>
      </c>
      <c r="W14" s="15">
        <v>6.6</v>
      </c>
      <c r="X14">
        <v>6.8</v>
      </c>
      <c r="Y14" s="7">
        <f t="shared" si="2"/>
        <v>0.79393939393939394</v>
      </c>
      <c r="Z14" s="4"/>
      <c r="AA14" s="4"/>
      <c r="AB14" s="5"/>
      <c r="AC14" s="4"/>
    </row>
    <row r="15" spans="1:29" s="17" customFormat="1" x14ac:dyDescent="0.25">
      <c r="A15" s="31" t="s">
        <v>13</v>
      </c>
      <c r="B15" s="11"/>
      <c r="C15" s="11"/>
      <c r="D15" s="2"/>
      <c r="E15" s="2">
        <v>4</v>
      </c>
      <c r="F15" s="2">
        <v>379.988</v>
      </c>
      <c r="G15" s="2">
        <v>5.1000000000000004E-2</v>
      </c>
      <c r="H15" s="2">
        <v>65.037316149999995</v>
      </c>
      <c r="I15" s="2">
        <v>60.927411110000001</v>
      </c>
      <c r="J15" s="2">
        <v>-22.57446595</v>
      </c>
      <c r="K15" s="2">
        <f t="shared" si="0"/>
        <v>64.97504088105417</v>
      </c>
      <c r="L15" s="2">
        <f t="shared" si="1"/>
        <v>-20.330379088323443</v>
      </c>
      <c r="M15" s="2">
        <v>535.79999999999995</v>
      </c>
      <c r="N15" s="2">
        <v>0.92526517024778743</v>
      </c>
      <c r="O15" s="2">
        <v>6.9013565858095274E-2</v>
      </c>
      <c r="P15" s="2">
        <v>0</v>
      </c>
      <c r="Q15" s="2">
        <v>0</v>
      </c>
      <c r="R15" s="16">
        <v>122.94666666666666</v>
      </c>
      <c r="S15" s="16" t="s">
        <v>5</v>
      </c>
      <c r="T15" s="16">
        <v>38.666666666666664</v>
      </c>
      <c r="U15" s="16">
        <v>59.323333333333331</v>
      </c>
      <c r="V15" s="16">
        <v>62.4</v>
      </c>
      <c r="W15" s="16">
        <v>20.8</v>
      </c>
      <c r="X15" s="2">
        <v>9.3000000000000007</v>
      </c>
      <c r="Y15" s="8">
        <f t="shared" si="2"/>
        <v>0.85096153846153844</v>
      </c>
      <c r="Z15" s="4"/>
      <c r="AA15" s="4"/>
      <c r="AB15" s="5"/>
      <c r="AC15" s="4"/>
    </row>
    <row r="16" spans="1:29" s="17" customFormat="1" x14ac:dyDescent="0.25">
      <c r="A16" s="27" t="s">
        <v>13</v>
      </c>
      <c r="B16" s="12" t="s">
        <v>58</v>
      </c>
      <c r="C16" s="12" t="s">
        <v>28</v>
      </c>
      <c r="D16">
        <v>3</v>
      </c>
      <c r="E16">
        <v>1</v>
      </c>
      <c r="F16">
        <v>351.91926050000001</v>
      </c>
      <c r="G16">
        <v>4.4999999999999998E-2</v>
      </c>
      <c r="H16">
        <v>64.819780460000004</v>
      </c>
      <c r="I16">
        <v>60.513328199999997</v>
      </c>
      <c r="J16">
        <v>-21.42582848</v>
      </c>
      <c r="K16">
        <f t="shared" si="0"/>
        <v>64.194462501802235</v>
      </c>
      <c r="L16">
        <f t="shared" si="1"/>
        <v>-19.497421358666337</v>
      </c>
      <c r="M16">
        <v>535.85</v>
      </c>
      <c r="N16">
        <v>0.94495480131813459</v>
      </c>
      <c r="O16">
        <v>4.0211311851671393E-2</v>
      </c>
      <c r="P16">
        <v>7.3579607380528022E-3</v>
      </c>
      <c r="Q16">
        <v>3.0594058136403854E-3</v>
      </c>
      <c r="R16" s="15">
        <v>132.89600000000002</v>
      </c>
      <c r="S16" s="15">
        <v>6.6019999999999994</v>
      </c>
      <c r="T16" s="15">
        <v>25.6</v>
      </c>
      <c r="U16" s="15">
        <v>65.614000000000004</v>
      </c>
      <c r="V16" s="15">
        <v>88.44</v>
      </c>
      <c r="W16" s="15">
        <v>17.687999999999999</v>
      </c>
      <c r="X16">
        <v>16.5</v>
      </c>
      <c r="Y16" s="7">
        <f t="shared" si="2"/>
        <v>0.81343283582089554</v>
      </c>
      <c r="Z16" s="4"/>
      <c r="AA16" s="4"/>
      <c r="AB16" s="5"/>
      <c r="AC16" s="4"/>
    </row>
    <row r="17" spans="1:29" s="17" customFormat="1" x14ac:dyDescent="0.25">
      <c r="A17" s="28" t="s">
        <v>13</v>
      </c>
      <c r="B17" s="10"/>
      <c r="C17" s="10"/>
      <c r="D17"/>
      <c r="E17">
        <v>2</v>
      </c>
      <c r="F17">
        <v>387.02590099999998</v>
      </c>
      <c r="G17">
        <v>4.9000000000000002E-2</v>
      </c>
      <c r="H17">
        <v>65.931040350000004</v>
      </c>
      <c r="I17">
        <v>62.491671609999997</v>
      </c>
      <c r="J17">
        <v>-23.237273200000001</v>
      </c>
      <c r="K17">
        <f t="shared" si="0"/>
        <v>66.672182253047026</v>
      </c>
      <c r="L17">
        <f t="shared" si="1"/>
        <v>-20.397445743395391</v>
      </c>
      <c r="M17">
        <v>537.5</v>
      </c>
      <c r="N17">
        <v>0.88976684334625067</v>
      </c>
      <c r="O17">
        <v>9.2811638649008418E-2</v>
      </c>
      <c r="P17">
        <v>8.3884601588877904E-3</v>
      </c>
      <c r="Q17">
        <v>0</v>
      </c>
      <c r="R17" s="15">
        <v>106.08199999999999</v>
      </c>
      <c r="S17" s="15">
        <v>5.66</v>
      </c>
      <c r="T17" s="15">
        <v>22</v>
      </c>
      <c r="U17" s="15">
        <v>43.731999999999992</v>
      </c>
      <c r="V17" s="15">
        <v>48.2</v>
      </c>
      <c r="W17" s="15">
        <v>9.64</v>
      </c>
      <c r="X17">
        <v>9.9</v>
      </c>
      <c r="Y17" s="7">
        <f t="shared" si="2"/>
        <v>0.79460580912863077</v>
      </c>
      <c r="Z17" s="4"/>
      <c r="AA17" s="4"/>
      <c r="AB17" s="5"/>
      <c r="AC17" s="4"/>
    </row>
    <row r="18" spans="1:29" s="17" customFormat="1" x14ac:dyDescent="0.25">
      <c r="A18" s="27" t="s">
        <v>13</v>
      </c>
      <c r="B18" s="12"/>
      <c r="C18" s="12"/>
      <c r="D18"/>
      <c r="E18">
        <v>3</v>
      </c>
      <c r="F18">
        <v>432.28269669999997</v>
      </c>
      <c r="G18">
        <v>6.4000000000000001E-2</v>
      </c>
      <c r="H18">
        <v>65.66773689</v>
      </c>
      <c r="I18">
        <v>62.286451739999997</v>
      </c>
      <c r="J18">
        <v>-25.84817134</v>
      </c>
      <c r="K18">
        <f t="shared" si="0"/>
        <v>67.436859594596669</v>
      </c>
      <c r="L18">
        <f t="shared" si="1"/>
        <v>-22.537895918360629</v>
      </c>
      <c r="M18">
        <v>537</v>
      </c>
      <c r="N18">
        <v>0.86316319080184878</v>
      </c>
      <c r="O18">
        <v>0.12553321574693591</v>
      </c>
      <c r="P18">
        <v>3.8282497736027354E-3</v>
      </c>
      <c r="Q18">
        <v>0</v>
      </c>
      <c r="R18" s="15">
        <v>106.98599999999999</v>
      </c>
      <c r="S18" s="15">
        <v>5.6120000000000001</v>
      </c>
      <c r="T18" s="15">
        <v>19.399999999999999</v>
      </c>
      <c r="U18" s="15">
        <v>45.308000000000007</v>
      </c>
      <c r="V18" s="15">
        <v>47.3</v>
      </c>
      <c r="W18" s="15">
        <v>9.4599999999999991</v>
      </c>
      <c r="X18">
        <v>9.5</v>
      </c>
      <c r="Y18" s="7">
        <f t="shared" si="2"/>
        <v>0.79915433403805491</v>
      </c>
      <c r="Z18" s="4"/>
      <c r="AA18" s="4"/>
      <c r="AB18" s="5"/>
      <c r="AC18" s="4"/>
    </row>
    <row r="19" spans="1:29" s="17" customFormat="1" x14ac:dyDescent="0.25">
      <c r="A19" s="29" t="s">
        <v>13</v>
      </c>
      <c r="B19" s="11"/>
      <c r="C19" s="11"/>
      <c r="D19" s="2"/>
      <c r="E19" s="2">
        <v>4</v>
      </c>
      <c r="F19" s="2">
        <v>328.40949999999998</v>
      </c>
      <c r="G19" s="2">
        <v>6.0999999999999985E-2</v>
      </c>
      <c r="H19" s="2">
        <v>65.102907079999994</v>
      </c>
      <c r="I19" s="2">
        <v>60.577099490000002</v>
      </c>
      <c r="J19" s="2">
        <v>-21.352032340000001</v>
      </c>
      <c r="K19" s="2">
        <f t="shared" si="0"/>
        <v>64.230010646657718</v>
      </c>
      <c r="L19" s="2">
        <f t="shared" si="1"/>
        <v>-19.41638033143369</v>
      </c>
      <c r="M19" s="2">
        <v>537</v>
      </c>
      <c r="N19" s="2">
        <v>0.95845822372774314</v>
      </c>
      <c r="O19" s="2">
        <v>4.1541776272256803E-2</v>
      </c>
      <c r="P19" s="2">
        <v>0</v>
      </c>
      <c r="Q19" s="2">
        <v>0</v>
      </c>
      <c r="R19" s="16">
        <v>147.76666666666668</v>
      </c>
      <c r="S19" s="16" t="s">
        <v>5</v>
      </c>
      <c r="T19" s="16">
        <v>42.666666666666664</v>
      </c>
      <c r="U19" s="16">
        <v>70.73</v>
      </c>
      <c r="V19" s="16">
        <v>104.5</v>
      </c>
      <c r="W19" s="16">
        <v>34.833333333333336</v>
      </c>
      <c r="X19" s="2">
        <v>11.6</v>
      </c>
      <c r="Y19" s="8">
        <f t="shared" si="2"/>
        <v>0.88899521531100489</v>
      </c>
      <c r="Z19" s="4"/>
      <c r="AA19" s="4"/>
      <c r="AB19" s="5"/>
      <c r="AC19" s="4"/>
    </row>
    <row r="20" spans="1:29" s="17" customFormat="1" x14ac:dyDescent="0.25">
      <c r="A20" s="28" t="s">
        <v>13</v>
      </c>
      <c r="B20" s="10" t="s">
        <v>71</v>
      </c>
      <c r="C20" s="10" t="s">
        <v>66</v>
      </c>
      <c r="D20">
        <v>4</v>
      </c>
      <c r="E20">
        <v>1</v>
      </c>
      <c r="F20">
        <v>456.65121090000002</v>
      </c>
      <c r="G20">
        <v>6.7000000000000004E-2</v>
      </c>
      <c r="H20">
        <v>65.154477580000005</v>
      </c>
      <c r="I20">
        <v>61.901525929999998</v>
      </c>
      <c r="J20">
        <v>-25.513643720000001</v>
      </c>
      <c r="K20">
        <f t="shared" si="0"/>
        <v>66.953304088249141</v>
      </c>
      <c r="L20">
        <f t="shared" si="1"/>
        <v>-22.399743547951608</v>
      </c>
      <c r="M20">
        <v>536</v>
      </c>
      <c r="N20">
        <v>0.9357991459885675</v>
      </c>
      <c r="O20">
        <v>5.3488177840524301E-2</v>
      </c>
      <c r="P20">
        <v>5.3885484508042628E-3</v>
      </c>
      <c r="Q20">
        <v>2.0001817974857898E-3</v>
      </c>
      <c r="R20" s="15">
        <v>119.928</v>
      </c>
      <c r="S20" s="15">
        <v>6.5740000000000007</v>
      </c>
      <c r="T20" s="15">
        <v>32.200000000000003</v>
      </c>
      <c r="U20" s="15">
        <v>62.887999999999998</v>
      </c>
      <c r="V20" s="15">
        <v>94.050000000000011</v>
      </c>
      <c r="W20" s="15">
        <v>18.810000000000002</v>
      </c>
      <c r="X20">
        <v>12.5</v>
      </c>
      <c r="Y20" s="7">
        <f t="shared" si="2"/>
        <v>0.86709197235513025</v>
      </c>
      <c r="Z20" s="4"/>
      <c r="AA20" s="4"/>
      <c r="AB20" s="5"/>
      <c r="AC20" s="4"/>
    </row>
    <row r="21" spans="1:29" s="17" customFormat="1" x14ac:dyDescent="0.25">
      <c r="A21" s="28" t="s">
        <v>13</v>
      </c>
      <c r="B21" s="10"/>
      <c r="C21" s="10"/>
      <c r="D21"/>
      <c r="E21">
        <v>2</v>
      </c>
      <c r="F21">
        <v>218.02</v>
      </c>
      <c r="G21">
        <v>6.0999999999999999E-2</v>
      </c>
      <c r="H21">
        <v>64.553497519999993</v>
      </c>
      <c r="I21">
        <v>59.697320879999999</v>
      </c>
      <c r="J21">
        <v>-20.5298087</v>
      </c>
      <c r="K21">
        <f t="shared" si="0"/>
        <v>63.128782385757127</v>
      </c>
      <c r="L21">
        <f t="shared" si="1"/>
        <v>-18.978007810942319</v>
      </c>
      <c r="M21">
        <v>535.70000000000005</v>
      </c>
      <c r="N21">
        <v>0.83538259124640313</v>
      </c>
      <c r="O21">
        <v>0.14836493197536474</v>
      </c>
      <c r="P21">
        <v>3.9801983946690898E-3</v>
      </c>
      <c r="Q21">
        <v>0</v>
      </c>
      <c r="R21" s="15">
        <v>75.936000000000007</v>
      </c>
      <c r="S21" s="15">
        <v>4.9099999999999993</v>
      </c>
      <c r="T21" s="15">
        <v>27.2</v>
      </c>
      <c r="U21" s="15">
        <v>35.231999999999999</v>
      </c>
      <c r="V21" s="15">
        <v>38.200000000000003</v>
      </c>
      <c r="W21" s="15">
        <v>7.6400000000000006</v>
      </c>
      <c r="X21">
        <v>7.5</v>
      </c>
      <c r="Y21" s="7">
        <f t="shared" si="2"/>
        <v>0.80366492146596857</v>
      </c>
      <c r="Z21" s="4"/>
      <c r="AA21" s="4"/>
      <c r="AB21" s="5"/>
      <c r="AC21" s="4"/>
    </row>
    <row r="22" spans="1:29" s="17" customFormat="1" x14ac:dyDescent="0.25">
      <c r="A22" s="28" t="s">
        <v>13</v>
      </c>
      <c r="B22" s="10"/>
      <c r="C22" s="10"/>
      <c r="D22"/>
      <c r="E22">
        <v>3</v>
      </c>
      <c r="F22">
        <v>240.12019520000001</v>
      </c>
      <c r="G22">
        <v>6.4999999999999988E-2</v>
      </c>
      <c r="H22">
        <v>64.609463210000001</v>
      </c>
      <c r="I22">
        <v>60.11378586</v>
      </c>
      <c r="J22">
        <v>-21.090758489999999</v>
      </c>
      <c r="K22">
        <f t="shared" si="0"/>
        <v>63.706258280528786</v>
      </c>
      <c r="L22">
        <f t="shared" si="1"/>
        <v>-19.333282706324272</v>
      </c>
      <c r="M22">
        <v>537.5</v>
      </c>
      <c r="N22">
        <v>0.81111569782983706</v>
      </c>
      <c r="O22">
        <v>0.17903826541764584</v>
      </c>
      <c r="P22">
        <v>2.4349026361449202E-3</v>
      </c>
      <c r="Q22">
        <v>0</v>
      </c>
      <c r="R22" s="15">
        <v>70.518000000000001</v>
      </c>
      <c r="S22" s="15">
        <v>4.4580000000000002</v>
      </c>
      <c r="T22" s="15">
        <v>18.8</v>
      </c>
      <c r="U22" s="15">
        <v>31.477999999999998</v>
      </c>
      <c r="V22" s="15">
        <v>21.4</v>
      </c>
      <c r="W22" s="15">
        <v>4.2799999999999994</v>
      </c>
      <c r="X22">
        <v>4.5</v>
      </c>
      <c r="Y22" s="7">
        <f t="shared" si="2"/>
        <v>0.78971962616822433</v>
      </c>
      <c r="Z22" s="4"/>
      <c r="AA22" s="4"/>
      <c r="AB22" s="5"/>
      <c r="AC22" s="4"/>
    </row>
    <row r="23" spans="1:29" s="17" customFormat="1" x14ac:dyDescent="0.25">
      <c r="A23" s="29" t="s">
        <v>13</v>
      </c>
      <c r="B23" s="11"/>
      <c r="C23" s="11"/>
      <c r="D23" s="2"/>
      <c r="E23" s="2">
        <v>4</v>
      </c>
      <c r="F23" s="2">
        <v>405.03533920000001</v>
      </c>
      <c r="G23" s="2">
        <v>4.0999999999999981E-2</v>
      </c>
      <c r="H23" s="2">
        <v>64.805211589999999</v>
      </c>
      <c r="I23" s="2">
        <v>60.324574730000002</v>
      </c>
      <c r="J23" s="2">
        <v>-21.956708299999999</v>
      </c>
      <c r="K23" s="2">
        <f t="shared" si="0"/>
        <v>64.196194246439902</v>
      </c>
      <c r="L23" s="2">
        <f t="shared" si="1"/>
        <v>-20.000300839457061</v>
      </c>
      <c r="M23" s="2">
        <v>538</v>
      </c>
      <c r="N23" s="2">
        <v>0.93802259203133243</v>
      </c>
      <c r="O23" s="2">
        <v>6.0439376899865269E-2</v>
      </c>
      <c r="P23" s="2">
        <v>1.5380310688022862E-3</v>
      </c>
      <c r="Q23" s="2">
        <v>0</v>
      </c>
      <c r="R23" s="16">
        <v>132.85999999999999</v>
      </c>
      <c r="S23" s="16" t="s">
        <v>5</v>
      </c>
      <c r="T23" s="16">
        <v>41</v>
      </c>
      <c r="U23" s="16">
        <v>66.44</v>
      </c>
      <c r="V23" s="16">
        <v>90.1</v>
      </c>
      <c r="W23" s="16">
        <v>30.033333333333331</v>
      </c>
      <c r="X23" s="2">
        <v>12.3</v>
      </c>
      <c r="Y23" s="8">
        <f t="shared" si="2"/>
        <v>0.86348501664816868</v>
      </c>
      <c r="Z23" s="4"/>
      <c r="AA23" s="4"/>
      <c r="AB23" s="5"/>
      <c r="AC23" s="4"/>
    </row>
    <row r="24" spans="1:29" s="17" customFormat="1" x14ac:dyDescent="0.25">
      <c r="A24" s="28" t="s">
        <v>13</v>
      </c>
      <c r="B24" s="10" t="s">
        <v>45</v>
      </c>
      <c r="C24" s="10" t="s">
        <v>28</v>
      </c>
      <c r="D24">
        <v>5</v>
      </c>
      <c r="E24">
        <v>1</v>
      </c>
      <c r="F24">
        <v>302.31130999999999</v>
      </c>
      <c r="G24">
        <v>6.9000000000000006E-2</v>
      </c>
      <c r="H24">
        <v>64.729089479999999</v>
      </c>
      <c r="I24">
        <v>59.308403249999998</v>
      </c>
      <c r="J24">
        <v>-20.315927739999999</v>
      </c>
      <c r="K24">
        <f t="shared" si="0"/>
        <v>62.691495563605052</v>
      </c>
      <c r="L24">
        <f t="shared" si="1"/>
        <v>-18.908752663027016</v>
      </c>
      <c r="M24">
        <v>536</v>
      </c>
      <c r="N24">
        <v>0.9166959980569126</v>
      </c>
      <c r="O24">
        <v>6.3268481405284641E-2</v>
      </c>
      <c r="P24">
        <v>9.5334560074396956E-3</v>
      </c>
      <c r="Q24">
        <v>1.0434555451492647E-3</v>
      </c>
      <c r="R24" s="15">
        <v>134.012</v>
      </c>
      <c r="S24" s="15">
        <v>6.7219999999999995</v>
      </c>
      <c r="T24" s="15">
        <v>25.2</v>
      </c>
      <c r="U24" s="15">
        <v>61.56</v>
      </c>
      <c r="V24" s="15">
        <v>92.13</v>
      </c>
      <c r="W24" s="15">
        <v>18.425999999999998</v>
      </c>
      <c r="X24">
        <v>14.2</v>
      </c>
      <c r="Y24" s="7">
        <f t="shared" si="2"/>
        <v>0.84586996635189404</v>
      </c>
      <c r="Z24" s="4"/>
      <c r="AA24" s="4"/>
      <c r="AB24" s="5"/>
      <c r="AC24" s="4"/>
    </row>
    <row r="25" spans="1:29" s="17" customFormat="1" x14ac:dyDescent="0.25">
      <c r="A25" s="28" t="s">
        <v>13</v>
      </c>
      <c r="B25" s="10"/>
      <c r="C25" s="10"/>
      <c r="D25"/>
      <c r="E25">
        <v>2</v>
      </c>
      <c r="F25">
        <v>306.95145780000001</v>
      </c>
      <c r="G25">
        <v>5.0000000000000017E-2</v>
      </c>
      <c r="H25">
        <v>65.823922899999999</v>
      </c>
      <c r="I25">
        <v>62.100418390000002</v>
      </c>
      <c r="J25">
        <v>-22.52130528</v>
      </c>
      <c r="K25">
        <f t="shared" si="0"/>
        <v>66.058089252778174</v>
      </c>
      <c r="L25">
        <f t="shared" si="1"/>
        <v>-19.933656374010415</v>
      </c>
      <c r="M25">
        <v>536.79999999999995</v>
      </c>
      <c r="N25">
        <v>0.88584570117637773</v>
      </c>
      <c r="O25">
        <v>0.10164422323557429</v>
      </c>
      <c r="P25">
        <v>1.2510075588047957E-2</v>
      </c>
      <c r="Q25">
        <v>0</v>
      </c>
      <c r="R25" s="15">
        <v>71.524000000000001</v>
      </c>
      <c r="S25" s="15">
        <v>4.6639999999999997</v>
      </c>
      <c r="T25" s="15">
        <v>20.399999999999999</v>
      </c>
      <c r="U25" s="15">
        <v>31.945999999999998</v>
      </c>
      <c r="V25" s="15">
        <v>21.9</v>
      </c>
      <c r="W25" s="15">
        <v>4.38</v>
      </c>
      <c r="X25">
        <v>4.2</v>
      </c>
      <c r="Y25" s="7">
        <f t="shared" si="2"/>
        <v>0.80821917808219179</v>
      </c>
      <c r="Z25" s="4"/>
      <c r="AA25" s="4"/>
      <c r="AB25" s="5"/>
      <c r="AC25" s="4"/>
    </row>
    <row r="26" spans="1:29" s="17" customFormat="1" x14ac:dyDescent="0.25">
      <c r="A26" s="27" t="s">
        <v>13</v>
      </c>
      <c r="B26" s="12"/>
      <c r="C26" s="12"/>
      <c r="D26"/>
      <c r="E26">
        <v>3</v>
      </c>
      <c r="F26">
        <v>354.51918019999999</v>
      </c>
      <c r="G26">
        <v>6.7999999999999991E-2</v>
      </c>
      <c r="H26">
        <v>65.281428680000005</v>
      </c>
      <c r="I26">
        <v>61.373956560000003</v>
      </c>
      <c r="J26">
        <v>-24.191059979999999</v>
      </c>
      <c r="K26">
        <f t="shared" si="0"/>
        <v>65.969462077424311</v>
      </c>
      <c r="L26">
        <f t="shared" si="1"/>
        <v>-21.512295482238155</v>
      </c>
      <c r="M26">
        <v>535.79999999999995</v>
      </c>
      <c r="N26">
        <v>0.84803701304392942</v>
      </c>
      <c r="O26">
        <v>0.13475007782834242</v>
      </c>
      <c r="P26">
        <v>4.8094893151005118E-3</v>
      </c>
      <c r="Q26">
        <v>0</v>
      </c>
      <c r="R26" s="15">
        <v>92.35</v>
      </c>
      <c r="S26" s="15">
        <v>5.32</v>
      </c>
      <c r="T26" s="15">
        <v>17.399999999999999</v>
      </c>
      <c r="U26" s="15">
        <v>36.796000000000006</v>
      </c>
      <c r="V26" s="15">
        <v>31.1</v>
      </c>
      <c r="W26" s="15">
        <v>6.2200000000000006</v>
      </c>
      <c r="X26">
        <v>7</v>
      </c>
      <c r="Y26" s="7">
        <f t="shared" si="2"/>
        <v>0.77491961414791</v>
      </c>
      <c r="Z26" s="4"/>
      <c r="AA26" s="4"/>
      <c r="AB26" s="5"/>
      <c r="AC26" s="4"/>
    </row>
    <row r="27" spans="1:29" s="17" customFormat="1" x14ac:dyDescent="0.25">
      <c r="A27" s="29" t="s">
        <v>13</v>
      </c>
      <c r="B27" s="11"/>
      <c r="C27" s="11"/>
      <c r="D27" s="2"/>
      <c r="E27" s="2">
        <v>4</v>
      </c>
      <c r="F27" s="2">
        <v>351.69108870000002</v>
      </c>
      <c r="G27" s="2">
        <v>4.1999999999999996E-2</v>
      </c>
      <c r="H27" s="2">
        <v>64.643862540000001</v>
      </c>
      <c r="I27" s="2">
        <v>59.481503619999998</v>
      </c>
      <c r="J27" s="2">
        <v>-19.98890231</v>
      </c>
      <c r="K27" s="2">
        <f t="shared" si="0"/>
        <v>62.750342536553511</v>
      </c>
      <c r="L27" s="2">
        <f t="shared" si="1"/>
        <v>-18.575046430581036</v>
      </c>
      <c r="M27" s="2">
        <v>535.79999999999995</v>
      </c>
      <c r="N27" s="2">
        <v>0.93429639538594655</v>
      </c>
      <c r="O27" s="2">
        <v>5.4067116702447834E-2</v>
      </c>
      <c r="P27" s="2">
        <v>0</v>
      </c>
      <c r="Q27" s="2">
        <v>0</v>
      </c>
      <c r="R27" s="16">
        <v>143.88333333333333</v>
      </c>
      <c r="S27" s="16" t="s">
        <v>5</v>
      </c>
      <c r="T27" s="16">
        <v>35.333333333333336</v>
      </c>
      <c r="U27" s="16">
        <v>62.640000000000008</v>
      </c>
      <c r="V27" s="16">
        <v>80.3</v>
      </c>
      <c r="W27" s="16">
        <v>26.766666666666666</v>
      </c>
      <c r="X27" s="2">
        <v>14.2</v>
      </c>
      <c r="Y27" s="8">
        <f t="shared" si="2"/>
        <v>0.82316313823163134</v>
      </c>
      <c r="Z27" s="4"/>
      <c r="AA27" s="4"/>
      <c r="AB27" s="5"/>
      <c r="AC27" s="4"/>
    </row>
    <row r="28" spans="1:29" s="17" customFormat="1" x14ac:dyDescent="0.25">
      <c r="A28" s="30" t="s">
        <v>13</v>
      </c>
      <c r="B28" s="10" t="s">
        <v>69</v>
      </c>
      <c r="C28" s="10" t="s">
        <v>28</v>
      </c>
      <c r="D28">
        <v>6</v>
      </c>
      <c r="E28">
        <v>1</v>
      </c>
      <c r="F28">
        <v>335.5046294</v>
      </c>
      <c r="G28">
        <v>5.800000000000001E-2</v>
      </c>
      <c r="H28">
        <v>64.618800480000004</v>
      </c>
      <c r="I28">
        <v>59.932736149999997</v>
      </c>
      <c r="J28">
        <v>-20.944530010000001</v>
      </c>
      <c r="K28">
        <f t="shared" si="0"/>
        <v>63.487055371668539</v>
      </c>
      <c r="L28">
        <f t="shared" si="1"/>
        <v>-19.262849836632888</v>
      </c>
      <c r="M28">
        <v>535.70000000000005</v>
      </c>
      <c r="N28">
        <v>0.94425884899486823</v>
      </c>
      <c r="O28">
        <v>4.4149481767448234E-2</v>
      </c>
      <c r="P28">
        <v>8.0176448673895361E-3</v>
      </c>
      <c r="Q28">
        <v>3.5740243702939837E-3</v>
      </c>
      <c r="R28" s="15">
        <v>132.04400000000001</v>
      </c>
      <c r="S28" s="15">
        <v>6.6419999999999986</v>
      </c>
      <c r="T28" s="15">
        <v>29.4</v>
      </c>
      <c r="U28" s="15">
        <v>59.768000000000008</v>
      </c>
      <c r="V28" s="15">
        <v>93.49</v>
      </c>
      <c r="W28" s="15">
        <v>18.698</v>
      </c>
      <c r="X28">
        <v>17.899999999999999</v>
      </c>
      <c r="Y28" s="7">
        <f t="shared" si="2"/>
        <v>0.80853567226441336</v>
      </c>
      <c r="Z28" s="4"/>
      <c r="AA28" s="4"/>
      <c r="AB28" s="5"/>
      <c r="AC28" s="4"/>
    </row>
    <row r="29" spans="1:29" s="17" customFormat="1" x14ac:dyDescent="0.25">
      <c r="A29" s="28" t="s">
        <v>13</v>
      </c>
      <c r="B29" s="10"/>
      <c r="C29" s="10"/>
      <c r="D29"/>
      <c r="E29">
        <v>2</v>
      </c>
      <c r="F29">
        <v>367.72042540000001</v>
      </c>
      <c r="G29">
        <v>5.099999999999999E-2</v>
      </c>
      <c r="H29">
        <v>64.919802239999996</v>
      </c>
      <c r="I29">
        <v>60.29242352</v>
      </c>
      <c r="J29">
        <v>-21.89788978</v>
      </c>
      <c r="K29">
        <f t="shared" si="0"/>
        <v>64.145879920163836</v>
      </c>
      <c r="L29">
        <f t="shared" si="1"/>
        <v>-19.96075420210407</v>
      </c>
      <c r="M29">
        <v>537.5</v>
      </c>
      <c r="N29">
        <v>0.85663551174167807</v>
      </c>
      <c r="O29">
        <v>0.11044245344019117</v>
      </c>
      <c r="P29">
        <v>7.5258623140061964E-3</v>
      </c>
      <c r="Q29">
        <v>0</v>
      </c>
      <c r="R29" s="15">
        <v>86.571999999999989</v>
      </c>
      <c r="S29" s="15">
        <v>4.6100000000000012</v>
      </c>
      <c r="T29" s="15">
        <v>19.2</v>
      </c>
      <c r="U29" s="15">
        <v>33.664000000000001</v>
      </c>
      <c r="V29" s="15">
        <v>28</v>
      </c>
      <c r="W29" s="15">
        <v>5.6</v>
      </c>
      <c r="X29">
        <v>6.4</v>
      </c>
      <c r="Y29" s="7">
        <f t="shared" si="2"/>
        <v>0.77142857142857146</v>
      </c>
      <c r="Z29" s="4"/>
      <c r="AA29" s="4"/>
      <c r="AB29" s="5"/>
      <c r="AC29" s="4"/>
    </row>
    <row r="30" spans="1:29" s="17" customFormat="1" x14ac:dyDescent="0.25">
      <c r="A30" s="28" t="s">
        <v>13</v>
      </c>
      <c r="B30" s="10"/>
      <c r="C30" s="10"/>
      <c r="D30"/>
      <c r="E30">
        <v>3</v>
      </c>
      <c r="F30">
        <v>321.35441220000001</v>
      </c>
      <c r="G30">
        <v>6.0999999999999985E-2</v>
      </c>
      <c r="H30">
        <v>65.186547820000001</v>
      </c>
      <c r="I30">
        <v>61.040227459999997</v>
      </c>
      <c r="J30">
        <v>-23.17187071</v>
      </c>
      <c r="K30">
        <f t="shared" si="0"/>
        <v>65.290466077134838</v>
      </c>
      <c r="L30">
        <f t="shared" si="1"/>
        <v>-20.787582596725056</v>
      </c>
      <c r="M30">
        <v>536.45000000000005</v>
      </c>
      <c r="N30">
        <v>0.83247361274969933</v>
      </c>
      <c r="O30">
        <v>0.14238089758012598</v>
      </c>
      <c r="P30">
        <v>0</v>
      </c>
      <c r="Q30">
        <v>0</v>
      </c>
      <c r="R30" s="15">
        <v>79.131999999999991</v>
      </c>
      <c r="S30" s="15">
        <v>4.5920000000000005</v>
      </c>
      <c r="T30" s="15">
        <v>14.8</v>
      </c>
      <c r="U30" s="15">
        <v>33.275999999999996</v>
      </c>
      <c r="V30" s="15">
        <v>33.5</v>
      </c>
      <c r="W30" s="15">
        <v>6.7</v>
      </c>
      <c r="X30">
        <v>6.8</v>
      </c>
      <c r="Y30" s="7">
        <f t="shared" si="2"/>
        <v>0.79701492537313434</v>
      </c>
      <c r="Z30" s="4"/>
      <c r="AA30" s="4"/>
      <c r="AB30" s="5"/>
      <c r="AC30" s="4"/>
    </row>
    <row r="31" spans="1:29" s="17" customFormat="1" x14ac:dyDescent="0.25">
      <c r="A31" s="29" t="s">
        <v>13</v>
      </c>
      <c r="B31" s="11"/>
      <c r="C31" s="11"/>
      <c r="D31" s="2"/>
      <c r="E31" s="2">
        <v>4</v>
      </c>
      <c r="F31" s="2">
        <v>264.25902830000001</v>
      </c>
      <c r="G31" s="2" t="s">
        <v>5</v>
      </c>
      <c r="H31" s="2">
        <v>66.02</v>
      </c>
      <c r="I31" s="2">
        <v>65.030375669999998</v>
      </c>
      <c r="J31" s="2">
        <v>-22.433434869999999</v>
      </c>
      <c r="K31" s="2">
        <f t="shared" si="0"/>
        <v>68.791051451826647</v>
      </c>
      <c r="L31" s="2">
        <f t="shared" si="1"/>
        <v>-19.032824420860354</v>
      </c>
      <c r="M31" s="2">
        <v>536.45000000000005</v>
      </c>
      <c r="N31" s="2">
        <v>0.95614924404707946</v>
      </c>
      <c r="O31" s="2">
        <v>4.3850755952920518E-2</v>
      </c>
      <c r="P31" s="2">
        <v>0</v>
      </c>
      <c r="Q31" s="2">
        <v>0</v>
      </c>
      <c r="R31" s="16">
        <v>150.90666666666667</v>
      </c>
      <c r="S31" s="16" t="s">
        <v>5</v>
      </c>
      <c r="T31" s="16">
        <v>42.666666666666664</v>
      </c>
      <c r="U31" s="16">
        <v>61.870000000000005</v>
      </c>
      <c r="V31" s="16">
        <v>117.7</v>
      </c>
      <c r="W31" s="16">
        <v>39.233333333333334</v>
      </c>
      <c r="X31" s="2">
        <v>15.8</v>
      </c>
      <c r="Y31" s="8">
        <f t="shared" si="2"/>
        <v>0.86576040781648256</v>
      </c>
      <c r="Z31" s="4"/>
      <c r="AA31" s="4"/>
      <c r="AB31" s="5"/>
      <c r="AC31" s="4"/>
    </row>
    <row r="32" spans="1:29" s="17" customFormat="1" x14ac:dyDescent="0.25">
      <c r="A32" s="30" t="s">
        <v>13</v>
      </c>
      <c r="B32" s="10" t="s">
        <v>38</v>
      </c>
      <c r="C32" s="10" t="s">
        <v>78</v>
      </c>
      <c r="D32">
        <v>7</v>
      </c>
      <c r="E32">
        <v>1</v>
      </c>
      <c r="F32">
        <v>339.35</v>
      </c>
      <c r="G32">
        <v>3.1E-2</v>
      </c>
      <c r="H32">
        <v>64.935261780000005</v>
      </c>
      <c r="I32">
        <v>60.218061740000003</v>
      </c>
      <c r="J32">
        <v>-19.777233370000001</v>
      </c>
      <c r="K32">
        <f t="shared" si="0"/>
        <v>63.382599500918971</v>
      </c>
      <c r="L32">
        <f t="shared" si="1"/>
        <v>-18.181573130500137</v>
      </c>
      <c r="M32">
        <v>535</v>
      </c>
      <c r="N32">
        <v>0.85528494671012067</v>
      </c>
      <c r="O32">
        <v>0.13652118382806308</v>
      </c>
      <c r="P32">
        <v>5.5805122483533476E-3</v>
      </c>
      <c r="Q32">
        <v>2.6133572134629125E-3</v>
      </c>
      <c r="R32" s="15">
        <v>93.102000000000004</v>
      </c>
      <c r="S32" s="15">
        <v>5.9479999999999995</v>
      </c>
      <c r="T32" s="15">
        <v>28.8</v>
      </c>
      <c r="U32" s="15">
        <v>47.054000000000009</v>
      </c>
      <c r="V32" s="15">
        <v>61.5</v>
      </c>
      <c r="W32" s="15">
        <v>11.2</v>
      </c>
      <c r="X32">
        <v>12.6</v>
      </c>
      <c r="Y32" s="7">
        <f t="shared" si="2"/>
        <v>0.79512195121951212</v>
      </c>
      <c r="Z32" s="4"/>
      <c r="AA32" s="4"/>
      <c r="AB32" s="5"/>
      <c r="AC32" s="4"/>
    </row>
    <row r="33" spans="1:29" s="17" customFormat="1" x14ac:dyDescent="0.25">
      <c r="A33" s="30" t="s">
        <v>13</v>
      </c>
      <c r="B33" s="10"/>
      <c r="C33" s="10"/>
      <c r="D33"/>
      <c r="E33">
        <v>2</v>
      </c>
      <c r="F33">
        <v>212.36893000000001</v>
      </c>
      <c r="G33">
        <v>6.2E-2</v>
      </c>
      <c r="H33">
        <v>65.047167099999996</v>
      </c>
      <c r="I33">
        <v>59.62783804</v>
      </c>
      <c r="J33">
        <v>-17.829420410000001</v>
      </c>
      <c r="K33">
        <f t="shared" si="0"/>
        <v>62.236382458181126</v>
      </c>
      <c r="L33">
        <f t="shared" si="1"/>
        <v>-16.647279473802097</v>
      </c>
      <c r="M33">
        <v>535.70000000000005</v>
      </c>
      <c r="N33">
        <v>0.7775551629845372</v>
      </c>
      <c r="O33">
        <v>0.20709862573674978</v>
      </c>
      <c r="P33">
        <v>8.1365846237816952E-3</v>
      </c>
      <c r="Q33">
        <v>0</v>
      </c>
      <c r="R33" s="15">
        <v>101.34600000000002</v>
      </c>
      <c r="S33" s="15">
        <v>6.45</v>
      </c>
      <c r="T33" s="15">
        <v>33.200000000000003</v>
      </c>
      <c r="U33" s="15">
        <v>52.233999999999995</v>
      </c>
      <c r="V33" s="15">
        <v>74.8</v>
      </c>
      <c r="W33" s="15">
        <v>14.959999999999999</v>
      </c>
      <c r="X33">
        <v>15.6</v>
      </c>
      <c r="Y33" s="7">
        <f t="shared" si="2"/>
        <v>0.79144385026737962</v>
      </c>
      <c r="Z33" s="4"/>
      <c r="AA33" s="4"/>
      <c r="AB33" s="5"/>
      <c r="AC33" s="4"/>
    </row>
    <row r="34" spans="1:29" s="17" customFormat="1" x14ac:dyDescent="0.25">
      <c r="A34" s="30" t="s">
        <v>13</v>
      </c>
      <c r="B34" s="10"/>
      <c r="C34" s="10"/>
      <c r="D34"/>
      <c r="E34">
        <v>3</v>
      </c>
      <c r="F34">
        <v>214.65705019999999</v>
      </c>
      <c r="G34">
        <v>7.4999999999999997E-2</v>
      </c>
      <c r="H34">
        <v>64.641656549999993</v>
      </c>
      <c r="I34">
        <v>59.133256950000003</v>
      </c>
      <c r="J34">
        <v>-19.34977172</v>
      </c>
      <c r="K34">
        <f t="shared" si="0"/>
        <v>62.21861251370715</v>
      </c>
      <c r="L34">
        <f t="shared" si="1"/>
        <v>-18.119295425870703</v>
      </c>
      <c r="M34">
        <v>535.9</v>
      </c>
      <c r="N34">
        <v>0.92698888603575424</v>
      </c>
      <c r="O34">
        <v>7.3011113964245797E-2</v>
      </c>
      <c r="P34">
        <v>0</v>
      </c>
      <c r="Q34">
        <v>0</v>
      </c>
      <c r="R34" s="15">
        <v>93.102000000000004</v>
      </c>
      <c r="S34" s="15">
        <v>5.9479999999999995</v>
      </c>
      <c r="T34" s="15">
        <v>28.8</v>
      </c>
      <c r="U34" s="15">
        <v>47.054000000000009</v>
      </c>
      <c r="V34" s="15">
        <v>61.5</v>
      </c>
      <c r="W34" s="15">
        <v>12.3</v>
      </c>
      <c r="X34">
        <v>12.6</v>
      </c>
      <c r="Y34" s="7">
        <f t="shared" si="2"/>
        <v>0.79512195121951212</v>
      </c>
      <c r="Z34" s="4"/>
      <c r="AA34" s="4"/>
      <c r="AB34" s="5"/>
      <c r="AC34" s="4"/>
    </row>
    <row r="35" spans="1:29" s="17" customFormat="1" x14ac:dyDescent="0.25">
      <c r="A35" s="31" t="s">
        <v>13</v>
      </c>
      <c r="B35" s="11"/>
      <c r="C35" s="11"/>
      <c r="D35" s="2"/>
      <c r="E35" s="2">
        <v>4</v>
      </c>
      <c r="F35" s="2">
        <v>365.63</v>
      </c>
      <c r="G35" s="2">
        <v>3.9000000000000007E-2</v>
      </c>
      <c r="H35" s="2">
        <v>64.865879590000006</v>
      </c>
      <c r="I35" s="2">
        <v>60.239053730000002</v>
      </c>
      <c r="J35" s="2">
        <v>-21.383782870000001</v>
      </c>
      <c r="K35" s="2">
        <f t="shared" si="0"/>
        <v>63.921903633395743</v>
      </c>
      <c r="L35" s="2">
        <f t="shared" si="1"/>
        <v>-19.543949041008005</v>
      </c>
      <c r="M35" s="2">
        <v>535.9</v>
      </c>
      <c r="N35" s="2">
        <v>0.94192201982733204</v>
      </c>
      <c r="O35" s="2">
        <v>5.8077980172667978E-2</v>
      </c>
      <c r="P35" s="2">
        <v>0</v>
      </c>
      <c r="Q35" s="2">
        <v>0</v>
      </c>
      <c r="R35" s="16">
        <v>140.06666666666666</v>
      </c>
      <c r="S35" s="16" t="s">
        <v>5</v>
      </c>
      <c r="T35" s="16">
        <v>46.666666666666664</v>
      </c>
      <c r="U35" s="16">
        <v>71.426666666666677</v>
      </c>
      <c r="V35" s="16">
        <v>107.5</v>
      </c>
      <c r="W35" s="16">
        <v>35.833333333333336</v>
      </c>
      <c r="X35" s="2">
        <v>15.6</v>
      </c>
      <c r="Y35" s="8">
        <f t="shared" si="2"/>
        <v>0.85488372093023257</v>
      </c>
      <c r="Z35" s="4"/>
      <c r="AA35" s="4"/>
      <c r="AB35" s="5"/>
      <c r="AC35" s="4"/>
    </row>
    <row r="36" spans="1:29" s="17" customFormat="1" x14ac:dyDescent="0.25">
      <c r="A36" s="30" t="s">
        <v>14</v>
      </c>
      <c r="B36" s="10" t="s">
        <v>39</v>
      </c>
      <c r="C36" s="10" t="s">
        <v>28</v>
      </c>
      <c r="D36">
        <v>8</v>
      </c>
      <c r="E36">
        <v>1</v>
      </c>
      <c r="F36">
        <v>350.81900000000002</v>
      </c>
      <c r="G36">
        <v>0.10099999999999999</v>
      </c>
      <c r="H36">
        <v>66.204367500000004</v>
      </c>
      <c r="I36">
        <v>63.390582090000002</v>
      </c>
      <c r="J36">
        <v>-27.93715967</v>
      </c>
      <c r="K36">
        <f t="shared" si="0"/>
        <v>69.273738084039493</v>
      </c>
      <c r="L36">
        <f t="shared" si="1"/>
        <v>-23.78379155092767</v>
      </c>
      <c r="M36">
        <v>535.5</v>
      </c>
      <c r="N36">
        <v>0.93197202553634106</v>
      </c>
      <c r="O36">
        <v>4.9769776327421363E-2</v>
      </c>
      <c r="P36">
        <v>1.6003240852703448E-2</v>
      </c>
      <c r="Q36">
        <v>2.2549572835341351E-3</v>
      </c>
      <c r="R36" s="15">
        <v>107.056</v>
      </c>
      <c r="S36" s="15">
        <v>6.6560000000000006</v>
      </c>
      <c r="T36" s="15">
        <v>23.8</v>
      </c>
      <c r="U36" s="15">
        <v>52.006000000000007</v>
      </c>
      <c r="V36" s="15">
        <v>85.55</v>
      </c>
      <c r="W36" s="15">
        <v>17.11</v>
      </c>
      <c r="X36">
        <v>11.58</v>
      </c>
      <c r="Y36" s="7">
        <f t="shared" si="2"/>
        <v>0.86464056107539455</v>
      </c>
      <c r="Z36" s="4"/>
      <c r="AA36" s="4"/>
      <c r="AB36" s="5"/>
      <c r="AC36" s="4"/>
    </row>
    <row r="37" spans="1:29" s="17" customFormat="1" x14ac:dyDescent="0.25">
      <c r="A37" s="30" t="s">
        <v>14</v>
      </c>
      <c r="B37" s="10"/>
      <c r="C37" s="10"/>
      <c r="D37"/>
      <c r="E37">
        <v>2</v>
      </c>
      <c r="F37">
        <v>219.66085630000001</v>
      </c>
      <c r="G37">
        <v>0.20300000000000001</v>
      </c>
      <c r="H37">
        <v>65.500927840000003</v>
      </c>
      <c r="I37">
        <v>61.470172150000003</v>
      </c>
      <c r="J37">
        <v>-24.96944323</v>
      </c>
      <c r="K37">
        <f t="shared" si="0"/>
        <v>66.34798534519966</v>
      </c>
      <c r="L37">
        <f t="shared" si="1"/>
        <v>-22.107196799308362</v>
      </c>
      <c r="M37">
        <v>536</v>
      </c>
      <c r="N37">
        <v>0.88327122395415669</v>
      </c>
      <c r="O37">
        <v>9.9628098471826243E-2</v>
      </c>
      <c r="P37">
        <v>1.7100677574017082E-2</v>
      </c>
      <c r="Q37">
        <v>0</v>
      </c>
      <c r="R37" s="15">
        <v>49.564</v>
      </c>
      <c r="S37" s="15">
        <v>3.9540000000000006</v>
      </c>
      <c r="T37" s="15">
        <v>16.2</v>
      </c>
      <c r="U37" s="15">
        <v>23.21</v>
      </c>
      <c r="V37" s="15">
        <v>15.2</v>
      </c>
      <c r="W37" s="15">
        <v>3.04</v>
      </c>
      <c r="X37">
        <v>3</v>
      </c>
      <c r="Y37" s="7">
        <f t="shared" si="2"/>
        <v>0.80263157894736836</v>
      </c>
      <c r="Z37" s="4"/>
      <c r="AA37" s="4"/>
      <c r="AB37" s="5"/>
      <c r="AC37" s="4"/>
    </row>
    <row r="38" spans="1:29" s="17" customFormat="1" x14ac:dyDescent="0.25">
      <c r="A38" s="30" t="s">
        <v>14</v>
      </c>
      <c r="B38" s="10"/>
      <c r="C38" s="10"/>
      <c r="D38"/>
      <c r="E38">
        <v>3</v>
      </c>
      <c r="F38">
        <v>209.94385539999999</v>
      </c>
      <c r="G38">
        <v>0.129</v>
      </c>
      <c r="H38">
        <v>65.523283340000006</v>
      </c>
      <c r="I38">
        <v>61.58700211</v>
      </c>
      <c r="J38">
        <v>-24.785216949999999</v>
      </c>
      <c r="K38">
        <f t="shared" si="0"/>
        <v>66.387241305507729</v>
      </c>
      <c r="L38">
        <f t="shared" si="1"/>
        <v>-21.921941851174417</v>
      </c>
      <c r="M38">
        <v>536</v>
      </c>
      <c r="N38">
        <v>0.87040036066512017</v>
      </c>
      <c r="O38">
        <v>0.12089155906131147</v>
      </c>
      <c r="P38">
        <v>7.3224131949717912E-3</v>
      </c>
      <c r="Q38">
        <v>0</v>
      </c>
      <c r="R38" s="15">
        <v>51.843999999999994</v>
      </c>
      <c r="S38" s="15">
        <v>4.1019999999999994</v>
      </c>
      <c r="T38" s="15">
        <v>15.2</v>
      </c>
      <c r="U38" s="15">
        <v>23.995999999999999</v>
      </c>
      <c r="V38" s="15">
        <v>17.2</v>
      </c>
      <c r="W38" s="15">
        <v>3.44</v>
      </c>
      <c r="X38">
        <v>3.2</v>
      </c>
      <c r="Y38" s="7">
        <f t="shared" si="2"/>
        <v>0.81395348837209303</v>
      </c>
      <c r="Z38" s="4"/>
      <c r="AA38" s="4"/>
      <c r="AB38" s="5"/>
      <c r="AC38" s="4"/>
    </row>
    <row r="39" spans="1:29" s="17" customFormat="1" x14ac:dyDescent="0.25">
      <c r="A39" s="31" t="s">
        <v>14</v>
      </c>
      <c r="B39" s="11"/>
      <c r="C39" s="11"/>
      <c r="D39" s="2"/>
      <c r="E39" s="2">
        <v>4</v>
      </c>
      <c r="F39" s="2">
        <v>303.16293819999999</v>
      </c>
      <c r="G39" s="2">
        <v>0.20699999999999999</v>
      </c>
      <c r="H39" s="2">
        <v>65.699257239999994</v>
      </c>
      <c r="I39" s="2">
        <v>62.922105940000002</v>
      </c>
      <c r="J39" s="2">
        <v>-27.44284596</v>
      </c>
      <c r="K39" s="2">
        <f t="shared" si="0"/>
        <v>68.646203174748649</v>
      </c>
      <c r="L39" s="2">
        <f t="shared" si="1"/>
        <v>-23.563940464185887</v>
      </c>
      <c r="M39" s="2">
        <v>536</v>
      </c>
      <c r="N39" s="2">
        <v>0.93289078508701606</v>
      </c>
      <c r="O39" s="2">
        <v>6.4974516421930528E-2</v>
      </c>
      <c r="P39" s="2">
        <v>2.1346984910534492E-3</v>
      </c>
      <c r="Q39" s="2">
        <v>0</v>
      </c>
      <c r="R39" s="16">
        <v>105.81666666666668</v>
      </c>
      <c r="S39" s="16" t="s">
        <v>5</v>
      </c>
      <c r="T39" s="16">
        <v>38.666666666666664</v>
      </c>
      <c r="U39" s="16">
        <v>52.20333333333334</v>
      </c>
      <c r="V39" s="16">
        <v>85.4</v>
      </c>
      <c r="W39" s="16">
        <v>28.466666666666669</v>
      </c>
      <c r="X39" s="2">
        <v>13.3</v>
      </c>
      <c r="Y39" s="8">
        <f t="shared" si="2"/>
        <v>0.84426229508196726</v>
      </c>
      <c r="Z39" s="4"/>
      <c r="AA39" s="4"/>
      <c r="AB39" s="5"/>
      <c r="AC39" s="4"/>
    </row>
    <row r="40" spans="1:29" s="17" customFormat="1" x14ac:dyDescent="0.25">
      <c r="A40" s="28" t="s">
        <v>13</v>
      </c>
      <c r="B40" s="10" t="s">
        <v>34</v>
      </c>
      <c r="C40" s="10" t="s">
        <v>28</v>
      </c>
      <c r="D40">
        <v>9</v>
      </c>
      <c r="E40">
        <v>1</v>
      </c>
      <c r="F40">
        <v>286.23226879999999</v>
      </c>
      <c r="G40">
        <v>8.4999999999999992E-2</v>
      </c>
      <c r="H40">
        <v>64.764676739999999</v>
      </c>
      <c r="I40">
        <v>59.424137569999999</v>
      </c>
      <c r="J40">
        <v>-19.858335759999999</v>
      </c>
      <c r="K40">
        <f t="shared" si="0"/>
        <v>62.65446213235878</v>
      </c>
      <c r="L40">
        <f t="shared" si="1"/>
        <v>-18.4785775682601</v>
      </c>
      <c r="M40">
        <v>537</v>
      </c>
      <c r="N40">
        <v>0.94440980307397759</v>
      </c>
      <c r="O40">
        <v>4.2312722294131876E-2</v>
      </c>
      <c r="P40">
        <v>7.7595314019108406E-3</v>
      </c>
      <c r="Q40">
        <v>0</v>
      </c>
      <c r="R40" s="15">
        <v>132.39599999999999</v>
      </c>
      <c r="S40" s="15">
        <v>6.7240000000000011</v>
      </c>
      <c r="T40" s="15">
        <v>28.6</v>
      </c>
      <c r="U40" s="15">
        <v>69.896000000000001</v>
      </c>
      <c r="V40" s="15">
        <v>109.44</v>
      </c>
      <c r="W40" s="15">
        <v>21.887999999999998</v>
      </c>
      <c r="X40">
        <v>13.3</v>
      </c>
      <c r="Y40" s="7">
        <f t="shared" ref="Y40:Y71" si="3">(V40-X40)/V40</f>
        <v>0.87847222222222221</v>
      </c>
      <c r="Z40" s="4"/>
      <c r="AA40" s="4"/>
      <c r="AB40" s="5"/>
      <c r="AC40" s="4"/>
    </row>
    <row r="41" spans="1:29" s="17" customFormat="1" x14ac:dyDescent="0.25">
      <c r="A41" s="27" t="s">
        <v>13</v>
      </c>
      <c r="B41" s="12"/>
      <c r="C41" s="12"/>
      <c r="D41"/>
      <c r="E41">
        <v>2</v>
      </c>
      <c r="F41">
        <v>245.59500990000001</v>
      </c>
      <c r="G41">
        <v>0.14100000000000001</v>
      </c>
      <c r="H41">
        <v>64.949893380000006</v>
      </c>
      <c r="I41">
        <v>59.834831649999998</v>
      </c>
      <c r="J41">
        <v>-20.898026380000001</v>
      </c>
      <c r="K41">
        <f t="shared" si="0"/>
        <v>63.379291453620851</v>
      </c>
      <c r="L41">
        <f t="shared" si="1"/>
        <v>-19.252362186719068</v>
      </c>
      <c r="M41">
        <v>536.95000000000005</v>
      </c>
      <c r="N41">
        <v>0.88466638562588884</v>
      </c>
      <c r="O41">
        <v>9.6950548523666899E-2</v>
      </c>
      <c r="P41">
        <v>7.0019367276561509E-3</v>
      </c>
      <c r="Q41">
        <v>0</v>
      </c>
      <c r="R41" s="15">
        <v>76.033999999999992</v>
      </c>
      <c r="S41" s="15">
        <v>4.6760000000000002</v>
      </c>
      <c r="T41" s="15">
        <v>21</v>
      </c>
      <c r="U41" s="15">
        <v>34.986000000000004</v>
      </c>
      <c r="V41" s="15">
        <v>29.7</v>
      </c>
      <c r="W41" s="15">
        <v>5.9399999999999995</v>
      </c>
      <c r="X41">
        <v>6.1</v>
      </c>
      <c r="Y41" s="7">
        <f t="shared" si="3"/>
        <v>0.79461279461279466</v>
      </c>
      <c r="Z41" s="4"/>
      <c r="AA41" s="4"/>
      <c r="AB41" s="5"/>
      <c r="AC41" s="4"/>
    </row>
    <row r="42" spans="1:29" s="17" customFormat="1" x14ac:dyDescent="0.25">
      <c r="A42" s="27" t="s">
        <v>13</v>
      </c>
      <c r="B42" s="12"/>
      <c r="C42" s="12"/>
      <c r="D42"/>
      <c r="E42">
        <v>3</v>
      </c>
      <c r="F42">
        <v>190.0169674</v>
      </c>
      <c r="G42">
        <v>9.2999999999999999E-2</v>
      </c>
      <c r="H42">
        <v>65.287871600000003</v>
      </c>
      <c r="I42">
        <v>60.962044169999999</v>
      </c>
      <c r="J42">
        <v>-23.031740020000001</v>
      </c>
      <c r="K42">
        <f t="shared" si="0"/>
        <v>65.167721133502141</v>
      </c>
      <c r="L42">
        <f t="shared" si="1"/>
        <v>-20.696795018457511</v>
      </c>
      <c r="M42">
        <v>535.9</v>
      </c>
      <c r="N42">
        <v>0.91052911722579044</v>
      </c>
      <c r="O42">
        <v>8.8323688358566868E-2</v>
      </c>
      <c r="P42">
        <v>1.1471944156426542E-3</v>
      </c>
      <c r="Q42">
        <v>0</v>
      </c>
      <c r="R42" s="15">
        <v>72.13</v>
      </c>
      <c r="S42" s="15">
        <v>3.9525000000000001</v>
      </c>
      <c r="T42" s="15">
        <v>15.25</v>
      </c>
      <c r="U42" s="15">
        <v>31.412500000000001</v>
      </c>
      <c r="V42" s="15">
        <v>18.8</v>
      </c>
      <c r="W42" s="15">
        <v>4.7</v>
      </c>
      <c r="X42">
        <v>3.6</v>
      </c>
      <c r="Y42" s="7">
        <f t="shared" si="3"/>
        <v>0.8085106382978724</v>
      </c>
      <c r="Z42" s="4"/>
      <c r="AA42" s="4"/>
      <c r="AB42" s="5"/>
      <c r="AC42" s="4"/>
    </row>
    <row r="43" spans="1:29" s="17" customFormat="1" x14ac:dyDescent="0.25">
      <c r="A43" s="29" t="s">
        <v>13</v>
      </c>
      <c r="B43" s="11"/>
      <c r="C43" s="11"/>
      <c r="D43" s="2"/>
      <c r="E43" s="2">
        <v>4</v>
      </c>
      <c r="F43" s="2">
        <v>346.03233820000003</v>
      </c>
      <c r="G43" s="2">
        <v>0.114</v>
      </c>
      <c r="H43" s="2">
        <v>65.372359450000005</v>
      </c>
      <c r="I43" s="2">
        <v>61.081408410000002</v>
      </c>
      <c r="J43" s="2">
        <v>-23.346669219999999</v>
      </c>
      <c r="K43" s="2">
        <f t="shared" si="0"/>
        <v>65.39117231719672</v>
      </c>
      <c r="L43" s="2">
        <f t="shared" si="1"/>
        <v>-20.917965102412609</v>
      </c>
      <c r="M43" s="2">
        <v>535.9</v>
      </c>
      <c r="N43" s="2">
        <v>0.9524441528509634</v>
      </c>
      <c r="O43" s="2">
        <v>4.7555847149036642E-2</v>
      </c>
      <c r="P43" s="2">
        <v>0</v>
      </c>
      <c r="Q43" s="2">
        <v>0</v>
      </c>
      <c r="R43" s="16">
        <v>125.82666666666667</v>
      </c>
      <c r="S43" s="16" t="s">
        <v>5</v>
      </c>
      <c r="T43" s="16">
        <v>37.666666666666664</v>
      </c>
      <c r="U43" s="16">
        <v>56.56</v>
      </c>
      <c r="V43" s="16">
        <v>64.7</v>
      </c>
      <c r="W43" s="16">
        <v>21.566666666666666</v>
      </c>
      <c r="X43" s="2">
        <v>11.3</v>
      </c>
      <c r="Y43" s="8">
        <f t="shared" si="3"/>
        <v>0.8253477588871716</v>
      </c>
      <c r="Z43" s="4"/>
      <c r="AA43" s="4"/>
      <c r="AB43" s="5"/>
      <c r="AC43" s="4"/>
    </row>
    <row r="44" spans="1:29" s="17" customFormat="1" x14ac:dyDescent="0.25">
      <c r="A44" s="28" t="s">
        <v>13</v>
      </c>
      <c r="B44" s="10" t="s">
        <v>29</v>
      </c>
      <c r="C44" s="10" t="s">
        <v>28</v>
      </c>
      <c r="D44">
        <v>10</v>
      </c>
      <c r="E44">
        <v>1</v>
      </c>
      <c r="F44">
        <v>285.64337860000001</v>
      </c>
      <c r="G44">
        <v>7.3999999999999996E-2</v>
      </c>
      <c r="H44">
        <v>64.667298930000001</v>
      </c>
      <c r="I44">
        <v>59.108905929999999</v>
      </c>
      <c r="J44">
        <v>-16.431652020000001</v>
      </c>
      <c r="K44">
        <f t="shared" si="0"/>
        <v>61.350321501585952</v>
      </c>
      <c r="L44">
        <f t="shared" si="1"/>
        <v>-15.535369337913965</v>
      </c>
      <c r="M44">
        <v>536</v>
      </c>
      <c r="N44">
        <v>0.94008990177360052</v>
      </c>
      <c r="O44">
        <v>4.4653690854474973E-2</v>
      </c>
      <c r="P44">
        <v>6.5961279763415287E-3</v>
      </c>
      <c r="Q44">
        <v>0</v>
      </c>
      <c r="R44" s="15">
        <v>121.95599999999999</v>
      </c>
      <c r="S44" s="15">
        <v>6.7099999999999991</v>
      </c>
      <c r="T44" s="15">
        <v>25</v>
      </c>
      <c r="U44" s="15">
        <v>63.496000000000002</v>
      </c>
      <c r="V44" s="15">
        <v>82.01</v>
      </c>
      <c r="W44" s="15">
        <v>16.402000000000001</v>
      </c>
      <c r="X44">
        <v>12.3</v>
      </c>
      <c r="Y44" s="7">
        <f t="shared" si="3"/>
        <v>0.85001829045238386</v>
      </c>
      <c r="Z44" s="4"/>
      <c r="AA44" s="4"/>
      <c r="AB44" s="5"/>
      <c r="AC44" s="4"/>
    </row>
    <row r="45" spans="1:29" s="17" customFormat="1" x14ac:dyDescent="0.25">
      <c r="A45" s="28" t="s">
        <v>13</v>
      </c>
      <c r="B45" s="10"/>
      <c r="C45" s="10"/>
      <c r="D45"/>
      <c r="E45">
        <v>2</v>
      </c>
      <c r="F45">
        <v>185.98180919999999</v>
      </c>
      <c r="G45">
        <v>0.11099999999999999</v>
      </c>
      <c r="H45">
        <v>65.168234569999996</v>
      </c>
      <c r="I45">
        <v>59.000243159999997</v>
      </c>
      <c r="J45">
        <v>-13.59658679</v>
      </c>
      <c r="K45">
        <f t="shared" si="0"/>
        <v>60.546642064421121</v>
      </c>
      <c r="L45">
        <f t="shared" si="1"/>
        <v>-12.977232058672765</v>
      </c>
      <c r="M45">
        <v>535.9</v>
      </c>
      <c r="N45">
        <v>0.88079549914954858</v>
      </c>
      <c r="O45">
        <v>8.3791704827947136E-2</v>
      </c>
      <c r="P45">
        <v>2.2009245933097825E-2</v>
      </c>
      <c r="Q45">
        <v>0</v>
      </c>
      <c r="R45" s="15">
        <v>71.972000000000008</v>
      </c>
      <c r="S45" s="15">
        <v>4.734</v>
      </c>
      <c r="T45" s="15">
        <v>21.4</v>
      </c>
      <c r="U45" s="15">
        <v>34.35</v>
      </c>
      <c r="V45" s="15">
        <v>54</v>
      </c>
      <c r="W45" s="15">
        <v>7.32</v>
      </c>
      <c r="X45">
        <v>9.5</v>
      </c>
      <c r="Y45" s="7">
        <f t="shared" si="3"/>
        <v>0.82407407407407407</v>
      </c>
      <c r="Z45" s="4"/>
      <c r="AA45" s="4"/>
      <c r="AB45" s="5"/>
      <c r="AC45" s="4"/>
    </row>
    <row r="46" spans="1:29" s="17" customFormat="1" x14ac:dyDescent="0.25">
      <c r="A46" s="27" t="s">
        <v>13</v>
      </c>
      <c r="B46" s="12"/>
      <c r="C46" s="12"/>
      <c r="D46"/>
      <c r="E46">
        <v>3</v>
      </c>
      <c r="F46">
        <v>188.07646130000001</v>
      </c>
      <c r="G46">
        <v>0.15300000000000002</v>
      </c>
      <c r="H46">
        <v>64.352402290000001</v>
      </c>
      <c r="I46">
        <v>58.240153599999999</v>
      </c>
      <c r="J46">
        <v>-16.651381170000001</v>
      </c>
      <c r="K46">
        <f t="shared" si="0"/>
        <v>60.573789597648776</v>
      </c>
      <c r="L46">
        <f t="shared" si="1"/>
        <v>-15.955707049198168</v>
      </c>
      <c r="M46">
        <v>535.70000000000005</v>
      </c>
      <c r="N46">
        <v>0.85695980568020858</v>
      </c>
      <c r="O46">
        <v>0.12654829120674552</v>
      </c>
      <c r="P46">
        <v>3.997953853629093E-3</v>
      </c>
      <c r="Q46">
        <v>0</v>
      </c>
      <c r="R46" s="15">
        <v>111.63600000000001</v>
      </c>
      <c r="S46" s="15">
        <v>6.7240000000000011</v>
      </c>
      <c r="T46" s="15">
        <v>25.8</v>
      </c>
      <c r="U46" s="15">
        <v>49.257999999999996</v>
      </c>
      <c r="V46" s="15">
        <v>77.2</v>
      </c>
      <c r="W46" s="15">
        <v>15.440000000000001</v>
      </c>
      <c r="X46">
        <v>17.100000000000001</v>
      </c>
      <c r="Y46" s="7">
        <f t="shared" si="3"/>
        <v>0.77849740932642486</v>
      </c>
      <c r="Z46" s="4"/>
      <c r="AA46" s="4"/>
      <c r="AB46" s="5"/>
      <c r="AC46" s="4"/>
    </row>
    <row r="47" spans="1:29" s="17" customFormat="1" x14ac:dyDescent="0.25">
      <c r="A47" s="29" t="s">
        <v>13</v>
      </c>
      <c r="B47" s="11"/>
      <c r="C47" s="11"/>
      <c r="D47" s="2"/>
      <c r="E47" s="2">
        <v>4</v>
      </c>
      <c r="F47" s="2">
        <v>277.21202119999998</v>
      </c>
      <c r="G47" s="2">
        <v>7.7000000000000013E-2</v>
      </c>
      <c r="H47" s="2">
        <v>64.776308610000001</v>
      </c>
      <c r="I47" s="2">
        <v>59.394592830000001</v>
      </c>
      <c r="J47" s="2">
        <v>-17.986104640000001</v>
      </c>
      <c r="K47" s="2">
        <f t="shared" si="0"/>
        <v>62.058179296225873</v>
      </c>
      <c r="L47" s="2">
        <f t="shared" si="1"/>
        <v>-16.847568865037179</v>
      </c>
      <c r="M47" s="2">
        <v>535.70000000000005</v>
      </c>
      <c r="N47" s="2">
        <v>0.95742880689312504</v>
      </c>
      <c r="O47" s="2">
        <v>4.2571193106874967E-2</v>
      </c>
      <c r="P47" s="2">
        <v>0</v>
      </c>
      <c r="Q47" s="2">
        <v>0</v>
      </c>
      <c r="R47" s="16">
        <v>124.55</v>
      </c>
      <c r="S47" s="16" t="s">
        <v>5</v>
      </c>
      <c r="T47" s="16">
        <v>34.333333333333336</v>
      </c>
      <c r="U47" s="16">
        <v>50.069999999999993</v>
      </c>
      <c r="V47" s="16">
        <v>54</v>
      </c>
      <c r="W47" s="16">
        <v>18</v>
      </c>
      <c r="X47" s="2">
        <v>9.5</v>
      </c>
      <c r="Y47" s="8">
        <f t="shared" si="3"/>
        <v>0.82407407407407407</v>
      </c>
      <c r="Z47" s="4"/>
      <c r="AA47" s="4"/>
      <c r="AB47" s="5"/>
      <c r="AC47" s="4"/>
    </row>
    <row r="48" spans="1:29" s="17" customFormat="1" x14ac:dyDescent="0.25">
      <c r="A48" s="28" t="s">
        <v>13</v>
      </c>
      <c r="B48" s="10" t="s">
        <v>30</v>
      </c>
      <c r="C48" s="10" t="s">
        <v>28</v>
      </c>
      <c r="D48">
        <v>11</v>
      </c>
      <c r="E48">
        <v>1</v>
      </c>
      <c r="F48">
        <v>266.39999999999998</v>
      </c>
      <c r="G48">
        <v>8.2000000000000003E-2</v>
      </c>
      <c r="H48">
        <v>64.692209739999996</v>
      </c>
      <c r="I48">
        <v>59.203585609999998</v>
      </c>
      <c r="J48">
        <v>-16.10484198</v>
      </c>
      <c r="K48">
        <f t="shared" si="0"/>
        <v>61.354954847032275</v>
      </c>
      <c r="L48">
        <f t="shared" si="1"/>
        <v>-15.217648353394511</v>
      </c>
      <c r="M48">
        <v>536</v>
      </c>
      <c r="N48">
        <v>0.93832949421311795</v>
      </c>
      <c r="O48">
        <v>4.6678464365343238E-2</v>
      </c>
      <c r="P48">
        <v>5.1536873515845138E-3</v>
      </c>
      <c r="Q48">
        <v>1.4082369692336567E-3</v>
      </c>
      <c r="R48" s="15">
        <v>131.40799999999999</v>
      </c>
      <c r="S48" s="15">
        <v>6.4659999999999993</v>
      </c>
      <c r="T48" s="15">
        <v>30.6</v>
      </c>
      <c r="U48" s="15">
        <v>61.314000000000007</v>
      </c>
      <c r="V48" s="15">
        <v>95.890000000000015</v>
      </c>
      <c r="W48" s="15">
        <v>19.178000000000004</v>
      </c>
      <c r="X48">
        <v>14.2</v>
      </c>
      <c r="Y48" s="7">
        <f t="shared" si="3"/>
        <v>0.85191365105850458</v>
      </c>
      <c r="Z48" s="4"/>
      <c r="AA48" s="4"/>
      <c r="AB48" s="5"/>
      <c r="AC48" s="4"/>
    </row>
    <row r="49" spans="1:29" s="17" customFormat="1" x14ac:dyDescent="0.25">
      <c r="A49" s="28" t="s">
        <v>13</v>
      </c>
      <c r="B49" s="10"/>
      <c r="C49" s="10"/>
      <c r="D49"/>
      <c r="E49">
        <v>2</v>
      </c>
      <c r="F49">
        <v>169.8698819</v>
      </c>
      <c r="G49">
        <v>0.11900000000000001</v>
      </c>
      <c r="H49">
        <v>64.672147449999997</v>
      </c>
      <c r="I49">
        <v>57.71083977</v>
      </c>
      <c r="J49">
        <v>-11.930185460000001</v>
      </c>
      <c r="K49">
        <f t="shared" si="0"/>
        <v>58.931064406377466</v>
      </c>
      <c r="L49">
        <f t="shared" si="1"/>
        <v>-11.679859460506595</v>
      </c>
      <c r="M49">
        <v>535.70000000000005</v>
      </c>
      <c r="N49">
        <v>0.88886613646834922</v>
      </c>
      <c r="O49">
        <v>7.9891611483681998E-2</v>
      </c>
      <c r="P49">
        <v>6.6239657268244009E-3</v>
      </c>
      <c r="Q49">
        <v>0</v>
      </c>
      <c r="R49" s="15">
        <v>71.345999999999989</v>
      </c>
      <c r="S49" s="15">
        <v>4.6399999999999997</v>
      </c>
      <c r="T49" s="15">
        <v>18.399999999999999</v>
      </c>
      <c r="U49" s="15">
        <v>34.06</v>
      </c>
      <c r="V49" s="15">
        <v>29.91</v>
      </c>
      <c r="W49" s="15">
        <v>5.9820000000000002</v>
      </c>
      <c r="X49">
        <v>6</v>
      </c>
      <c r="Y49" s="7">
        <f t="shared" si="3"/>
        <v>0.79939819458375128</v>
      </c>
      <c r="Z49" s="4"/>
      <c r="AA49" s="4"/>
      <c r="AB49" s="5"/>
      <c r="AC49" s="4"/>
    </row>
    <row r="50" spans="1:29" s="17" customFormat="1" x14ac:dyDescent="0.25">
      <c r="A50" s="27" t="s">
        <v>13</v>
      </c>
      <c r="B50" s="12"/>
      <c r="C50" s="12"/>
      <c r="D50"/>
      <c r="E50">
        <v>3</v>
      </c>
      <c r="F50">
        <v>204.40510140000001</v>
      </c>
      <c r="G50">
        <v>0.13700000000000001</v>
      </c>
      <c r="H50">
        <v>64.478166049999999</v>
      </c>
      <c r="I50">
        <v>59.07153838</v>
      </c>
      <c r="J50">
        <v>-18.782486609999999</v>
      </c>
      <c r="K50">
        <f t="shared" si="0"/>
        <v>61.985711658693106</v>
      </c>
      <c r="L50">
        <f t="shared" si="1"/>
        <v>-17.638670950104665</v>
      </c>
      <c r="M50">
        <v>535.70000000000005</v>
      </c>
      <c r="N50">
        <v>0.88660440514485594</v>
      </c>
      <c r="O50">
        <v>0.1133955948551441</v>
      </c>
      <c r="P50">
        <v>0</v>
      </c>
      <c r="Q50">
        <v>0</v>
      </c>
      <c r="R50" s="15">
        <v>106.07000000000001</v>
      </c>
      <c r="S50" s="15">
        <v>5.7560000000000002</v>
      </c>
      <c r="T50" s="15">
        <v>25</v>
      </c>
      <c r="U50" s="15">
        <v>48.776000000000003</v>
      </c>
      <c r="V50" s="15">
        <v>53.3</v>
      </c>
      <c r="W50" s="15">
        <v>10.66</v>
      </c>
      <c r="X50">
        <v>11.7</v>
      </c>
      <c r="Y50" s="7">
        <f t="shared" si="3"/>
        <v>0.7804878048780487</v>
      </c>
      <c r="Z50" s="4"/>
      <c r="AA50" s="4"/>
      <c r="AB50" s="5"/>
      <c r="AC50" s="4"/>
    </row>
    <row r="51" spans="1:29" s="17" customFormat="1" x14ac:dyDescent="0.25">
      <c r="A51" s="29" t="s">
        <v>13</v>
      </c>
      <c r="B51" s="11"/>
      <c r="C51" s="11"/>
      <c r="D51" s="2"/>
      <c r="E51" s="2">
        <v>4</v>
      </c>
      <c r="F51" s="2">
        <v>286.06986569999998</v>
      </c>
      <c r="G51" s="2">
        <v>0.13400000000000001</v>
      </c>
      <c r="H51" s="2">
        <v>65.106557570000007</v>
      </c>
      <c r="I51" s="2">
        <v>59.915892479999997</v>
      </c>
      <c r="J51" s="2">
        <v>-17.970101240000002</v>
      </c>
      <c r="K51" s="2">
        <f t="shared" si="0"/>
        <v>62.552687474246618</v>
      </c>
      <c r="L51" s="2">
        <f t="shared" si="1"/>
        <v>-16.695150165981389</v>
      </c>
      <c r="M51" s="2">
        <v>535.70000000000005</v>
      </c>
      <c r="N51" s="2">
        <v>0.95497189645484803</v>
      </c>
      <c r="O51" s="2">
        <v>4.5028103545152021E-2</v>
      </c>
      <c r="P51" s="2">
        <v>0</v>
      </c>
      <c r="Q51" s="2">
        <v>0</v>
      </c>
      <c r="R51" s="16">
        <v>117.44</v>
      </c>
      <c r="S51" s="16" t="s">
        <v>5</v>
      </c>
      <c r="T51" s="16">
        <v>34.783333333333331</v>
      </c>
      <c r="U51" s="16">
        <v>41.486666666666672</v>
      </c>
      <c r="V51" s="16">
        <v>56.5</v>
      </c>
      <c r="W51" s="16">
        <v>18.833333333333332</v>
      </c>
      <c r="X51" s="2">
        <v>9.5</v>
      </c>
      <c r="Y51" s="8">
        <f t="shared" si="3"/>
        <v>0.83185840707964598</v>
      </c>
      <c r="Z51" s="4"/>
      <c r="AA51" s="4"/>
      <c r="AB51" s="5"/>
      <c r="AC51" s="4"/>
    </row>
    <row r="52" spans="1:29" s="17" customFormat="1" x14ac:dyDescent="0.25">
      <c r="A52" s="28" t="s">
        <v>14</v>
      </c>
      <c r="B52" s="10" t="s">
        <v>43</v>
      </c>
      <c r="C52" s="10" t="s">
        <v>44</v>
      </c>
      <c r="D52">
        <v>12</v>
      </c>
      <c r="E52">
        <v>1</v>
      </c>
      <c r="F52">
        <v>341.37638349999997</v>
      </c>
      <c r="G52">
        <v>8.5999999999999993E-2</v>
      </c>
      <c r="H52">
        <v>64.671658519999994</v>
      </c>
      <c r="I52">
        <v>59.57979177</v>
      </c>
      <c r="J52">
        <v>-21.20644222</v>
      </c>
      <c r="K52">
        <f>SQRT(I52^2+J52^2)</f>
        <v>63.241321768182225</v>
      </c>
      <c r="L52">
        <f>DEGREES(ATAN(J52/I52))</f>
        <v>-19.592346467417315</v>
      </c>
      <c r="M52">
        <v>537</v>
      </c>
      <c r="N52">
        <v>0.90928810427067353</v>
      </c>
      <c r="O52">
        <v>8.1164216155174468E-2</v>
      </c>
      <c r="P52">
        <v>6.44772323601256E-3</v>
      </c>
      <c r="Q52">
        <v>2.5431871584782502E-3</v>
      </c>
      <c r="R52" s="15">
        <v>113.28</v>
      </c>
      <c r="S52" s="15">
        <v>6.1919999999999993</v>
      </c>
      <c r="T52" s="15">
        <v>28.6</v>
      </c>
      <c r="U52" s="15">
        <v>54.48599999999999</v>
      </c>
      <c r="V52" s="15">
        <v>67.72</v>
      </c>
      <c r="W52" s="15">
        <v>13.544</v>
      </c>
      <c r="X52">
        <v>8.8000000000000007</v>
      </c>
      <c r="Y52" s="7">
        <f t="shared" si="3"/>
        <v>0.87005316007088018</v>
      </c>
      <c r="Z52" s="4"/>
      <c r="AA52" s="4"/>
      <c r="AB52" s="5"/>
      <c r="AC52" s="4"/>
    </row>
    <row r="53" spans="1:29" s="17" customFormat="1" x14ac:dyDescent="0.25">
      <c r="A53" s="27" t="s">
        <v>14</v>
      </c>
      <c r="B53" s="12"/>
      <c r="C53" s="12"/>
      <c r="D53"/>
      <c r="E53">
        <v>2</v>
      </c>
      <c r="F53">
        <v>140.30680889999999</v>
      </c>
      <c r="G53">
        <v>8.4999999999999992E-2</v>
      </c>
      <c r="H53">
        <v>64.482722159999994</v>
      </c>
      <c r="I53">
        <v>57.767365519999998</v>
      </c>
      <c r="J53">
        <v>-14.11341073</v>
      </c>
      <c r="K53">
        <f>SQRT(I53^2+J53^2)</f>
        <v>59.46643491546272</v>
      </c>
      <c r="L53">
        <f>DEGREES(ATAN(J53/I53))</f>
        <v>-13.72924796187967</v>
      </c>
      <c r="M53">
        <v>535.95000000000005</v>
      </c>
      <c r="N53">
        <v>0.84241909226454503</v>
      </c>
      <c r="O53">
        <v>0.11920276659787525</v>
      </c>
      <c r="P53">
        <v>1.3290128587036709E-2</v>
      </c>
      <c r="Q53">
        <v>0</v>
      </c>
      <c r="R53" s="15">
        <v>69.275999999999996</v>
      </c>
      <c r="S53" s="15">
        <v>4.9379999999999997</v>
      </c>
      <c r="T53" s="15">
        <v>23.8</v>
      </c>
      <c r="U53" s="15">
        <v>33.200000000000003</v>
      </c>
      <c r="V53" s="15">
        <v>24.7</v>
      </c>
      <c r="W53" s="15">
        <v>4.9399999999999995</v>
      </c>
      <c r="X53">
        <v>6.4</v>
      </c>
      <c r="Y53" s="7">
        <f t="shared" si="3"/>
        <v>0.7408906882591092</v>
      </c>
      <c r="Z53" s="4"/>
      <c r="AA53" s="4"/>
      <c r="AB53" s="5"/>
      <c r="AC53" s="4"/>
    </row>
    <row r="54" spans="1:29" s="17" customFormat="1" x14ac:dyDescent="0.25">
      <c r="A54" s="27" t="s">
        <v>14</v>
      </c>
      <c r="B54" s="12"/>
      <c r="C54" s="12"/>
      <c r="D54"/>
      <c r="E54">
        <v>3</v>
      </c>
      <c r="F54">
        <v>172.40342290000001</v>
      </c>
      <c r="G54">
        <v>8.299999999999999E-2</v>
      </c>
      <c r="H54">
        <v>64.656658629999995</v>
      </c>
      <c r="I54">
        <v>59.174477019999998</v>
      </c>
      <c r="J54">
        <v>-19.629167750000001</v>
      </c>
      <c r="K54">
        <f>SQRT(I54^2+J54^2)</f>
        <v>62.345191932884028</v>
      </c>
      <c r="L54">
        <f>DEGREES(ATAN(J54/I54))</f>
        <v>-18.351549596440641</v>
      </c>
      <c r="M54">
        <v>535.9</v>
      </c>
      <c r="N54">
        <v>0.81524257345818529</v>
      </c>
      <c r="O54">
        <v>0.15714552389409106</v>
      </c>
      <c r="P54">
        <v>8.6146876009041001E-3</v>
      </c>
      <c r="Q54">
        <v>0</v>
      </c>
      <c r="R54" s="15">
        <v>68.402000000000015</v>
      </c>
      <c r="S54" s="15">
        <v>4.1639999999999997</v>
      </c>
      <c r="T54" s="15">
        <v>18.399999999999999</v>
      </c>
      <c r="U54" s="15">
        <v>31.228000000000002</v>
      </c>
      <c r="V54" s="15">
        <v>24.5</v>
      </c>
      <c r="W54" s="15">
        <v>4.9000000000000004</v>
      </c>
      <c r="X54">
        <v>5.3</v>
      </c>
      <c r="Y54" s="7">
        <f t="shared" si="3"/>
        <v>0.78367346938775506</v>
      </c>
      <c r="Z54" s="4"/>
      <c r="AA54" s="4"/>
      <c r="AB54" s="5"/>
      <c r="AC54" s="4"/>
    </row>
    <row r="55" spans="1:29" s="17" customFormat="1" x14ac:dyDescent="0.25">
      <c r="A55" s="29" t="s">
        <v>14</v>
      </c>
      <c r="B55" s="11"/>
      <c r="C55" s="11"/>
      <c r="D55" s="2"/>
      <c r="E55" s="2">
        <v>4</v>
      </c>
      <c r="F55" s="2">
        <v>147.4887598</v>
      </c>
      <c r="G55" s="2">
        <v>5.1999999999999991E-2</v>
      </c>
      <c r="H55" s="2">
        <v>65.130094769999999</v>
      </c>
      <c r="I55" s="2">
        <v>61.143743550000003</v>
      </c>
      <c r="J55" s="2">
        <v>-22.61844743</v>
      </c>
      <c r="K55" s="2">
        <f>SQRT(I55^2+J55^2)</f>
        <v>65.19318629620615</v>
      </c>
      <c r="L55" s="2">
        <f>DEGREES(ATAN(J55/I55))</f>
        <v>-20.300568671313233</v>
      </c>
      <c r="M55" s="2">
        <v>535.9</v>
      </c>
      <c r="N55" s="2">
        <v>0.91332567997174141</v>
      </c>
      <c r="O55" s="2">
        <v>6.3119454775905415E-2</v>
      </c>
      <c r="P55" s="2">
        <v>0</v>
      </c>
      <c r="Q55" s="2">
        <v>0</v>
      </c>
      <c r="R55" s="16">
        <v>128.16</v>
      </c>
      <c r="S55" s="16" t="s">
        <v>5</v>
      </c>
      <c r="T55" s="16">
        <v>38.25</v>
      </c>
      <c r="U55" s="16">
        <v>53.625</v>
      </c>
      <c r="V55" s="16">
        <v>49.3</v>
      </c>
      <c r="W55" s="16">
        <v>24.65</v>
      </c>
      <c r="X55" s="2">
        <v>8.3000000000000007</v>
      </c>
      <c r="Y55" s="8">
        <f t="shared" si="3"/>
        <v>0.83164300202839758</v>
      </c>
      <c r="Z55" s="4"/>
      <c r="AA55" s="4"/>
      <c r="AB55" s="5"/>
      <c r="AC55" s="4"/>
    </row>
    <row r="56" spans="1:29" s="17" customFormat="1" x14ac:dyDescent="0.25">
      <c r="A56" s="27" t="s">
        <v>13</v>
      </c>
      <c r="B56" s="12" t="s">
        <v>54</v>
      </c>
      <c r="C56" s="12" t="s">
        <v>53</v>
      </c>
      <c r="D56">
        <v>13</v>
      </c>
      <c r="E56">
        <v>1</v>
      </c>
      <c r="F56">
        <v>325.04399999999998</v>
      </c>
      <c r="G56">
        <v>4.8000000000000001E-2</v>
      </c>
      <c r="H56">
        <v>64.991996220000004</v>
      </c>
      <c r="I56">
        <v>60.639802289999999</v>
      </c>
      <c r="J56">
        <v>-21.73147492</v>
      </c>
      <c r="K56">
        <f t="shared" ref="K56:K103" si="4">SQRT(I56^2+J56^2)</f>
        <v>64.416167411364043</v>
      </c>
      <c r="L56">
        <f t="shared" ref="L56:L103" si="5">DEGREES(ATAN(J56/I56))</f>
        <v>-19.716147047457188</v>
      </c>
      <c r="M56">
        <v>535.9</v>
      </c>
      <c r="N56">
        <v>0.89661365974342533</v>
      </c>
      <c r="O56">
        <v>8.0531786795593543E-2</v>
      </c>
      <c r="P56">
        <v>1.0709189145731582E-2</v>
      </c>
      <c r="Q56">
        <v>0</v>
      </c>
      <c r="R56" s="15">
        <v>120.69800000000001</v>
      </c>
      <c r="S56" s="15">
        <v>7.1480000000000006</v>
      </c>
      <c r="T56" s="15">
        <v>29.6</v>
      </c>
      <c r="U56" s="15">
        <v>64.257999999999996</v>
      </c>
      <c r="V56" s="15">
        <v>105.35</v>
      </c>
      <c r="W56" s="15">
        <v>21.07</v>
      </c>
      <c r="X56">
        <v>15.68</v>
      </c>
      <c r="Y56" s="7">
        <f t="shared" si="3"/>
        <v>0.85116279069767431</v>
      </c>
      <c r="Z56" s="4"/>
      <c r="AA56" s="4"/>
      <c r="AB56" s="5"/>
      <c r="AC56" s="4"/>
    </row>
    <row r="57" spans="1:29" s="17" customFormat="1" x14ac:dyDescent="0.25">
      <c r="A57" s="27" t="s">
        <v>13</v>
      </c>
      <c r="B57" s="12"/>
      <c r="C57" s="12"/>
      <c r="D57"/>
      <c r="E57">
        <v>2</v>
      </c>
      <c r="F57">
        <v>105.7020792</v>
      </c>
      <c r="G57">
        <v>9.0999999999999984E-2</v>
      </c>
      <c r="H57">
        <v>64.060752649999998</v>
      </c>
      <c r="I57">
        <v>56.587992219999997</v>
      </c>
      <c r="J57">
        <v>-13.69673411</v>
      </c>
      <c r="K57">
        <f t="shared" si="4"/>
        <v>58.222000899752814</v>
      </c>
      <c r="L57">
        <f t="shared" si="5"/>
        <v>-13.60636837470388</v>
      </c>
      <c r="M57">
        <v>535.54999999999995</v>
      </c>
      <c r="N57">
        <v>0.83316009732038698</v>
      </c>
      <c r="O57">
        <v>0.1369313035961815</v>
      </c>
      <c r="P57">
        <v>1.3019532601256381E-3</v>
      </c>
      <c r="Q57">
        <v>0</v>
      </c>
      <c r="R57" s="15">
        <v>84.536000000000001</v>
      </c>
      <c r="S57" s="15">
        <v>5.3019999999999996</v>
      </c>
      <c r="T57" s="15">
        <v>29.2</v>
      </c>
      <c r="U57" s="15">
        <v>38.36</v>
      </c>
      <c r="V57" s="15">
        <v>51.2</v>
      </c>
      <c r="W57" s="15">
        <v>11.4</v>
      </c>
      <c r="X57">
        <v>9.6</v>
      </c>
      <c r="Y57" s="7">
        <f t="shared" si="3"/>
        <v>0.8125</v>
      </c>
      <c r="Z57" s="4"/>
      <c r="AA57" s="4"/>
      <c r="AB57" s="5"/>
      <c r="AC57" s="4"/>
    </row>
    <row r="58" spans="1:29" s="17" customFormat="1" x14ac:dyDescent="0.25">
      <c r="A58" s="28" t="s">
        <v>13</v>
      </c>
      <c r="B58" s="10"/>
      <c r="C58" s="10"/>
      <c r="D58"/>
      <c r="E58">
        <v>3</v>
      </c>
      <c r="F58">
        <v>120.7747845</v>
      </c>
      <c r="G58">
        <v>9.5000000000000001E-2</v>
      </c>
      <c r="H58">
        <v>64.722055870000005</v>
      </c>
      <c r="I58">
        <v>58.97047113</v>
      </c>
      <c r="J58">
        <v>-18.720753989999999</v>
      </c>
      <c r="K58">
        <f t="shared" si="4"/>
        <v>61.870696579626973</v>
      </c>
      <c r="L58">
        <f t="shared" si="5"/>
        <v>-17.612550925966627</v>
      </c>
      <c r="M58">
        <v>535.9</v>
      </c>
      <c r="N58">
        <v>0.86034333455721901</v>
      </c>
      <c r="O58">
        <v>0.12623918419940561</v>
      </c>
      <c r="P58">
        <v>9.9619671767729604E-4</v>
      </c>
      <c r="Q58">
        <v>0</v>
      </c>
      <c r="R58" s="15">
        <v>49.66</v>
      </c>
      <c r="S58" s="15">
        <v>3.0274999999999999</v>
      </c>
      <c r="T58" s="15">
        <v>16</v>
      </c>
      <c r="U58" s="15">
        <v>20.762499999999999</v>
      </c>
      <c r="V58" s="15">
        <v>11</v>
      </c>
      <c r="W58" s="15">
        <v>2.75</v>
      </c>
      <c r="X58">
        <v>2.1</v>
      </c>
      <c r="Y58" s="7">
        <f t="shared" si="3"/>
        <v>0.80909090909090908</v>
      </c>
      <c r="Z58" s="4"/>
      <c r="AA58" s="4"/>
      <c r="AB58" s="5"/>
      <c r="AC58" s="4"/>
    </row>
    <row r="59" spans="1:29" s="17" customFormat="1" x14ac:dyDescent="0.25">
      <c r="A59" s="29" t="s">
        <v>13</v>
      </c>
      <c r="B59" s="11"/>
      <c r="C59" s="11"/>
      <c r="D59" s="2"/>
      <c r="E59" s="2">
        <v>4</v>
      </c>
      <c r="F59" s="2">
        <v>240.40703529999999</v>
      </c>
      <c r="G59" s="2">
        <v>2.7999999999999997E-2</v>
      </c>
      <c r="H59" s="2">
        <v>64.725810670000001</v>
      </c>
      <c r="I59" s="2">
        <v>60.087695789999998</v>
      </c>
      <c r="J59" s="2">
        <v>-21.439864889999999</v>
      </c>
      <c r="K59" s="2">
        <f t="shared" si="4"/>
        <v>63.798111193459626</v>
      </c>
      <c r="L59" s="2">
        <f t="shared" si="5"/>
        <v>-19.636886492801061</v>
      </c>
      <c r="M59" s="2">
        <v>535.9</v>
      </c>
      <c r="N59" s="2">
        <v>0.9397552806686249</v>
      </c>
      <c r="O59" s="2">
        <v>4.6407042268507767E-2</v>
      </c>
      <c r="P59" s="2">
        <v>7.6768187613564026E-3</v>
      </c>
      <c r="Q59" s="2">
        <v>0</v>
      </c>
      <c r="R59" s="16">
        <v>141.96</v>
      </c>
      <c r="S59" s="16" t="s">
        <v>5</v>
      </c>
      <c r="T59" s="16">
        <v>38.5</v>
      </c>
      <c r="U59" s="16">
        <v>64.135000000000005</v>
      </c>
      <c r="V59" s="16">
        <v>65.599999999999994</v>
      </c>
      <c r="W59" s="16">
        <v>32.799999999999997</v>
      </c>
      <c r="X59" s="2">
        <v>9.6</v>
      </c>
      <c r="Y59" s="8">
        <f t="shared" si="3"/>
        <v>0.85365853658536583</v>
      </c>
      <c r="Z59" s="4"/>
      <c r="AA59" s="4"/>
      <c r="AB59" s="5"/>
      <c r="AC59" s="4"/>
    </row>
    <row r="60" spans="1:29" s="17" customFormat="1" x14ac:dyDescent="0.25">
      <c r="A60" s="28" t="s">
        <v>13</v>
      </c>
      <c r="B60" s="10" t="s">
        <v>32</v>
      </c>
      <c r="C60" s="10" t="s">
        <v>28</v>
      </c>
      <c r="D60">
        <v>14</v>
      </c>
      <c r="E60">
        <v>1</v>
      </c>
      <c r="F60">
        <v>283.06</v>
      </c>
      <c r="G60">
        <v>7.4999999999999997E-2</v>
      </c>
      <c r="H60">
        <v>64.291792799999996</v>
      </c>
      <c r="I60">
        <v>57.927278250000001</v>
      </c>
      <c r="J60">
        <v>-17.45831111</v>
      </c>
      <c r="K60">
        <f t="shared" si="4"/>
        <v>60.500927201708841</v>
      </c>
      <c r="L60">
        <f t="shared" si="5"/>
        <v>-16.771926723460211</v>
      </c>
      <c r="M60">
        <v>536</v>
      </c>
      <c r="N60">
        <v>0.92006113339200735</v>
      </c>
      <c r="O60">
        <v>6.8082783044969938E-2</v>
      </c>
      <c r="P60">
        <v>9.5209987931425197E-3</v>
      </c>
      <c r="Q60">
        <v>2.3350847698802102E-3</v>
      </c>
      <c r="R60" s="15">
        <v>133.07400000000001</v>
      </c>
      <c r="S60" s="15">
        <v>6.15</v>
      </c>
      <c r="T60" s="15">
        <v>22.2</v>
      </c>
      <c r="U60" s="15">
        <v>53.355999999999995</v>
      </c>
      <c r="V60" s="15">
        <v>95.490000000000009</v>
      </c>
      <c r="W60" s="15">
        <v>19.098000000000003</v>
      </c>
      <c r="X60">
        <v>13.5</v>
      </c>
      <c r="Y60" s="7">
        <f t="shared" si="3"/>
        <v>0.85862393967954764</v>
      </c>
      <c r="Z60" s="4"/>
      <c r="AA60" s="4"/>
      <c r="AB60" s="5"/>
      <c r="AC60" s="4"/>
    </row>
    <row r="61" spans="1:29" s="17" customFormat="1" x14ac:dyDescent="0.25">
      <c r="A61" s="28" t="s">
        <v>13</v>
      </c>
      <c r="B61" s="10"/>
      <c r="C61" s="10"/>
      <c r="D61"/>
      <c r="E61">
        <v>2</v>
      </c>
      <c r="F61">
        <v>115.4756792</v>
      </c>
      <c r="G61">
        <v>6.5000000000000002E-2</v>
      </c>
      <c r="H61">
        <v>64.462330420000001</v>
      </c>
      <c r="I61">
        <v>56.64282661</v>
      </c>
      <c r="J61">
        <v>-9.7910321870000008</v>
      </c>
      <c r="K61">
        <f t="shared" si="4"/>
        <v>57.482815846628405</v>
      </c>
      <c r="L61">
        <f t="shared" si="5"/>
        <v>-9.806990483025082</v>
      </c>
      <c r="M61">
        <v>535.9</v>
      </c>
      <c r="N61">
        <v>0.78471645843061044</v>
      </c>
      <c r="O61">
        <v>0.19177769284063967</v>
      </c>
      <c r="P61">
        <v>2.0475340944731808E-2</v>
      </c>
      <c r="Q61">
        <v>0</v>
      </c>
      <c r="R61" s="15">
        <v>80.024000000000001</v>
      </c>
      <c r="S61" s="15">
        <v>5.4139999999999997</v>
      </c>
      <c r="T61" s="15">
        <v>17.2</v>
      </c>
      <c r="U61" s="15">
        <v>35.926000000000002</v>
      </c>
      <c r="V61" s="15">
        <v>37.200000000000003</v>
      </c>
      <c r="W61" s="15">
        <v>7.44</v>
      </c>
      <c r="X61">
        <v>8.1999999999999993</v>
      </c>
      <c r="Y61" s="7">
        <f t="shared" si="3"/>
        <v>0.77956989247311836</v>
      </c>
      <c r="Z61" s="4"/>
      <c r="AA61" s="4"/>
      <c r="AB61" s="5"/>
      <c r="AC61" s="4"/>
    </row>
    <row r="62" spans="1:29" s="17" customFormat="1" x14ac:dyDescent="0.25">
      <c r="A62" s="27" t="s">
        <v>13</v>
      </c>
      <c r="B62" s="12"/>
      <c r="C62" s="12"/>
      <c r="D62"/>
      <c r="E62">
        <v>3</v>
      </c>
      <c r="F62">
        <v>137.2027511</v>
      </c>
      <c r="G62">
        <v>9.4E-2</v>
      </c>
      <c r="H62">
        <v>64.321361289999999</v>
      </c>
      <c r="I62">
        <v>57.949412860000002</v>
      </c>
      <c r="J62">
        <v>-15.624501710000001</v>
      </c>
      <c r="K62">
        <f t="shared" si="4"/>
        <v>60.01882625064011</v>
      </c>
      <c r="L62">
        <f t="shared" si="5"/>
        <v>-15.089446992465131</v>
      </c>
      <c r="M62">
        <v>535.70000000000005</v>
      </c>
      <c r="N62">
        <v>0.80409581773523753</v>
      </c>
      <c r="O62">
        <v>0.17847007473364213</v>
      </c>
      <c r="P62">
        <v>4.754586495053309E-3</v>
      </c>
      <c r="Q62">
        <v>0</v>
      </c>
      <c r="R62" s="15">
        <v>97.295999999999992</v>
      </c>
      <c r="S62" s="15">
        <v>5.3720000000000008</v>
      </c>
      <c r="T62" s="15">
        <v>22.4</v>
      </c>
      <c r="U62" s="15">
        <v>41.86</v>
      </c>
      <c r="V62" s="15">
        <v>53.8</v>
      </c>
      <c r="W62" s="15">
        <v>10.76</v>
      </c>
      <c r="X62">
        <v>12.4</v>
      </c>
      <c r="Y62" s="7">
        <f t="shared" si="3"/>
        <v>0.76951672862453535</v>
      </c>
      <c r="Z62" s="4"/>
      <c r="AA62" s="4"/>
      <c r="AB62" s="5"/>
      <c r="AC62" s="4"/>
    </row>
    <row r="63" spans="1:29" s="17" customFormat="1" x14ac:dyDescent="0.25">
      <c r="A63" s="29" t="s">
        <v>13</v>
      </c>
      <c r="B63" s="11"/>
      <c r="C63" s="11"/>
      <c r="D63" s="2"/>
      <c r="E63" s="2">
        <v>4</v>
      </c>
      <c r="F63" s="2">
        <v>159.17225669999999</v>
      </c>
      <c r="G63" s="2">
        <v>0.13700000000000001</v>
      </c>
      <c r="H63" s="2">
        <v>63.940424299999997</v>
      </c>
      <c r="I63" s="2">
        <v>57.449255020000003</v>
      </c>
      <c r="J63" s="2">
        <v>-12.801782579999999</v>
      </c>
      <c r="K63" s="2">
        <f t="shared" si="4"/>
        <v>58.858326000478357</v>
      </c>
      <c r="L63" s="2">
        <f t="shared" si="5"/>
        <v>-12.562334686496332</v>
      </c>
      <c r="M63" s="2">
        <v>535.70000000000005</v>
      </c>
      <c r="N63" s="2">
        <v>0.93293348485915961</v>
      </c>
      <c r="O63" s="2">
        <v>6.7066515140840402E-2</v>
      </c>
      <c r="P63" s="2">
        <v>0</v>
      </c>
      <c r="Q63" s="2">
        <v>0</v>
      </c>
      <c r="R63" s="16">
        <v>126.28333333333335</v>
      </c>
      <c r="S63" s="16" t="s">
        <v>5</v>
      </c>
      <c r="T63" s="16">
        <v>31</v>
      </c>
      <c r="U63" s="16">
        <v>50.803333333333335</v>
      </c>
      <c r="V63" s="16">
        <v>65.7</v>
      </c>
      <c r="W63" s="16">
        <v>21.900000000000002</v>
      </c>
      <c r="X63" s="2">
        <v>11.7</v>
      </c>
      <c r="Y63" s="8">
        <f t="shared" si="3"/>
        <v>0.82191780821917804</v>
      </c>
      <c r="Z63" s="4"/>
      <c r="AA63" s="4"/>
      <c r="AB63" s="5"/>
      <c r="AC63" s="4"/>
    </row>
    <row r="64" spans="1:29" s="17" customFormat="1" x14ac:dyDescent="0.25">
      <c r="A64" s="30" t="s">
        <v>17</v>
      </c>
      <c r="B64" s="10" t="s">
        <v>48</v>
      </c>
      <c r="C64" s="10" t="s">
        <v>28</v>
      </c>
      <c r="D64">
        <v>15</v>
      </c>
      <c r="E64">
        <v>1</v>
      </c>
      <c r="F64">
        <v>193.0403101</v>
      </c>
      <c r="G64">
        <v>5.6999999999999981E-2</v>
      </c>
      <c r="H64">
        <v>63.754200349999998</v>
      </c>
      <c r="I64">
        <v>57.294460090000001</v>
      </c>
      <c r="J64">
        <v>-15.35354637</v>
      </c>
      <c r="K64">
        <f t="shared" si="4"/>
        <v>59.315988933341941</v>
      </c>
      <c r="L64">
        <f t="shared" si="5"/>
        <v>-15.001438783252725</v>
      </c>
      <c r="M64">
        <v>535.70000000000005</v>
      </c>
      <c r="N64">
        <v>0.87347458418899449</v>
      </c>
      <c r="O64">
        <v>9.6608636171420653E-2</v>
      </c>
      <c r="P64">
        <v>2.8408389500854191E-2</v>
      </c>
      <c r="Q64">
        <v>1.5083901387306184E-3</v>
      </c>
      <c r="R64" s="15">
        <v>82.292000000000002</v>
      </c>
      <c r="S64" s="15">
        <v>6.0720000000000001</v>
      </c>
      <c r="T64" s="15">
        <v>21.4</v>
      </c>
      <c r="U64" s="15">
        <v>73.796000000000006</v>
      </c>
      <c r="V64" s="15">
        <v>59.550000000000004</v>
      </c>
      <c r="W64" s="15">
        <v>11.91</v>
      </c>
      <c r="X64">
        <v>9.9</v>
      </c>
      <c r="Y64" s="7">
        <f t="shared" si="3"/>
        <v>0.83375314861460958</v>
      </c>
      <c r="Z64" s="4"/>
      <c r="AA64" s="4"/>
      <c r="AB64" s="5"/>
      <c r="AC64" s="4"/>
    </row>
    <row r="65" spans="1:29" s="17" customFormat="1" x14ac:dyDescent="0.25">
      <c r="A65" s="30" t="s">
        <v>17</v>
      </c>
      <c r="B65" s="10"/>
      <c r="C65" s="10"/>
      <c r="D65"/>
      <c r="E65">
        <v>2</v>
      </c>
      <c r="F65">
        <v>157.38</v>
      </c>
      <c r="G65">
        <v>6.3E-2</v>
      </c>
      <c r="H65">
        <v>63.775893920000001</v>
      </c>
      <c r="I65">
        <v>57.239767270000002</v>
      </c>
      <c r="J65">
        <v>-12.5049543</v>
      </c>
      <c r="K65">
        <f t="shared" si="4"/>
        <v>58.589801494533603</v>
      </c>
      <c r="L65">
        <f t="shared" si="5"/>
        <v>-12.323568238833772</v>
      </c>
      <c r="M65">
        <v>534.45000000000005</v>
      </c>
      <c r="N65">
        <v>0.75572321415857047</v>
      </c>
      <c r="O65">
        <v>0.18721290244247932</v>
      </c>
      <c r="P65">
        <v>4.9010724304651497E-2</v>
      </c>
      <c r="Q65">
        <v>8.053159094298783E-3</v>
      </c>
      <c r="R65" s="15">
        <v>42.79</v>
      </c>
      <c r="S65" s="15">
        <v>4.0599999999999996</v>
      </c>
      <c r="T65" s="15">
        <v>17.2</v>
      </c>
      <c r="U65" s="15">
        <v>35.292000000000002</v>
      </c>
      <c r="V65" s="15">
        <v>15.9</v>
      </c>
      <c r="W65" s="15">
        <v>3.18</v>
      </c>
      <c r="X65">
        <v>2.9</v>
      </c>
      <c r="Y65" s="7">
        <f t="shared" si="3"/>
        <v>0.81761006289308169</v>
      </c>
      <c r="Z65" s="4"/>
      <c r="AA65" s="4"/>
      <c r="AB65" s="5"/>
      <c r="AC65" s="4"/>
    </row>
    <row r="66" spans="1:29" s="17" customFormat="1" x14ac:dyDescent="0.25">
      <c r="A66" s="30" t="s">
        <v>17</v>
      </c>
      <c r="B66" s="10"/>
      <c r="C66" s="10"/>
      <c r="D66"/>
      <c r="E66">
        <v>3</v>
      </c>
      <c r="F66">
        <v>165.7105852</v>
      </c>
      <c r="G66">
        <v>6.4000000000000015E-2</v>
      </c>
      <c r="H66">
        <v>63.208126219999997</v>
      </c>
      <c r="I66">
        <v>56.061597800000001</v>
      </c>
      <c r="J66">
        <v>-11.94882823</v>
      </c>
      <c r="K66">
        <f t="shared" si="4"/>
        <v>57.320827313979073</v>
      </c>
      <c r="L66">
        <f t="shared" si="5"/>
        <v>-12.031842157523911</v>
      </c>
      <c r="M66">
        <v>535.70000000000005</v>
      </c>
      <c r="N66">
        <v>0.78984649240281779</v>
      </c>
      <c r="O66">
        <v>0.18050365466424562</v>
      </c>
      <c r="P66">
        <v>2.7765104005999672E-2</v>
      </c>
      <c r="Q66">
        <v>1.8847489269368859E-3</v>
      </c>
      <c r="R66" s="15">
        <v>54.041999999999994</v>
      </c>
      <c r="S66" s="15">
        <v>4.0860000000000003</v>
      </c>
      <c r="T66" s="15">
        <v>14.6</v>
      </c>
      <c r="U66" s="15">
        <v>42.96</v>
      </c>
      <c r="V66" s="15">
        <v>15.8</v>
      </c>
      <c r="W66" s="15">
        <v>3.16</v>
      </c>
      <c r="X66">
        <v>3.2</v>
      </c>
      <c r="Y66" s="7">
        <f t="shared" si="3"/>
        <v>0.79746835443037978</v>
      </c>
      <c r="Z66" s="4"/>
      <c r="AA66" s="4"/>
      <c r="AB66" s="5"/>
      <c r="AC66" s="4"/>
    </row>
    <row r="67" spans="1:29" s="17" customFormat="1" x14ac:dyDescent="0.25">
      <c r="A67" s="31" t="s">
        <v>17</v>
      </c>
      <c r="B67" s="11"/>
      <c r="C67" s="11"/>
      <c r="D67" s="2"/>
      <c r="E67" s="2">
        <v>4</v>
      </c>
      <c r="F67" s="2">
        <v>175.70625799999999</v>
      </c>
      <c r="G67" s="2">
        <v>0.14199999999999999</v>
      </c>
      <c r="H67" s="2">
        <v>64.181696329999994</v>
      </c>
      <c r="I67" s="2">
        <v>58.857062130000003</v>
      </c>
      <c r="J67" s="2">
        <v>-16.391362579999999</v>
      </c>
      <c r="K67" s="2">
        <f t="shared" si="4"/>
        <v>61.096894600328952</v>
      </c>
      <c r="L67" s="2">
        <f t="shared" si="5"/>
        <v>-15.562222497100937</v>
      </c>
      <c r="M67" s="2">
        <v>535.70000000000005</v>
      </c>
      <c r="N67" s="2">
        <v>0.83248081841432231</v>
      </c>
      <c r="O67" s="2">
        <v>0.12787723785166241</v>
      </c>
      <c r="P67" s="2">
        <v>3.9641943734015354E-2</v>
      </c>
      <c r="Q67" s="2">
        <v>0</v>
      </c>
      <c r="R67" s="16">
        <v>99.43</v>
      </c>
      <c r="S67" s="16" t="s">
        <v>5</v>
      </c>
      <c r="T67" s="16">
        <v>39.666666666666664</v>
      </c>
      <c r="U67" s="16">
        <v>83.533333333333346</v>
      </c>
      <c r="V67" s="16">
        <v>92.1</v>
      </c>
      <c r="W67" s="16">
        <v>30.7</v>
      </c>
      <c r="X67" s="2">
        <v>12.5</v>
      </c>
      <c r="Y67" s="8">
        <f t="shared" si="3"/>
        <v>0.8642779587404994</v>
      </c>
      <c r="Z67" s="4"/>
      <c r="AA67" s="4"/>
      <c r="AB67" s="5"/>
      <c r="AC67" s="4"/>
    </row>
    <row r="68" spans="1:29" s="17" customFormat="1" x14ac:dyDescent="0.25">
      <c r="A68" s="27" t="s">
        <v>17</v>
      </c>
      <c r="B68" s="12" t="s">
        <v>60</v>
      </c>
      <c r="C68" s="12" t="s">
        <v>28</v>
      </c>
      <c r="D68">
        <v>16</v>
      </c>
      <c r="E68">
        <v>1</v>
      </c>
      <c r="F68">
        <v>153.84324580000001</v>
      </c>
      <c r="G68">
        <v>6.2E-2</v>
      </c>
      <c r="H68">
        <v>65.553072349999994</v>
      </c>
      <c r="I68">
        <v>61.068742690000001</v>
      </c>
      <c r="J68">
        <v>-23.311564579999999</v>
      </c>
      <c r="K68">
        <f t="shared" si="4"/>
        <v>65.366814033612954</v>
      </c>
      <c r="L68">
        <f t="shared" si="5"/>
        <v>-20.893186620257865</v>
      </c>
      <c r="M68">
        <v>535.85</v>
      </c>
      <c r="N68">
        <v>0.89266470872455073</v>
      </c>
      <c r="O68">
        <v>8.0019543353075068E-2</v>
      </c>
      <c r="P68">
        <v>2.7315747922374269E-2</v>
      </c>
      <c r="Q68">
        <v>0</v>
      </c>
      <c r="R68" s="15">
        <v>98.376000000000005</v>
      </c>
      <c r="S68" s="15">
        <v>7.15</v>
      </c>
      <c r="T68" s="15">
        <v>32.6</v>
      </c>
      <c r="U68" s="15">
        <v>83.2</v>
      </c>
      <c r="V68" s="15">
        <v>73.489999999999995</v>
      </c>
      <c r="W68" s="15">
        <v>14.697999999999999</v>
      </c>
      <c r="X68">
        <v>13.8</v>
      </c>
      <c r="Y68" s="7">
        <f t="shared" si="3"/>
        <v>0.81221934957137032</v>
      </c>
      <c r="Z68" s="4"/>
      <c r="AA68" s="4"/>
      <c r="AB68" s="5"/>
      <c r="AC68" s="4"/>
    </row>
    <row r="69" spans="1:29" s="17" customFormat="1" x14ac:dyDescent="0.25">
      <c r="A69" s="27" t="s">
        <v>17</v>
      </c>
      <c r="B69" s="12"/>
      <c r="C69" s="12"/>
      <c r="D69"/>
      <c r="E69">
        <v>2</v>
      </c>
      <c r="F69">
        <v>196.65700000000001</v>
      </c>
      <c r="G69">
        <v>9.0000000000000011E-2</v>
      </c>
      <c r="H69">
        <v>64.561826600000003</v>
      </c>
      <c r="I69">
        <v>57.591396949999996</v>
      </c>
      <c r="J69">
        <v>-13.964622800000001</v>
      </c>
      <c r="K69">
        <f t="shared" si="4"/>
        <v>59.260270777298587</v>
      </c>
      <c r="L69">
        <f t="shared" si="5"/>
        <v>-13.629881435422135</v>
      </c>
      <c r="M69">
        <v>535.70000000000005</v>
      </c>
      <c r="N69">
        <v>0.79737250330002796</v>
      </c>
      <c r="O69">
        <v>0.15384682089279003</v>
      </c>
      <c r="P69">
        <v>4.3300220644203996E-2</v>
      </c>
      <c r="Q69">
        <v>5.4804551629780221E-3</v>
      </c>
      <c r="R69" s="15">
        <v>70.603999999999999</v>
      </c>
      <c r="S69" s="15">
        <v>6.2780000000000005</v>
      </c>
      <c r="T69" s="15">
        <v>41.8</v>
      </c>
      <c r="U69" s="15">
        <v>54.243999999999993</v>
      </c>
      <c r="V69" s="15">
        <v>66.5</v>
      </c>
      <c r="W69" s="15">
        <v>13.3</v>
      </c>
      <c r="X69">
        <v>13.8</v>
      </c>
      <c r="Y69" s="7">
        <f t="shared" si="3"/>
        <v>0.79248120300751879</v>
      </c>
      <c r="Z69" s="4"/>
      <c r="AA69" s="4"/>
      <c r="AB69" s="5"/>
      <c r="AC69" s="4"/>
    </row>
    <row r="70" spans="1:29" s="17" customFormat="1" x14ac:dyDescent="0.25">
      <c r="A70" s="27" t="s">
        <v>17</v>
      </c>
      <c r="B70" s="12"/>
      <c r="C70" s="12"/>
      <c r="D70"/>
      <c r="E70">
        <v>3</v>
      </c>
      <c r="F70">
        <v>67.763449609999995</v>
      </c>
      <c r="G70">
        <v>8.2000000000000003E-2</v>
      </c>
      <c r="H70">
        <v>63.57445379</v>
      </c>
      <c r="I70">
        <v>58.616536879999998</v>
      </c>
      <c r="J70">
        <v>-15.355928066000001</v>
      </c>
      <c r="K70">
        <f t="shared" si="4"/>
        <v>60.59457832655135</v>
      </c>
      <c r="L70">
        <f t="shared" si="5"/>
        <v>-14.68003178254815</v>
      </c>
      <c r="M70">
        <v>535.70000000000005</v>
      </c>
      <c r="N70">
        <v>0.76669391754819138</v>
      </c>
      <c r="O70">
        <v>0.15791885843579939</v>
      </c>
      <c r="P70">
        <v>6.5036017958055664E-2</v>
      </c>
      <c r="Q70">
        <v>1.0351206057953541E-2</v>
      </c>
      <c r="R70" s="15">
        <v>76.72</v>
      </c>
      <c r="S70" s="15">
        <v>6.07</v>
      </c>
      <c r="T70" s="15">
        <v>36.333333333333336</v>
      </c>
      <c r="U70" s="15">
        <v>60.403333333333329</v>
      </c>
      <c r="V70" s="15">
        <v>31</v>
      </c>
      <c r="W70" s="15">
        <v>10.333333333333334</v>
      </c>
      <c r="X70">
        <v>8.1</v>
      </c>
      <c r="Y70" s="7">
        <f t="shared" si="3"/>
        <v>0.73870967741935478</v>
      </c>
      <c r="Z70" s="4"/>
      <c r="AA70" s="4"/>
      <c r="AB70" s="5"/>
      <c r="AC70" s="4"/>
    </row>
    <row r="71" spans="1:29" s="17" customFormat="1" x14ac:dyDescent="0.25">
      <c r="A71" s="29" t="s">
        <v>17</v>
      </c>
      <c r="B71" s="11"/>
      <c r="C71" s="11"/>
      <c r="D71" s="2"/>
      <c r="E71" s="2">
        <v>4</v>
      </c>
      <c r="F71" s="2">
        <v>208.60865720000001</v>
      </c>
      <c r="G71" s="2">
        <v>3.2000000000000001E-2</v>
      </c>
      <c r="H71" s="2">
        <v>65.783161039999996</v>
      </c>
      <c r="I71" s="2">
        <v>61.370389170000003</v>
      </c>
      <c r="J71" s="2">
        <v>-23.553651639999998</v>
      </c>
      <c r="K71" s="2">
        <f t="shared" si="4"/>
        <v>65.735068056979514</v>
      </c>
      <c r="L71" s="2">
        <f t="shared" si="5"/>
        <v>-20.996555034560078</v>
      </c>
      <c r="M71" s="2">
        <v>535.70000000000005</v>
      </c>
      <c r="N71" s="2">
        <v>0.89434149819339936</v>
      </c>
      <c r="O71" s="2">
        <v>8.1071490250248443E-2</v>
      </c>
      <c r="P71" s="2">
        <v>2.4297555460841943E-2</v>
      </c>
      <c r="Q71" s="2">
        <v>2.8945609551024137E-4</v>
      </c>
      <c r="R71" s="16">
        <v>102.95666666666666</v>
      </c>
      <c r="S71" s="16" t="s">
        <v>5</v>
      </c>
      <c r="T71" s="16">
        <v>53.15</v>
      </c>
      <c r="U71" s="16">
        <v>79.02</v>
      </c>
      <c r="V71" s="16">
        <v>94</v>
      </c>
      <c r="W71" s="16">
        <v>31.333333333333332</v>
      </c>
      <c r="X71" s="2">
        <v>14.6</v>
      </c>
      <c r="Y71" s="8">
        <f t="shared" si="3"/>
        <v>0.84468085106382984</v>
      </c>
      <c r="Z71" s="4"/>
      <c r="AA71" s="4"/>
      <c r="AB71" s="5"/>
      <c r="AC71" s="4"/>
    </row>
    <row r="72" spans="1:29" s="17" customFormat="1" x14ac:dyDescent="0.25">
      <c r="A72" s="30" t="s">
        <v>17</v>
      </c>
      <c r="B72" s="10" t="s">
        <v>49</v>
      </c>
      <c r="C72" s="10" t="s">
        <v>28</v>
      </c>
      <c r="D72">
        <v>17</v>
      </c>
      <c r="E72">
        <v>1</v>
      </c>
      <c r="F72">
        <v>120.7387063</v>
      </c>
      <c r="G72">
        <v>3.9000000000000007E-2</v>
      </c>
      <c r="H72">
        <v>63.702179200000003</v>
      </c>
      <c r="I72">
        <v>56.966050750000001</v>
      </c>
      <c r="J72">
        <v>-13.67075721</v>
      </c>
      <c r="K72">
        <f t="shared" si="4"/>
        <v>58.583449375624362</v>
      </c>
      <c r="L72">
        <f t="shared" si="5"/>
        <v>-13.494691948847937</v>
      </c>
      <c r="M72">
        <v>536.75</v>
      </c>
      <c r="N72">
        <v>0.94501504161944694</v>
      </c>
      <c r="O72">
        <v>3.959040410904436E-2</v>
      </c>
      <c r="P72">
        <v>1.3544505560119801E-2</v>
      </c>
      <c r="Q72">
        <v>0</v>
      </c>
      <c r="R72" s="15">
        <v>136.17200000000003</v>
      </c>
      <c r="S72" s="15">
        <v>6.6719999999999997</v>
      </c>
      <c r="T72" s="15">
        <v>27.6</v>
      </c>
      <c r="U72" s="15">
        <v>51.820000000000007</v>
      </c>
      <c r="V72" s="15">
        <v>85.61</v>
      </c>
      <c r="W72" s="15">
        <v>17.122</v>
      </c>
      <c r="X72">
        <v>12.1</v>
      </c>
      <c r="Y72" s="7">
        <f t="shared" ref="Y72:Y103" si="6">(V72-X72)/V72</f>
        <v>0.85866137133512443</v>
      </c>
      <c r="Z72" s="4"/>
      <c r="AA72" s="4"/>
      <c r="AB72" s="5"/>
      <c r="AC72" s="4"/>
    </row>
    <row r="73" spans="1:29" s="17" customFormat="1" x14ac:dyDescent="0.25">
      <c r="A73" s="30" t="s">
        <v>17</v>
      </c>
      <c r="B73" s="10"/>
      <c r="C73" s="10"/>
      <c r="D73"/>
      <c r="E73">
        <v>2</v>
      </c>
      <c r="F73">
        <v>130.79089959999999</v>
      </c>
      <c r="G73">
        <v>3.7999999999999992E-2</v>
      </c>
      <c r="H73">
        <v>64.895821240000004</v>
      </c>
      <c r="I73">
        <v>59.51765777</v>
      </c>
      <c r="J73">
        <v>-15.60362265</v>
      </c>
      <c r="K73">
        <f t="shared" si="4"/>
        <v>61.529055138450111</v>
      </c>
      <c r="L73">
        <f t="shared" si="5"/>
        <v>-14.690504113331803</v>
      </c>
      <c r="M73">
        <v>534.79999999999995</v>
      </c>
      <c r="N73">
        <v>0.8369527245764169</v>
      </c>
      <c r="O73">
        <v>9.8394340250041082E-2</v>
      </c>
      <c r="P73">
        <v>6.0123759254233917E-2</v>
      </c>
      <c r="Q73">
        <v>4.5291759193080488E-3</v>
      </c>
      <c r="R73" s="15">
        <v>96.914000000000001</v>
      </c>
      <c r="S73" s="15">
        <v>5.8120000000000003</v>
      </c>
      <c r="T73" s="15">
        <v>20.399999999999999</v>
      </c>
      <c r="U73" s="15">
        <v>41.712000000000003</v>
      </c>
      <c r="V73" s="15">
        <v>47.3</v>
      </c>
      <c r="W73" s="15">
        <v>9.4599999999999991</v>
      </c>
      <c r="X73">
        <v>8.8000000000000007</v>
      </c>
      <c r="Y73" s="7">
        <f t="shared" si="6"/>
        <v>0.81395348837209303</v>
      </c>
      <c r="Z73" s="4"/>
      <c r="AA73" s="4"/>
      <c r="AB73" s="5"/>
      <c r="AC73" s="4"/>
    </row>
    <row r="74" spans="1:29" s="17" customFormat="1" x14ac:dyDescent="0.25">
      <c r="A74" s="30" t="s">
        <v>17</v>
      </c>
      <c r="B74" s="10"/>
      <c r="C74" s="10"/>
      <c r="D74"/>
      <c r="E74">
        <v>3</v>
      </c>
      <c r="F74">
        <v>143.77950530000001</v>
      </c>
      <c r="G74">
        <v>2.9000000000000012E-2</v>
      </c>
      <c r="H74">
        <v>63.184788259999998</v>
      </c>
      <c r="I74">
        <v>56.110677150000001</v>
      </c>
      <c r="J74">
        <v>-11.23211323</v>
      </c>
      <c r="K74">
        <f t="shared" si="4"/>
        <v>57.223845185753405</v>
      </c>
      <c r="L74">
        <f t="shared" si="5"/>
        <v>-11.319728811145486</v>
      </c>
      <c r="M74">
        <v>534.95000000000005</v>
      </c>
      <c r="N74">
        <v>0.81173854638009046</v>
      </c>
      <c r="O74">
        <v>0.11921450791855204</v>
      </c>
      <c r="P74">
        <v>6.4625282805429868E-2</v>
      </c>
      <c r="Q74">
        <v>4.4216628959276019E-3</v>
      </c>
      <c r="R74" s="15">
        <v>65.744</v>
      </c>
      <c r="S74" s="15">
        <v>3.222</v>
      </c>
      <c r="T74" s="15">
        <v>9.4</v>
      </c>
      <c r="U74" s="15">
        <v>27.566000000000003</v>
      </c>
      <c r="V74" s="15">
        <v>13.4</v>
      </c>
      <c r="W74" s="15">
        <v>2.68</v>
      </c>
      <c r="X74">
        <v>2.8</v>
      </c>
      <c r="Y74" s="7">
        <f t="shared" si="6"/>
        <v>0.79104477611940305</v>
      </c>
      <c r="Z74" s="4"/>
      <c r="AA74" s="4"/>
      <c r="AB74" s="5"/>
      <c r="AC74" s="4"/>
    </row>
    <row r="75" spans="1:29" s="17" customFormat="1" x14ac:dyDescent="0.25">
      <c r="A75" s="31" t="s">
        <v>17</v>
      </c>
      <c r="B75" s="11"/>
      <c r="C75" s="11"/>
      <c r="D75" s="2"/>
      <c r="E75" s="2">
        <v>4</v>
      </c>
      <c r="F75" s="2">
        <v>181.74050410000001</v>
      </c>
      <c r="G75" s="2">
        <v>0.154</v>
      </c>
      <c r="H75" s="2">
        <v>63.972493010000001</v>
      </c>
      <c r="I75" s="2">
        <v>57.900476689999998</v>
      </c>
      <c r="J75" s="2">
        <v>-15.018161750000001</v>
      </c>
      <c r="K75" s="2">
        <f t="shared" si="4"/>
        <v>59.816472507816741</v>
      </c>
      <c r="L75" s="2">
        <f t="shared" si="5"/>
        <v>-14.540877878868606</v>
      </c>
      <c r="M75" s="2">
        <v>535.4</v>
      </c>
      <c r="N75" s="2">
        <v>0.92798211630087812</v>
      </c>
      <c r="O75" s="2">
        <v>4.8217155595128715E-2</v>
      </c>
      <c r="P75" s="2">
        <v>2.3800728103993207E-2</v>
      </c>
      <c r="Q75" s="2">
        <v>0</v>
      </c>
      <c r="R75" s="16">
        <v>142.54999999999998</v>
      </c>
      <c r="S75" s="16" t="s">
        <v>5</v>
      </c>
      <c r="T75" s="16">
        <v>36.666666666666664</v>
      </c>
      <c r="U75" s="16">
        <v>60.696666666666665</v>
      </c>
      <c r="V75" s="16">
        <v>91</v>
      </c>
      <c r="W75" s="16">
        <v>30.333333333333332</v>
      </c>
      <c r="X75" s="2">
        <v>12.7</v>
      </c>
      <c r="Y75" s="8">
        <f t="shared" si="6"/>
        <v>0.86043956043956038</v>
      </c>
      <c r="Z75" s="4"/>
      <c r="AA75" s="4"/>
      <c r="AB75" s="5"/>
      <c r="AC75" s="4"/>
    </row>
    <row r="76" spans="1:29" s="17" customFormat="1" x14ac:dyDescent="0.25">
      <c r="A76" s="30" t="s">
        <v>13</v>
      </c>
      <c r="B76" s="10" t="s">
        <v>40</v>
      </c>
      <c r="C76" s="10" t="s">
        <v>37</v>
      </c>
      <c r="D76">
        <v>18</v>
      </c>
      <c r="E76">
        <v>1</v>
      </c>
      <c r="F76">
        <v>159.5398749</v>
      </c>
      <c r="G76">
        <v>8.9999999999999983E-2</v>
      </c>
      <c r="H76">
        <v>63.570080330000003</v>
      </c>
      <c r="I76">
        <v>55.190115239999997</v>
      </c>
      <c r="J76">
        <v>-9.9083405869999996</v>
      </c>
      <c r="K76">
        <f t="shared" si="4"/>
        <v>56.072489095745262</v>
      </c>
      <c r="L76">
        <f t="shared" si="5"/>
        <v>-10.177947225410854</v>
      </c>
      <c r="M76">
        <v>536</v>
      </c>
      <c r="N76">
        <v>0.8858017799858573</v>
      </c>
      <c r="O76">
        <v>8.1562557155999041E-2</v>
      </c>
      <c r="P76">
        <v>9.2074795286870206E-3</v>
      </c>
      <c r="Q76">
        <v>0</v>
      </c>
      <c r="R76" s="15">
        <v>118.79600000000001</v>
      </c>
      <c r="S76" s="15">
        <v>7.7620000000000005</v>
      </c>
      <c r="T76" s="15">
        <v>36.4</v>
      </c>
      <c r="U76" s="15">
        <v>61.541999999999994</v>
      </c>
      <c r="V76" s="15">
        <v>109.92999999999999</v>
      </c>
      <c r="W76" s="15">
        <v>21.985999999999997</v>
      </c>
      <c r="X76">
        <v>17.2</v>
      </c>
      <c r="Y76" s="7">
        <f t="shared" si="6"/>
        <v>0.84353679614300003</v>
      </c>
      <c r="Z76" s="4"/>
      <c r="AA76" s="4"/>
      <c r="AB76" s="5"/>
      <c r="AC76" s="4"/>
    </row>
    <row r="77" spans="1:29" s="17" customFormat="1" x14ac:dyDescent="0.25">
      <c r="A77" s="28" t="s">
        <v>13</v>
      </c>
      <c r="B77" s="10"/>
      <c r="C77" s="10"/>
      <c r="D77"/>
      <c r="E77">
        <v>2</v>
      </c>
      <c r="F77">
        <v>100.92</v>
      </c>
      <c r="G77">
        <v>0.14100000000000001</v>
      </c>
      <c r="H77">
        <v>64.478474640000002</v>
      </c>
      <c r="I77">
        <v>57.407590710000001</v>
      </c>
      <c r="J77">
        <v>-13.56007739</v>
      </c>
      <c r="K77">
        <f t="shared" si="4"/>
        <v>58.987347541228431</v>
      </c>
      <c r="L77">
        <f t="shared" si="5"/>
        <v>-13.290072759876274</v>
      </c>
      <c r="M77">
        <v>536</v>
      </c>
      <c r="N77">
        <v>0.84963111426982629</v>
      </c>
      <c r="O77">
        <v>0.1436899873023614</v>
      </c>
      <c r="P77">
        <v>1.6630338137818444E-3</v>
      </c>
      <c r="Q77">
        <v>0</v>
      </c>
      <c r="R77" s="15">
        <v>67.650000000000006</v>
      </c>
      <c r="S77" s="15">
        <v>4.9739999999999993</v>
      </c>
      <c r="T77" s="15">
        <v>24.6</v>
      </c>
      <c r="U77" s="15">
        <v>34.688000000000002</v>
      </c>
      <c r="V77" s="15">
        <v>26</v>
      </c>
      <c r="W77" s="15">
        <v>5.2</v>
      </c>
      <c r="X77">
        <v>5.2</v>
      </c>
      <c r="Y77" s="7">
        <f t="shared" si="6"/>
        <v>0.8</v>
      </c>
      <c r="Z77" s="4"/>
      <c r="AA77" s="4"/>
      <c r="AB77" s="5"/>
      <c r="AC77" s="4"/>
    </row>
    <row r="78" spans="1:29" s="17" customFormat="1" x14ac:dyDescent="0.25">
      <c r="A78" s="28" t="s">
        <v>13</v>
      </c>
      <c r="B78" s="10"/>
      <c r="C78" s="10"/>
      <c r="D78"/>
      <c r="E78">
        <v>3</v>
      </c>
      <c r="F78">
        <v>106.25724460000001</v>
      </c>
      <c r="G78">
        <v>6.8000000000000005E-2</v>
      </c>
      <c r="H78">
        <v>64.032604309999996</v>
      </c>
      <c r="I78">
        <v>57.013350590000002</v>
      </c>
      <c r="J78">
        <v>-14.866085350000001</v>
      </c>
      <c r="K78">
        <f t="shared" si="4"/>
        <v>58.919628640477171</v>
      </c>
      <c r="L78">
        <f t="shared" si="5"/>
        <v>-14.614322506489399</v>
      </c>
      <c r="M78">
        <v>535.9</v>
      </c>
      <c r="N78">
        <v>0.85482613862293055</v>
      </c>
      <c r="O78">
        <v>0.1260984667877621</v>
      </c>
      <c r="P78">
        <v>0</v>
      </c>
      <c r="Q78">
        <v>0</v>
      </c>
      <c r="R78" s="15">
        <v>57.510000000000005</v>
      </c>
      <c r="S78" s="15">
        <v>4.3360000000000003</v>
      </c>
      <c r="T78" s="15">
        <v>19.600000000000001</v>
      </c>
      <c r="U78" s="15">
        <v>29.767999999999994</v>
      </c>
      <c r="V78" s="15">
        <v>19.899999999999999</v>
      </c>
      <c r="W78" s="15">
        <v>3.9799999999999995</v>
      </c>
      <c r="X78">
        <v>3.5</v>
      </c>
      <c r="Y78" s="7">
        <f t="shared" si="6"/>
        <v>0.82412060301507539</v>
      </c>
      <c r="Z78" s="4"/>
      <c r="AA78" s="4"/>
      <c r="AB78" s="5"/>
      <c r="AC78" s="4"/>
    </row>
    <row r="79" spans="1:29" s="17" customFormat="1" x14ac:dyDescent="0.25">
      <c r="A79" s="29" t="s">
        <v>13</v>
      </c>
      <c r="B79" s="11"/>
      <c r="C79" s="11"/>
      <c r="D79" s="2"/>
      <c r="E79" s="2">
        <v>4</v>
      </c>
      <c r="F79" s="2">
        <v>209.92770580000001</v>
      </c>
      <c r="G79" s="2">
        <v>0.157</v>
      </c>
      <c r="H79" s="2">
        <v>64.59246589</v>
      </c>
      <c r="I79" s="2">
        <v>58.825016959999999</v>
      </c>
      <c r="J79" s="2">
        <v>-19.005012789999999</v>
      </c>
      <c r="K79" s="2">
        <f t="shared" si="4"/>
        <v>61.818873586408472</v>
      </c>
      <c r="L79" s="2">
        <f t="shared" si="5"/>
        <v>-17.904453953824206</v>
      </c>
      <c r="M79" s="2">
        <v>535.9</v>
      </c>
      <c r="N79" s="2">
        <v>0.9096111110190459</v>
      </c>
      <c r="O79" s="2">
        <v>7.0091824001511344E-2</v>
      </c>
      <c r="P79" s="2">
        <v>0</v>
      </c>
      <c r="Q79" s="2">
        <v>0</v>
      </c>
      <c r="R79" s="16">
        <v>137.48333333333332</v>
      </c>
      <c r="S79" s="16" t="s">
        <v>5</v>
      </c>
      <c r="T79" s="16">
        <v>47.333333333333336</v>
      </c>
      <c r="U79" s="16">
        <v>63.373333333333335</v>
      </c>
      <c r="V79" s="16">
        <v>96.8</v>
      </c>
      <c r="W79" s="16">
        <v>32.266666666666666</v>
      </c>
      <c r="X79" s="2">
        <v>17.2</v>
      </c>
      <c r="Y79" s="8">
        <f t="shared" si="6"/>
        <v>0.82231404958677679</v>
      </c>
      <c r="Z79" s="4"/>
      <c r="AA79" s="4"/>
      <c r="AB79" s="5"/>
      <c r="AC79" s="4"/>
    </row>
    <row r="80" spans="1:29" s="17" customFormat="1" x14ac:dyDescent="0.25">
      <c r="A80" s="27" t="s">
        <v>15</v>
      </c>
      <c r="B80" s="12" t="s">
        <v>41</v>
      </c>
      <c r="C80" s="12" t="s">
        <v>28</v>
      </c>
      <c r="D80">
        <v>19</v>
      </c>
      <c r="E80">
        <v>1</v>
      </c>
      <c r="F80">
        <v>129.34981479999999</v>
      </c>
      <c r="G80">
        <v>0.12000000000000001</v>
      </c>
      <c r="H80">
        <v>64.250200699999994</v>
      </c>
      <c r="I80">
        <v>58.297748249999998</v>
      </c>
      <c r="J80">
        <v>-22.08648968</v>
      </c>
      <c r="K80">
        <f t="shared" si="4"/>
        <v>62.341322390571122</v>
      </c>
      <c r="L80">
        <f t="shared" si="5"/>
        <v>-20.749526145934656</v>
      </c>
      <c r="M80">
        <v>535.70000000000005</v>
      </c>
      <c r="N80">
        <v>0.9524130176187634</v>
      </c>
      <c r="O80">
        <v>3.4170147830997651E-2</v>
      </c>
      <c r="P80">
        <v>1.186032353801111E-2</v>
      </c>
      <c r="Q80">
        <v>0</v>
      </c>
      <c r="R80" s="15">
        <v>92.259999999999991</v>
      </c>
      <c r="S80" s="15">
        <v>6.2539999999999996</v>
      </c>
      <c r="T80" s="15">
        <v>21.2</v>
      </c>
      <c r="U80" s="15">
        <v>53.395999999999994</v>
      </c>
      <c r="V80" s="15">
        <v>69.27000000000001</v>
      </c>
      <c r="W80" s="15">
        <v>13.854000000000003</v>
      </c>
      <c r="X80">
        <v>11.5</v>
      </c>
      <c r="Y80" s="7">
        <f t="shared" si="6"/>
        <v>0.83398296520860404</v>
      </c>
      <c r="Z80" s="4"/>
      <c r="AA80" s="4"/>
      <c r="AB80" s="5"/>
      <c r="AC80" s="4"/>
    </row>
    <row r="81" spans="1:29" s="17" customFormat="1" x14ac:dyDescent="0.25">
      <c r="A81" s="27" t="s">
        <v>15</v>
      </c>
      <c r="B81" s="12"/>
      <c r="C81" s="12"/>
      <c r="D81"/>
      <c r="E81">
        <v>2</v>
      </c>
      <c r="F81">
        <v>102.94776899999999</v>
      </c>
      <c r="G81">
        <v>6.5000000000000002E-2</v>
      </c>
      <c r="H81">
        <v>64.179076640000005</v>
      </c>
      <c r="I81">
        <v>56.692566650000003</v>
      </c>
      <c r="J81">
        <v>-13.5106935</v>
      </c>
      <c r="K81">
        <f t="shared" si="4"/>
        <v>58.280236377485934</v>
      </c>
      <c r="L81">
        <f t="shared" si="5"/>
        <v>-13.40441737052411</v>
      </c>
      <c r="M81">
        <v>535.9</v>
      </c>
      <c r="N81">
        <v>0.92510175852287058</v>
      </c>
      <c r="O81">
        <v>5.589918320337401E-2</v>
      </c>
      <c r="P81">
        <v>1.8999058273755438E-2</v>
      </c>
      <c r="Q81">
        <v>0</v>
      </c>
      <c r="R81" s="15">
        <v>33.870000000000005</v>
      </c>
      <c r="S81" s="15">
        <v>3.2019999999999995</v>
      </c>
      <c r="T81" s="15">
        <v>9.6999999999999993</v>
      </c>
      <c r="U81" s="15">
        <v>20.75</v>
      </c>
      <c r="V81" s="15">
        <v>8.1</v>
      </c>
      <c r="W81" s="15">
        <v>1.6199999999999999</v>
      </c>
      <c r="X81">
        <v>1.6</v>
      </c>
      <c r="Y81" s="7">
        <f t="shared" si="6"/>
        <v>0.80246913580246915</v>
      </c>
      <c r="Z81" s="4"/>
      <c r="AA81" s="4"/>
      <c r="AB81" s="5"/>
      <c r="AC81" s="4"/>
    </row>
    <row r="82" spans="1:29" s="17" customFormat="1" x14ac:dyDescent="0.25">
      <c r="A82" s="28" t="s">
        <v>15</v>
      </c>
      <c r="B82" s="10"/>
      <c r="C82" s="10"/>
      <c r="D82"/>
      <c r="E82">
        <v>3</v>
      </c>
      <c r="F82">
        <v>141.8392594</v>
      </c>
      <c r="G82">
        <v>0.113</v>
      </c>
      <c r="H82">
        <v>64.273090379999999</v>
      </c>
      <c r="I82">
        <v>58.907493709999997</v>
      </c>
      <c r="J82">
        <v>-24.297149510000001</v>
      </c>
      <c r="K82">
        <f t="shared" si="4"/>
        <v>63.721615559439343</v>
      </c>
      <c r="L82">
        <f t="shared" si="5"/>
        <v>-22.41432574850845</v>
      </c>
      <c r="M82">
        <v>538.20000000000005</v>
      </c>
      <c r="N82">
        <v>0.87376101377361992</v>
      </c>
      <c r="O82">
        <v>0.10526629558094672</v>
      </c>
      <c r="P82">
        <v>1.894632415034123E-2</v>
      </c>
      <c r="Q82">
        <v>0</v>
      </c>
      <c r="R82" s="15">
        <v>59.900000000000006</v>
      </c>
      <c r="S82" s="15">
        <v>6.02</v>
      </c>
      <c r="T82" s="15">
        <v>19.75</v>
      </c>
      <c r="U82" s="15">
        <v>34.505000000000003</v>
      </c>
      <c r="V82" s="15">
        <v>32.200000000000003</v>
      </c>
      <c r="W82" s="15">
        <v>8.0500000000000007</v>
      </c>
      <c r="X82">
        <v>6.4</v>
      </c>
      <c r="Y82" s="7">
        <f t="shared" si="6"/>
        <v>0.80124223602484479</v>
      </c>
      <c r="Z82" s="4"/>
      <c r="AA82" s="4"/>
      <c r="AB82" s="5"/>
      <c r="AC82" s="4"/>
    </row>
    <row r="83" spans="1:29" s="17" customFormat="1" x14ac:dyDescent="0.25">
      <c r="A83" s="29" t="s">
        <v>15</v>
      </c>
      <c r="B83" s="11"/>
      <c r="C83" s="11"/>
      <c r="D83" s="2"/>
      <c r="E83" s="2">
        <v>4</v>
      </c>
      <c r="F83" s="2">
        <v>200.59680109999999</v>
      </c>
      <c r="G83" s="2">
        <v>0.21799999999999997</v>
      </c>
      <c r="H83" s="2">
        <v>64.80215484</v>
      </c>
      <c r="I83" s="2">
        <v>60.209798290000002</v>
      </c>
      <c r="J83" s="2">
        <v>-22.09160018</v>
      </c>
      <c r="K83" s="2">
        <f t="shared" si="4"/>
        <v>64.134691147891743</v>
      </c>
      <c r="L83" s="2">
        <f t="shared" si="5"/>
        <v>-20.148611518717363</v>
      </c>
      <c r="M83" s="2">
        <v>538.70000000000005</v>
      </c>
      <c r="N83" s="2">
        <v>0.94589705558116699</v>
      </c>
      <c r="O83" s="2">
        <v>4.6613283624969103E-2</v>
      </c>
      <c r="P83" s="2">
        <v>7.4896607938639568E-3</v>
      </c>
      <c r="Q83" s="2">
        <v>0</v>
      </c>
      <c r="R83" s="16">
        <v>87.986666666666679</v>
      </c>
      <c r="S83" s="16" t="s">
        <v>5</v>
      </c>
      <c r="T83" s="16">
        <v>36</v>
      </c>
      <c r="U83" s="16">
        <v>51.683333333333337</v>
      </c>
      <c r="V83" s="16">
        <v>99.6</v>
      </c>
      <c r="W83" s="16">
        <v>33.199999999999996</v>
      </c>
      <c r="X83" s="2">
        <v>16.899999999999999</v>
      </c>
      <c r="Y83" s="8">
        <f t="shared" si="6"/>
        <v>0.83032128514056214</v>
      </c>
      <c r="Z83" s="4"/>
      <c r="AA83" s="4"/>
      <c r="AB83" s="5"/>
      <c r="AC83" s="4"/>
    </row>
    <row r="84" spans="1:29" s="17" customFormat="1" x14ac:dyDescent="0.25">
      <c r="A84" s="28" t="s">
        <v>13</v>
      </c>
      <c r="B84" s="10" t="s">
        <v>35</v>
      </c>
      <c r="C84" s="10" t="s">
        <v>36</v>
      </c>
      <c r="D84">
        <v>20</v>
      </c>
      <c r="E84">
        <v>1</v>
      </c>
      <c r="F84">
        <v>179.4150453</v>
      </c>
      <c r="G84">
        <v>6.3000000000000014E-2</v>
      </c>
      <c r="H84">
        <v>63.355777850000003</v>
      </c>
      <c r="I84">
        <v>55.434004440000002</v>
      </c>
      <c r="J84">
        <v>-13.395391679999999</v>
      </c>
      <c r="K84">
        <f t="shared" si="4"/>
        <v>57.029513118336837</v>
      </c>
      <c r="L84">
        <f t="shared" si="5"/>
        <v>-13.584858994837075</v>
      </c>
      <c r="M84">
        <v>536</v>
      </c>
      <c r="N84">
        <v>0.9039502002023827</v>
      </c>
      <c r="O84">
        <v>6.9788390230313094E-2</v>
      </c>
      <c r="P84">
        <v>6.5391886601901877E-3</v>
      </c>
      <c r="Q84">
        <v>0</v>
      </c>
      <c r="R84" s="15">
        <v>132.83800000000002</v>
      </c>
      <c r="S84" s="15">
        <v>6.8280000000000003</v>
      </c>
      <c r="T84" s="15">
        <v>30</v>
      </c>
      <c r="U84" s="15">
        <v>65.664000000000001</v>
      </c>
      <c r="V84" s="15">
        <v>110.83</v>
      </c>
      <c r="W84" s="15">
        <v>22.166</v>
      </c>
      <c r="X84">
        <v>14.5</v>
      </c>
      <c r="Y84" s="7">
        <f t="shared" si="6"/>
        <v>0.86916899756383648</v>
      </c>
      <c r="Z84" s="4"/>
      <c r="AA84" s="4"/>
      <c r="AB84" s="5"/>
      <c r="AC84" s="4"/>
    </row>
    <row r="85" spans="1:29" s="17" customFormat="1" x14ac:dyDescent="0.25">
      <c r="A85" s="28" t="s">
        <v>13</v>
      </c>
      <c r="B85" s="10"/>
      <c r="C85" s="10"/>
      <c r="D85"/>
      <c r="E85">
        <v>2</v>
      </c>
      <c r="F85">
        <v>107.6292297</v>
      </c>
      <c r="G85">
        <v>0.111</v>
      </c>
      <c r="H85">
        <v>65.338144330000006</v>
      </c>
      <c r="I85">
        <v>59.441272769999998</v>
      </c>
      <c r="J85">
        <v>-16.681435159999999</v>
      </c>
      <c r="K85">
        <f t="shared" si="4"/>
        <v>61.737631858655114</v>
      </c>
      <c r="L85">
        <f t="shared" si="5"/>
        <v>-15.676098024791239</v>
      </c>
      <c r="M85">
        <v>535.9</v>
      </c>
      <c r="N85">
        <v>0.81539775076621035</v>
      </c>
      <c r="O85">
        <v>0.14125257639219871</v>
      </c>
      <c r="P85">
        <v>2.5953304568223498E-3</v>
      </c>
      <c r="Q85">
        <v>1.8056050931288842E-2</v>
      </c>
      <c r="R85" s="15">
        <v>76.549999999999983</v>
      </c>
      <c r="S85" s="15">
        <v>4.7560000000000002</v>
      </c>
      <c r="T85" s="15">
        <v>25.6</v>
      </c>
      <c r="U85" s="15">
        <v>34.866</v>
      </c>
      <c r="V85" s="15">
        <v>30.1</v>
      </c>
      <c r="W85" s="15">
        <v>6.0200000000000005</v>
      </c>
      <c r="X85">
        <v>4.5</v>
      </c>
      <c r="Y85" s="7">
        <f t="shared" si="6"/>
        <v>0.85049833887043191</v>
      </c>
      <c r="Z85" s="4"/>
      <c r="AA85" s="4"/>
      <c r="AB85" s="5"/>
      <c r="AC85" s="4"/>
    </row>
    <row r="86" spans="1:29" s="17" customFormat="1" x14ac:dyDescent="0.25">
      <c r="A86" s="27" t="s">
        <v>13</v>
      </c>
      <c r="B86" s="12"/>
      <c r="C86" s="12"/>
      <c r="D86"/>
      <c r="E86">
        <v>3</v>
      </c>
      <c r="F86">
        <v>69.148367660000005</v>
      </c>
      <c r="G86">
        <v>8.199999999999999E-2</v>
      </c>
      <c r="H86">
        <v>63.936463459999999</v>
      </c>
      <c r="I86">
        <v>56.02218774</v>
      </c>
      <c r="J86">
        <v>-12.50328184</v>
      </c>
      <c r="K86">
        <f t="shared" si="4"/>
        <v>57.40050153044205</v>
      </c>
      <c r="L86">
        <f t="shared" si="5"/>
        <v>-12.581334818014776</v>
      </c>
      <c r="M86">
        <v>535.85</v>
      </c>
      <c r="N86">
        <v>0.81764769749342392</v>
      </c>
      <c r="O86">
        <v>0.16076954206497654</v>
      </c>
      <c r="P86">
        <v>0</v>
      </c>
      <c r="Q86">
        <v>0</v>
      </c>
      <c r="R86" s="15">
        <v>79.122</v>
      </c>
      <c r="S86" s="15">
        <v>5.1979999999999995</v>
      </c>
      <c r="T86" s="15">
        <v>26</v>
      </c>
      <c r="U86" s="15">
        <v>34.805999999999997</v>
      </c>
      <c r="V86" s="15">
        <v>40.700000000000003</v>
      </c>
      <c r="W86" s="15">
        <v>8.14</v>
      </c>
      <c r="X86">
        <v>8.1</v>
      </c>
      <c r="Y86" s="7">
        <f t="shared" si="6"/>
        <v>0.80098280098280095</v>
      </c>
      <c r="Z86" s="4"/>
      <c r="AA86" s="4"/>
      <c r="AB86" s="5"/>
      <c r="AC86" s="4"/>
    </row>
    <row r="87" spans="1:29" s="17" customFormat="1" x14ac:dyDescent="0.25">
      <c r="A87" s="31" t="s">
        <v>13</v>
      </c>
      <c r="B87" s="11"/>
      <c r="C87" s="11"/>
      <c r="D87" s="2"/>
      <c r="E87" s="2">
        <v>4</v>
      </c>
      <c r="F87" s="2">
        <v>211.17614839999999</v>
      </c>
      <c r="G87" s="2">
        <v>6.4000000000000001E-2</v>
      </c>
      <c r="H87" s="2">
        <v>64.312825549999999</v>
      </c>
      <c r="I87" s="2">
        <v>57.83829033</v>
      </c>
      <c r="J87" s="2">
        <v>-15.651304140000001</v>
      </c>
      <c r="K87" s="2">
        <f t="shared" si="4"/>
        <v>59.918537612162673</v>
      </c>
      <c r="L87" s="2">
        <f t="shared" si="5"/>
        <v>-15.141854465341192</v>
      </c>
      <c r="M87" s="2">
        <v>535.85</v>
      </c>
      <c r="N87" s="2">
        <v>0.92475286709094662</v>
      </c>
      <c r="O87" s="2">
        <v>7.0649311345270208E-2</v>
      </c>
      <c r="P87" s="2">
        <v>0</v>
      </c>
      <c r="Q87" s="2">
        <v>0</v>
      </c>
      <c r="R87" s="16">
        <v>138.95333333333335</v>
      </c>
      <c r="S87" s="16" t="s">
        <v>5</v>
      </c>
      <c r="T87" s="16">
        <v>38.666666666666664</v>
      </c>
      <c r="U87" s="16">
        <v>64.856666666666669</v>
      </c>
      <c r="V87" s="16">
        <v>91.4</v>
      </c>
      <c r="W87" s="16">
        <v>30.466666666666669</v>
      </c>
      <c r="X87" s="2">
        <v>14</v>
      </c>
      <c r="Y87" s="8">
        <f t="shared" si="6"/>
        <v>0.84682713347921224</v>
      </c>
      <c r="Z87" s="4"/>
      <c r="AA87" s="4"/>
      <c r="AB87" s="5"/>
      <c r="AC87" s="4"/>
    </row>
    <row r="88" spans="1:29" s="17" customFormat="1" x14ac:dyDescent="0.25">
      <c r="A88" s="28" t="s">
        <v>13</v>
      </c>
      <c r="B88" s="10" t="s">
        <v>70</v>
      </c>
      <c r="C88" s="10" t="s">
        <v>66</v>
      </c>
      <c r="D88">
        <v>21</v>
      </c>
      <c r="E88">
        <v>1</v>
      </c>
      <c r="F88">
        <v>178.60754120000001</v>
      </c>
      <c r="G88">
        <v>5.7999999999999996E-2</v>
      </c>
      <c r="H88">
        <v>63.48802826</v>
      </c>
      <c r="I88">
        <v>56.261639700000003</v>
      </c>
      <c r="J88">
        <v>-12.98603724</v>
      </c>
      <c r="K88">
        <f t="shared" si="4"/>
        <v>57.740880361588559</v>
      </c>
      <c r="L88">
        <f t="shared" si="5"/>
        <v>-12.997113203220898</v>
      </c>
      <c r="M88">
        <v>538.45000000000005</v>
      </c>
      <c r="N88">
        <v>0.91303183145843692</v>
      </c>
      <c r="O88">
        <v>6.5619346123598488E-2</v>
      </c>
      <c r="P88">
        <v>8.5383829716523685E-3</v>
      </c>
      <c r="Q88">
        <v>0</v>
      </c>
      <c r="R88" s="15">
        <v>107.645</v>
      </c>
      <c r="S88" s="15">
        <v>6.8475000000000001</v>
      </c>
      <c r="T88" s="15">
        <v>31.5</v>
      </c>
      <c r="U88" s="15">
        <v>63.214999999999996</v>
      </c>
      <c r="V88" s="15">
        <v>73.45</v>
      </c>
      <c r="W88" s="15">
        <v>18.362500000000001</v>
      </c>
      <c r="X88">
        <v>14.5</v>
      </c>
      <c r="Y88" s="7">
        <f t="shared" si="6"/>
        <v>0.80258679373723618</v>
      </c>
      <c r="Z88" s="4"/>
      <c r="AA88" s="4"/>
      <c r="AB88" s="5"/>
      <c r="AC88" s="4"/>
    </row>
    <row r="89" spans="1:29" s="17" customFormat="1" x14ac:dyDescent="0.25">
      <c r="A89" s="28" t="s">
        <v>13</v>
      </c>
      <c r="B89" s="10"/>
      <c r="C89" s="10"/>
      <c r="D89"/>
      <c r="E89">
        <v>2</v>
      </c>
      <c r="F89">
        <v>88.321696110000005</v>
      </c>
      <c r="G89">
        <v>0.10199999999999999</v>
      </c>
      <c r="H89">
        <v>63.720375990000001</v>
      </c>
      <c r="I89">
        <v>55.125310829999997</v>
      </c>
      <c r="J89">
        <v>-7.9954361389999997</v>
      </c>
      <c r="K89">
        <f t="shared" si="4"/>
        <v>55.702126468896523</v>
      </c>
      <c r="L89">
        <f t="shared" si="5"/>
        <v>-8.2526940065403736</v>
      </c>
      <c r="M89">
        <v>535.75</v>
      </c>
      <c r="N89">
        <v>0.83796596085122177</v>
      </c>
      <c r="O89">
        <v>0.14601230112336705</v>
      </c>
      <c r="P89">
        <v>0</v>
      </c>
      <c r="Q89">
        <v>0</v>
      </c>
      <c r="R89" s="15">
        <v>96.43</v>
      </c>
      <c r="S89" s="15">
        <v>6.5020000000000007</v>
      </c>
      <c r="T89" s="15">
        <v>35</v>
      </c>
      <c r="U89" s="15">
        <v>48.597999999999999</v>
      </c>
      <c r="V89" s="15">
        <v>76.599999999999994</v>
      </c>
      <c r="W89" s="15">
        <v>15.319999999999999</v>
      </c>
      <c r="X89">
        <v>14.5</v>
      </c>
      <c r="Y89" s="7">
        <f t="shared" si="6"/>
        <v>0.81070496083550914</v>
      </c>
      <c r="Z89" s="4"/>
      <c r="AA89" s="4"/>
      <c r="AB89" s="5"/>
      <c r="AC89" s="4"/>
    </row>
    <row r="90" spans="1:29" s="17" customFormat="1" x14ac:dyDescent="0.25">
      <c r="A90" s="28" t="s">
        <v>13</v>
      </c>
      <c r="B90" s="10"/>
      <c r="C90" s="10"/>
      <c r="D90"/>
      <c r="E90">
        <v>3</v>
      </c>
      <c r="F90">
        <v>80.605828720000005</v>
      </c>
      <c r="G90">
        <v>0.14200000000000002</v>
      </c>
      <c r="H90">
        <v>63.767785979999999</v>
      </c>
      <c r="I90">
        <v>55.547618270000001</v>
      </c>
      <c r="J90">
        <v>-10.36406957</v>
      </c>
      <c r="K90">
        <f t="shared" si="4"/>
        <v>56.506210574780518</v>
      </c>
      <c r="L90">
        <f t="shared" si="5"/>
        <v>-10.568719877624337</v>
      </c>
      <c r="M90">
        <v>535.9</v>
      </c>
      <c r="N90">
        <v>0.80517491663264096</v>
      </c>
      <c r="O90">
        <v>0.17426585816685228</v>
      </c>
      <c r="P90">
        <v>0</v>
      </c>
      <c r="Q90">
        <v>0</v>
      </c>
      <c r="R90" s="15">
        <v>91.055999999999997</v>
      </c>
      <c r="S90" s="15">
        <v>6.5759999999999987</v>
      </c>
      <c r="T90" s="15">
        <v>31</v>
      </c>
      <c r="U90" s="15">
        <v>46.436</v>
      </c>
      <c r="V90" s="15">
        <v>60.7</v>
      </c>
      <c r="W90" s="15">
        <v>12.14</v>
      </c>
      <c r="X90">
        <v>12.3</v>
      </c>
      <c r="Y90" s="7">
        <f t="shared" si="6"/>
        <v>0.79736408566721584</v>
      </c>
      <c r="Z90" s="4"/>
      <c r="AA90" s="4"/>
      <c r="AB90" s="5"/>
      <c r="AC90" s="4"/>
    </row>
    <row r="91" spans="1:29" s="17" customFormat="1" x14ac:dyDescent="0.25">
      <c r="A91" s="29" t="s">
        <v>13</v>
      </c>
      <c r="B91" s="11"/>
      <c r="C91" s="11"/>
      <c r="D91" s="2"/>
      <c r="E91" s="2">
        <v>4</v>
      </c>
      <c r="F91" s="2">
        <v>207.51875720000001</v>
      </c>
      <c r="G91" s="2">
        <v>4.5000000000000012E-2</v>
      </c>
      <c r="H91" s="2">
        <v>64.57126221</v>
      </c>
      <c r="I91" s="2">
        <v>58.448915820000003</v>
      </c>
      <c r="J91" s="2">
        <v>-16.455641580000002</v>
      </c>
      <c r="K91" s="2">
        <f t="shared" si="4"/>
        <v>60.721198113532573</v>
      </c>
      <c r="L91" s="2">
        <f t="shared" si="5"/>
        <v>-15.723974342220082</v>
      </c>
      <c r="M91" s="2">
        <v>535.9</v>
      </c>
      <c r="N91" s="2">
        <v>0.93853130496017212</v>
      </c>
      <c r="O91" s="2">
        <v>6.1468695039827881E-2</v>
      </c>
      <c r="P91" s="2">
        <v>0</v>
      </c>
      <c r="Q91" s="2">
        <v>0</v>
      </c>
      <c r="R91" s="16">
        <v>132</v>
      </c>
      <c r="S91" s="16" t="s">
        <v>5</v>
      </c>
      <c r="T91" s="16">
        <v>47</v>
      </c>
      <c r="U91" s="16">
        <v>53.956666666666671</v>
      </c>
      <c r="V91" s="16">
        <v>91.1</v>
      </c>
      <c r="W91" s="16">
        <v>30.366666666666664</v>
      </c>
      <c r="X91" s="2">
        <v>13.2</v>
      </c>
      <c r="Y91" s="8">
        <f t="shared" si="6"/>
        <v>0.85510428100987923</v>
      </c>
      <c r="Z91" s="4"/>
      <c r="AA91" s="4"/>
      <c r="AB91" s="5"/>
      <c r="AC91" s="4"/>
    </row>
    <row r="92" spans="1:29" s="17" customFormat="1" x14ac:dyDescent="0.25">
      <c r="A92" s="30" t="s">
        <v>13</v>
      </c>
      <c r="B92" s="10" t="s">
        <v>52</v>
      </c>
      <c r="C92" s="10" t="s">
        <v>36</v>
      </c>
      <c r="D92">
        <v>22</v>
      </c>
      <c r="E92">
        <v>1</v>
      </c>
      <c r="F92">
        <v>182.0528783</v>
      </c>
      <c r="G92">
        <v>6.1000000000000013E-2</v>
      </c>
      <c r="H92">
        <v>64.090201750000006</v>
      </c>
      <c r="I92">
        <v>57.358415919999999</v>
      </c>
      <c r="J92">
        <v>-14.51885285</v>
      </c>
      <c r="K92">
        <f t="shared" si="4"/>
        <v>59.167431623585472</v>
      </c>
      <c r="L92">
        <f t="shared" si="5"/>
        <v>-14.204639749428656</v>
      </c>
      <c r="M92">
        <v>535.9</v>
      </c>
      <c r="N92">
        <v>0.91525591618808866</v>
      </c>
      <c r="O92">
        <v>6.1835238606027368E-2</v>
      </c>
      <c r="P92">
        <v>9.6045780780147395E-3</v>
      </c>
      <c r="Q92">
        <v>1.755120734228018E-3</v>
      </c>
      <c r="R92" s="15">
        <v>113.72200000000001</v>
      </c>
      <c r="S92" s="15">
        <v>7.375</v>
      </c>
      <c r="T92" s="15">
        <v>33.5</v>
      </c>
      <c r="U92" s="15">
        <v>63.558000000000014</v>
      </c>
      <c r="V92" s="15">
        <v>97.09</v>
      </c>
      <c r="W92" s="15">
        <v>19.417999999999999</v>
      </c>
      <c r="X92">
        <v>14.2</v>
      </c>
      <c r="Y92" s="7">
        <f t="shared" si="6"/>
        <v>0.85374394891337935</v>
      </c>
      <c r="Z92" s="4"/>
      <c r="AA92" s="4"/>
      <c r="AB92" s="5"/>
      <c r="AC92" s="4"/>
    </row>
    <row r="93" spans="1:29" s="17" customFormat="1" x14ac:dyDescent="0.25">
      <c r="A93" s="28" t="s">
        <v>13</v>
      </c>
      <c r="B93" s="10"/>
      <c r="C93" s="10"/>
      <c r="D93"/>
      <c r="E93">
        <v>2</v>
      </c>
      <c r="F93">
        <v>93.624627889999999</v>
      </c>
      <c r="G93">
        <v>0.18800000000000003</v>
      </c>
      <c r="H93">
        <v>64.265462749999998</v>
      </c>
      <c r="I93">
        <v>56.431772559999999</v>
      </c>
      <c r="J93">
        <v>-10.83702804</v>
      </c>
      <c r="K93">
        <f t="shared" si="4"/>
        <v>57.462910916549603</v>
      </c>
      <c r="L93">
        <f t="shared" si="5"/>
        <v>-10.870608805300158</v>
      </c>
      <c r="M93">
        <v>535.9</v>
      </c>
      <c r="N93">
        <v>0.80743857066613234</v>
      </c>
      <c r="O93">
        <v>0.16632691792659501</v>
      </c>
      <c r="P93">
        <v>0</v>
      </c>
      <c r="Q93">
        <v>0</v>
      </c>
      <c r="R93" s="15">
        <v>92.081999999999994</v>
      </c>
      <c r="S93" s="15">
        <v>5.4359999999999999</v>
      </c>
      <c r="T93" s="15">
        <v>34.200000000000003</v>
      </c>
      <c r="U93" s="15">
        <v>44.154000000000003</v>
      </c>
      <c r="V93" s="15">
        <v>36.799999999999997</v>
      </c>
      <c r="W93" s="15">
        <v>12.48</v>
      </c>
      <c r="X93">
        <v>8.1999999999999993</v>
      </c>
      <c r="Y93" s="7">
        <f t="shared" si="6"/>
        <v>0.77717391304347827</v>
      </c>
      <c r="Z93" s="4"/>
      <c r="AA93" s="4"/>
      <c r="AB93" s="5"/>
      <c r="AC93" s="4"/>
    </row>
    <row r="94" spans="1:29" s="17" customFormat="1" x14ac:dyDescent="0.25">
      <c r="A94" s="28" t="s">
        <v>13</v>
      </c>
      <c r="B94" s="10"/>
      <c r="C94" s="10"/>
      <c r="D94"/>
      <c r="E94">
        <v>3</v>
      </c>
      <c r="F94">
        <v>113.7912085</v>
      </c>
      <c r="G94">
        <v>0.11400000000000002</v>
      </c>
      <c r="H94">
        <v>64.412277540000005</v>
      </c>
      <c r="I94">
        <v>57.777400159999999</v>
      </c>
      <c r="J94">
        <v>-16.844120740000001</v>
      </c>
      <c r="K94">
        <f t="shared" si="4"/>
        <v>60.182658405494735</v>
      </c>
      <c r="L94">
        <f t="shared" si="5"/>
        <v>-16.253239518743921</v>
      </c>
      <c r="M94">
        <v>537</v>
      </c>
      <c r="N94">
        <v>0.83397572572740741</v>
      </c>
      <c r="O94">
        <v>0.1441874128210322</v>
      </c>
      <c r="P94">
        <v>1.4639826664452293E-3</v>
      </c>
      <c r="Q94">
        <v>0</v>
      </c>
      <c r="R94" s="15">
        <v>85.1</v>
      </c>
      <c r="S94" s="15">
        <v>5.7620000000000005</v>
      </c>
      <c r="T94" s="15">
        <v>30.4</v>
      </c>
      <c r="U94" s="15">
        <v>43.558</v>
      </c>
      <c r="V94" s="15">
        <v>45.6</v>
      </c>
      <c r="W94" s="15">
        <v>9.120000000000001</v>
      </c>
      <c r="X94">
        <v>9.3000000000000007</v>
      </c>
      <c r="Y94" s="7">
        <f t="shared" si="6"/>
        <v>0.79605263157894723</v>
      </c>
      <c r="Z94" s="4"/>
      <c r="AA94" s="4"/>
      <c r="AB94" s="5"/>
      <c r="AC94" s="4"/>
    </row>
    <row r="95" spans="1:29" s="17" customFormat="1" x14ac:dyDescent="0.25">
      <c r="A95" s="29" t="s">
        <v>13</v>
      </c>
      <c r="B95" s="11"/>
      <c r="C95" s="11"/>
      <c r="D95" s="2"/>
      <c r="E95" s="2">
        <v>4</v>
      </c>
      <c r="F95" s="2">
        <v>164.81104500000001</v>
      </c>
      <c r="G95" s="2">
        <v>6.7000000000000004E-2</v>
      </c>
      <c r="H95" s="2">
        <v>64.455618340000001</v>
      </c>
      <c r="I95" s="2">
        <v>57.705347979999999</v>
      </c>
      <c r="J95" s="2">
        <v>-15.818647049999999</v>
      </c>
      <c r="K95" s="2">
        <f t="shared" si="4"/>
        <v>59.834244208357504</v>
      </c>
      <c r="L95" s="2">
        <f t="shared" si="5"/>
        <v>-15.329787471620072</v>
      </c>
      <c r="M95" s="2">
        <v>533.25</v>
      </c>
      <c r="N95" s="2">
        <v>0.91950556951782669</v>
      </c>
      <c r="O95" s="2">
        <v>7.1210904256909333E-2</v>
      </c>
      <c r="P95" s="2">
        <v>0</v>
      </c>
      <c r="Q95" s="2">
        <v>0</v>
      </c>
      <c r="R95" s="16">
        <v>132.72666666666666</v>
      </c>
      <c r="S95" s="16" t="s">
        <v>5</v>
      </c>
      <c r="T95" s="16">
        <v>48.333333333333336</v>
      </c>
      <c r="U95" s="16">
        <v>62.43333333333333</v>
      </c>
      <c r="V95" s="16">
        <v>104.9</v>
      </c>
      <c r="W95" s="16">
        <v>34.966666666666669</v>
      </c>
      <c r="X95" s="2">
        <v>15.1</v>
      </c>
      <c r="Y95" s="8">
        <f t="shared" si="6"/>
        <v>0.85605338417540522</v>
      </c>
      <c r="Z95" s="4"/>
      <c r="AA95" s="4"/>
      <c r="AB95" s="5"/>
      <c r="AC95" s="4"/>
    </row>
    <row r="96" spans="1:29" s="17" customFormat="1" x14ac:dyDescent="0.25">
      <c r="A96" s="30" t="s">
        <v>16</v>
      </c>
      <c r="B96" s="10" t="s">
        <v>61</v>
      </c>
      <c r="C96" s="10" t="s">
        <v>28</v>
      </c>
      <c r="D96">
        <v>23</v>
      </c>
      <c r="E96">
        <v>1</v>
      </c>
      <c r="F96">
        <v>154.3581863</v>
      </c>
      <c r="G96">
        <v>4.8999999999999988E-2</v>
      </c>
      <c r="H96">
        <v>62.864433560000002</v>
      </c>
      <c r="I96">
        <v>55.091681579999999</v>
      </c>
      <c r="J96">
        <v>-11.830350510000001</v>
      </c>
      <c r="K96">
        <f t="shared" si="4"/>
        <v>56.34758710452089</v>
      </c>
      <c r="L96">
        <f t="shared" si="5"/>
        <v>-12.119603716744585</v>
      </c>
      <c r="M96">
        <v>535.70000000000005</v>
      </c>
      <c r="N96">
        <v>0.89212048711201064</v>
      </c>
      <c r="O96">
        <v>8.8978323794421679E-2</v>
      </c>
      <c r="P96">
        <v>1.8901189093567659E-2</v>
      </c>
      <c r="Q96">
        <v>0</v>
      </c>
      <c r="R96" s="15">
        <v>93.565999999999988</v>
      </c>
      <c r="S96" s="15">
        <v>6.0380000000000003</v>
      </c>
      <c r="T96" s="15">
        <v>21</v>
      </c>
      <c r="U96" s="15">
        <v>71.786000000000016</v>
      </c>
      <c r="V96" s="15">
        <v>55.019999999999996</v>
      </c>
      <c r="W96" s="15">
        <v>11.004</v>
      </c>
      <c r="X96">
        <v>9.1999999999999993</v>
      </c>
      <c r="Y96" s="7">
        <f t="shared" si="6"/>
        <v>0.83278807706288616</v>
      </c>
      <c r="Z96" s="4"/>
      <c r="AA96" s="4"/>
      <c r="AB96" s="5"/>
      <c r="AC96" s="4"/>
    </row>
    <row r="97" spans="1:29" s="17" customFormat="1" x14ac:dyDescent="0.25">
      <c r="A97" s="30" t="s">
        <v>16</v>
      </c>
      <c r="B97" s="10"/>
      <c r="C97" s="10"/>
      <c r="D97"/>
      <c r="E97">
        <v>2</v>
      </c>
      <c r="F97">
        <v>99.280444610000004</v>
      </c>
      <c r="G97">
        <v>5.3999999999999992E-2</v>
      </c>
      <c r="H97">
        <v>63.502368949999997</v>
      </c>
      <c r="I97">
        <v>55.304860849999997</v>
      </c>
      <c r="J97">
        <v>-6.5885397609999998</v>
      </c>
      <c r="K97">
        <f t="shared" si="4"/>
        <v>55.695928844217512</v>
      </c>
      <c r="L97">
        <f t="shared" si="5"/>
        <v>-6.7937018798931481</v>
      </c>
      <c r="M97">
        <v>534.45000000000005</v>
      </c>
      <c r="N97">
        <v>0.8131193973280525</v>
      </c>
      <c r="O97">
        <v>0.14196128898304006</v>
      </c>
      <c r="P97">
        <v>3.5268492428894488E-2</v>
      </c>
      <c r="Q97">
        <v>9.6508212600129473E-3</v>
      </c>
      <c r="R97" s="15">
        <v>63.564</v>
      </c>
      <c r="S97" s="15">
        <v>5.5379999999999994</v>
      </c>
      <c r="T97" s="15">
        <v>16.8</v>
      </c>
      <c r="U97" s="15">
        <v>53.646000000000001</v>
      </c>
      <c r="V97" s="15">
        <v>28.5</v>
      </c>
      <c r="W97" s="15">
        <v>5.7</v>
      </c>
      <c r="X97">
        <v>5.5</v>
      </c>
      <c r="Y97" s="7">
        <f t="shared" si="6"/>
        <v>0.80701754385964908</v>
      </c>
      <c r="Z97" s="4"/>
      <c r="AA97" s="4"/>
      <c r="AB97" s="5"/>
      <c r="AC97" s="4"/>
    </row>
    <row r="98" spans="1:29" s="17" customFormat="1" x14ac:dyDescent="0.25">
      <c r="A98" s="30" t="s">
        <v>16</v>
      </c>
      <c r="B98" s="10"/>
      <c r="C98" s="10"/>
      <c r="D98"/>
      <c r="E98">
        <v>3</v>
      </c>
      <c r="F98">
        <v>103.9110075</v>
      </c>
      <c r="G98">
        <v>6.699999999999999E-2</v>
      </c>
      <c r="H98">
        <v>61.914824029999998</v>
      </c>
      <c r="I98">
        <v>52.539485020000001</v>
      </c>
      <c r="J98">
        <v>-2.7286809430000001</v>
      </c>
      <c r="K98">
        <f t="shared" si="4"/>
        <v>52.610295435926759</v>
      </c>
      <c r="L98">
        <f t="shared" si="5"/>
        <v>-2.9730318095980555</v>
      </c>
      <c r="M98">
        <v>533.20000000000005</v>
      </c>
      <c r="N98">
        <v>0.75405408705895394</v>
      </c>
      <c r="O98">
        <v>0.19800233527438535</v>
      </c>
      <c r="P98">
        <v>4.1745612906195426E-2</v>
      </c>
      <c r="Q98">
        <v>6.1979647604652891E-3</v>
      </c>
      <c r="R98" s="15">
        <v>62.158000000000001</v>
      </c>
      <c r="S98" s="15">
        <v>4.8920000000000003</v>
      </c>
      <c r="T98" s="15">
        <v>12.6</v>
      </c>
      <c r="U98" s="15">
        <v>43.297999999999995</v>
      </c>
      <c r="V98" s="15">
        <v>18.399999999999999</v>
      </c>
      <c r="W98" s="15">
        <v>3.6799999999999997</v>
      </c>
      <c r="X98">
        <v>4</v>
      </c>
      <c r="Y98" s="7">
        <f t="shared" si="6"/>
        <v>0.78260869565217395</v>
      </c>
      <c r="Z98" s="4"/>
      <c r="AA98" s="4"/>
      <c r="AB98" s="5"/>
      <c r="AC98" s="4"/>
    </row>
    <row r="99" spans="1:29" s="17" customFormat="1" x14ac:dyDescent="0.25">
      <c r="A99" s="31" t="s">
        <v>16</v>
      </c>
      <c r="B99" s="11"/>
      <c r="C99" s="11"/>
      <c r="D99" s="2"/>
      <c r="E99" s="2">
        <v>4</v>
      </c>
      <c r="F99" s="2">
        <v>149.0237344</v>
      </c>
      <c r="G99" s="2">
        <v>2.0000000000000004E-2</v>
      </c>
      <c r="H99" s="2">
        <v>62.880363850000002</v>
      </c>
      <c r="I99" s="2">
        <v>55.240498580000001</v>
      </c>
      <c r="J99" s="2">
        <v>-10.72408677</v>
      </c>
      <c r="K99" s="2">
        <f t="shared" si="4"/>
        <v>56.271828834839468</v>
      </c>
      <c r="L99" s="2">
        <f t="shared" si="5"/>
        <v>-10.986428512540332</v>
      </c>
      <c r="M99" s="2">
        <v>533.20000000000005</v>
      </c>
      <c r="N99" s="2">
        <v>0.92416544566867487</v>
      </c>
      <c r="O99" s="2">
        <v>6.3060358735381086E-2</v>
      </c>
      <c r="P99" s="2">
        <v>1.2774195595943994E-2</v>
      </c>
      <c r="Q99" s="2">
        <v>0</v>
      </c>
      <c r="R99" s="16">
        <v>115.13666666666666</v>
      </c>
      <c r="S99" s="16" t="s">
        <v>5</v>
      </c>
      <c r="T99" s="16">
        <v>36.333333333333336</v>
      </c>
      <c r="U99" s="16">
        <v>83.956666666666663</v>
      </c>
      <c r="V99" s="16">
        <v>93.2</v>
      </c>
      <c r="W99" s="16">
        <v>31.066666666666666</v>
      </c>
      <c r="X99" s="2">
        <v>15.1</v>
      </c>
      <c r="Y99" s="8">
        <f t="shared" si="6"/>
        <v>0.83798283261802586</v>
      </c>
      <c r="Z99" s="4"/>
      <c r="AA99" s="4"/>
      <c r="AB99" s="5"/>
      <c r="AC99" s="4"/>
    </row>
    <row r="100" spans="1:29" s="17" customFormat="1" x14ac:dyDescent="0.25">
      <c r="A100" s="28" t="s">
        <v>16</v>
      </c>
      <c r="B100" s="10" t="s">
        <v>46</v>
      </c>
      <c r="C100" s="10" t="s">
        <v>28</v>
      </c>
      <c r="D100">
        <v>24</v>
      </c>
      <c r="E100">
        <v>1</v>
      </c>
      <c r="F100">
        <v>110.6075194</v>
      </c>
      <c r="G100">
        <v>4.0999999999999995E-2</v>
      </c>
      <c r="H100">
        <v>62.754022550000002</v>
      </c>
      <c r="I100">
        <v>54.611133529999996</v>
      </c>
      <c r="J100">
        <v>-8.8482607709999996</v>
      </c>
      <c r="K100">
        <f t="shared" si="4"/>
        <v>55.323300914742134</v>
      </c>
      <c r="L100">
        <f t="shared" si="5"/>
        <v>-9.2032583734712574</v>
      </c>
      <c r="M100">
        <v>533.79999999999995</v>
      </c>
      <c r="N100">
        <v>0.89378924918422797</v>
      </c>
      <c r="O100">
        <v>6.5868460696876491E-2</v>
      </c>
      <c r="P100">
        <v>3.7243883857737754E-2</v>
      </c>
      <c r="Q100">
        <v>3.0984062611577948E-3</v>
      </c>
      <c r="R100" s="15">
        <v>99.744</v>
      </c>
      <c r="S100" s="15">
        <v>5.7460000000000004</v>
      </c>
      <c r="T100" s="15">
        <v>25.6</v>
      </c>
      <c r="U100" s="15">
        <v>56.152000000000001</v>
      </c>
      <c r="V100" s="15">
        <v>73.459999999999994</v>
      </c>
      <c r="W100" s="15">
        <v>14.691999999999998</v>
      </c>
      <c r="X100">
        <v>9.8000000000000007</v>
      </c>
      <c r="Y100" s="7">
        <f t="shared" si="6"/>
        <v>0.86659406479716861</v>
      </c>
      <c r="Z100" s="4"/>
      <c r="AA100" s="4"/>
      <c r="AB100" s="5"/>
      <c r="AC100" s="4"/>
    </row>
    <row r="101" spans="1:29" s="17" customFormat="1" x14ac:dyDescent="0.25">
      <c r="A101" s="27" t="s">
        <v>16</v>
      </c>
      <c r="B101" s="12"/>
      <c r="C101" s="12"/>
      <c r="D101"/>
      <c r="E101">
        <v>2</v>
      </c>
      <c r="F101">
        <v>85.960056660000006</v>
      </c>
      <c r="G101">
        <v>9.4E-2</v>
      </c>
      <c r="H101">
        <v>61.806871260000001</v>
      </c>
      <c r="I101">
        <v>54.241613809999997</v>
      </c>
      <c r="J101">
        <v>-7.6168896930000001</v>
      </c>
      <c r="K101">
        <f t="shared" si="4"/>
        <v>54.773804663438455</v>
      </c>
      <c r="L101">
        <f t="shared" si="5"/>
        <v>-7.9935030775689295</v>
      </c>
      <c r="M101">
        <v>532.95000000000005</v>
      </c>
      <c r="N101">
        <v>0.85155518948539011</v>
      </c>
      <c r="O101">
        <v>8.7941220550137963E-2</v>
      </c>
      <c r="P101">
        <v>5.5226638153495065E-2</v>
      </c>
      <c r="Q101">
        <v>0</v>
      </c>
      <c r="R101" s="15">
        <v>72.109999999999985</v>
      </c>
      <c r="S101" s="15">
        <v>4.9820000000000002</v>
      </c>
      <c r="T101" s="15">
        <v>20</v>
      </c>
      <c r="U101" s="15">
        <v>40.311999999999998</v>
      </c>
      <c r="V101" s="15">
        <v>49.8</v>
      </c>
      <c r="W101" s="15">
        <v>9.9599999999999991</v>
      </c>
      <c r="X101">
        <v>9.1999999999999993</v>
      </c>
      <c r="Y101" s="7">
        <f t="shared" si="6"/>
        <v>0.81526104417670675</v>
      </c>
      <c r="Z101" s="4"/>
      <c r="AA101" s="4"/>
      <c r="AB101" s="5"/>
      <c r="AC101" s="4"/>
    </row>
    <row r="102" spans="1:29" s="17" customFormat="1" x14ac:dyDescent="0.25">
      <c r="A102" s="27" t="s">
        <v>16</v>
      </c>
      <c r="B102" s="12"/>
      <c r="C102" s="12"/>
      <c r="D102"/>
      <c r="E102">
        <v>3</v>
      </c>
      <c r="F102">
        <v>114.24820130000001</v>
      </c>
      <c r="G102">
        <v>3.9000000000000007E-2</v>
      </c>
      <c r="H102">
        <v>62.461050569999998</v>
      </c>
      <c r="I102">
        <v>54.263687660000002</v>
      </c>
      <c r="J102">
        <v>-7.0928086930000003</v>
      </c>
      <c r="K102">
        <f t="shared" si="4"/>
        <v>54.725275089464219</v>
      </c>
      <c r="L102">
        <f t="shared" si="5"/>
        <v>-7.4469145865004878</v>
      </c>
      <c r="M102">
        <v>533.9</v>
      </c>
      <c r="N102">
        <v>0.76300223951766433</v>
      </c>
      <c r="O102">
        <v>0.13636858817520386</v>
      </c>
      <c r="P102">
        <v>0.10062917230713181</v>
      </c>
      <c r="Q102">
        <v>0</v>
      </c>
      <c r="R102" s="15">
        <v>85.716666666666654</v>
      </c>
      <c r="S102" s="15">
        <v>4.830000000000001</v>
      </c>
      <c r="T102" s="15">
        <v>19.666666666666668</v>
      </c>
      <c r="U102" s="15">
        <v>46.21</v>
      </c>
      <c r="V102" s="15">
        <v>26.6</v>
      </c>
      <c r="W102" s="15">
        <v>8.8666666666666671</v>
      </c>
      <c r="X102">
        <v>4.9000000000000004</v>
      </c>
      <c r="Y102" s="7">
        <f t="shared" si="6"/>
        <v>0.81578947368421062</v>
      </c>
      <c r="Z102" s="4"/>
      <c r="AA102" s="4"/>
      <c r="AB102" s="5"/>
      <c r="AC102" s="4"/>
    </row>
    <row r="103" spans="1:29" s="17" customFormat="1" x14ac:dyDescent="0.25">
      <c r="A103" s="29" t="s">
        <v>16</v>
      </c>
      <c r="B103" s="11"/>
      <c r="C103" s="11"/>
      <c r="D103" s="2"/>
      <c r="E103" s="2">
        <v>4</v>
      </c>
      <c r="F103" s="2">
        <v>187.29077810000001</v>
      </c>
      <c r="G103" s="2">
        <v>2.9000000000000012E-2</v>
      </c>
      <c r="H103" s="2">
        <v>63.099427589999998</v>
      </c>
      <c r="I103" s="2">
        <v>56.154136459999997</v>
      </c>
      <c r="J103" s="2">
        <v>-14.40621822</v>
      </c>
      <c r="K103" s="2">
        <f t="shared" si="4"/>
        <v>57.972632896657032</v>
      </c>
      <c r="L103" s="2">
        <f t="shared" si="5"/>
        <v>-14.388786986207979</v>
      </c>
      <c r="M103" s="2">
        <v>533.9</v>
      </c>
      <c r="N103" s="2">
        <v>0.87538911008842235</v>
      </c>
      <c r="O103" s="2">
        <v>6.3446920730130821E-2</v>
      </c>
      <c r="P103" s="2">
        <v>6.1163969181446814E-2</v>
      </c>
      <c r="Q103" s="2">
        <v>0</v>
      </c>
      <c r="R103" s="16">
        <v>119.92333333333335</v>
      </c>
      <c r="S103" s="16" t="s">
        <v>5</v>
      </c>
      <c r="T103" s="16">
        <v>38</v>
      </c>
      <c r="U103" s="16">
        <v>58.326666666666675</v>
      </c>
      <c r="V103" s="16">
        <v>100.6</v>
      </c>
      <c r="W103" s="16">
        <v>33.533333333333331</v>
      </c>
      <c r="X103" s="2">
        <v>13.1</v>
      </c>
      <c r="Y103" s="8">
        <f t="shared" si="6"/>
        <v>0.86978131212723664</v>
      </c>
      <c r="Z103" s="4"/>
      <c r="AA103" s="4"/>
      <c r="AB103" s="5"/>
      <c r="AC103" s="4"/>
    </row>
    <row r="104" spans="1:29" s="17" customFormat="1" x14ac:dyDescent="0.25">
      <c r="A104" s="27" t="s">
        <v>13</v>
      </c>
      <c r="B104" s="12" t="s">
        <v>33</v>
      </c>
      <c r="C104" s="12" t="s">
        <v>28</v>
      </c>
      <c r="D104">
        <v>25</v>
      </c>
      <c r="E104">
        <v>1</v>
      </c>
      <c r="F104">
        <v>84.656146750000005</v>
      </c>
      <c r="G104">
        <v>5.7999999999999996E-2</v>
      </c>
      <c r="H104">
        <v>63.445789820000002</v>
      </c>
      <c r="I104">
        <v>53.268429789999999</v>
      </c>
      <c r="J104">
        <v>-3.5491550520000001</v>
      </c>
      <c r="K104">
        <f>SQRT(I104^2+J104^2)</f>
        <v>53.386534949135779</v>
      </c>
      <c r="L104">
        <f>DEGREES(ATAN(J104/I104))</f>
        <v>-3.8118543226104364</v>
      </c>
      <c r="M104">
        <v>537</v>
      </c>
      <c r="N104">
        <v>0.8452673480876477</v>
      </c>
      <c r="O104">
        <v>6.2640319641375078E-2</v>
      </c>
      <c r="P104">
        <v>7.0462988991003964E-2</v>
      </c>
      <c r="Q104">
        <v>6.8258297169464964E-3</v>
      </c>
      <c r="R104" s="13">
        <v>113.41249999999999</v>
      </c>
      <c r="S104" s="13">
        <v>7.9700000000000006</v>
      </c>
      <c r="T104" s="13">
        <v>36.75</v>
      </c>
      <c r="U104" s="13">
        <v>70.512500000000003</v>
      </c>
      <c r="V104" s="13">
        <v>97.62</v>
      </c>
      <c r="W104" s="13">
        <v>24.405000000000001</v>
      </c>
      <c r="X104">
        <v>11.6</v>
      </c>
      <c r="Y104" s="7">
        <f t="shared" ref="Y104:Y135" si="7">(V104-X104)/V104</f>
        <v>0.88117189100594151</v>
      </c>
      <c r="Z104" s="4"/>
      <c r="AA104" s="4"/>
      <c r="AB104" s="5"/>
      <c r="AC104" s="4"/>
    </row>
    <row r="105" spans="1:29" s="17" customFormat="1" x14ac:dyDescent="0.25">
      <c r="A105" s="28" t="s">
        <v>13</v>
      </c>
      <c r="B105" s="10"/>
      <c r="C105" s="10"/>
      <c r="D105"/>
      <c r="E105">
        <v>2</v>
      </c>
      <c r="F105">
        <v>69.231114009999999</v>
      </c>
      <c r="G105">
        <v>0.16800000000000001</v>
      </c>
      <c r="H105">
        <v>63.966834030000001</v>
      </c>
      <c r="I105">
        <v>54.982239530000001</v>
      </c>
      <c r="J105">
        <v>-7.3652275889999999</v>
      </c>
      <c r="K105">
        <f>SQRT(I105^2+J105^2)</f>
        <v>55.473356137627562</v>
      </c>
      <c r="L105">
        <f>DEGREES(ATAN(J105/I105))</f>
        <v>-7.6297208563519332</v>
      </c>
      <c r="M105">
        <v>536.5</v>
      </c>
      <c r="N105">
        <v>0.81887942867999264</v>
      </c>
      <c r="O105">
        <v>0.15449218725425928</v>
      </c>
      <c r="P105">
        <v>3.8727162235103318E-3</v>
      </c>
      <c r="Q105">
        <v>0</v>
      </c>
      <c r="R105" s="15">
        <v>72.293999999999997</v>
      </c>
      <c r="S105" s="15">
        <v>5.7140000000000004</v>
      </c>
      <c r="T105" s="15">
        <v>27</v>
      </c>
      <c r="U105" s="15">
        <v>36.26</v>
      </c>
      <c r="V105" s="15">
        <v>49.2</v>
      </c>
      <c r="W105" s="15">
        <v>9.84</v>
      </c>
      <c r="X105">
        <v>11.6</v>
      </c>
      <c r="Y105" s="7">
        <f t="shared" si="7"/>
        <v>0.7642276422764227</v>
      </c>
      <c r="Z105" s="4"/>
      <c r="AA105" s="4"/>
      <c r="AB105" s="5"/>
      <c r="AC105" s="4"/>
    </row>
    <row r="106" spans="1:29" s="17" customFormat="1" x14ac:dyDescent="0.25">
      <c r="A106" s="27" t="s">
        <v>13</v>
      </c>
      <c r="B106" s="12"/>
      <c r="C106" s="12"/>
      <c r="D106"/>
      <c r="E106">
        <v>3</v>
      </c>
      <c r="F106">
        <v>84.361186939999996</v>
      </c>
      <c r="G106">
        <v>0.20699999999999999</v>
      </c>
      <c r="H106">
        <v>64.423396819999994</v>
      </c>
      <c r="I106">
        <v>56.790225249999999</v>
      </c>
      <c r="J106">
        <v>-12.62239001</v>
      </c>
      <c r="K106">
        <f>SQRT(I106^2+J106^2)</f>
        <v>58.176063922461147</v>
      </c>
      <c r="L106">
        <f>DEGREES(ATAN(J106/I106))</f>
        <v>-12.531057378789894</v>
      </c>
      <c r="M106">
        <v>536</v>
      </c>
      <c r="N106">
        <v>0.81231886130716047</v>
      </c>
      <c r="O106">
        <v>0.18627124414889151</v>
      </c>
      <c r="P106">
        <v>1.4098945439480184E-3</v>
      </c>
      <c r="Q106">
        <v>0</v>
      </c>
      <c r="R106" s="15">
        <v>85.486000000000004</v>
      </c>
      <c r="S106" s="15">
        <v>5.8720000000000008</v>
      </c>
      <c r="T106" s="15">
        <v>29.6</v>
      </c>
      <c r="U106" s="15">
        <v>43.019999999999996</v>
      </c>
      <c r="V106" s="15">
        <v>54.7</v>
      </c>
      <c r="W106" s="15">
        <v>10.940000000000001</v>
      </c>
      <c r="X106">
        <v>11.9</v>
      </c>
      <c r="Y106" s="7">
        <f t="shared" si="7"/>
        <v>0.78244972577696525</v>
      </c>
      <c r="Z106" s="4"/>
      <c r="AA106" s="4"/>
      <c r="AB106" s="5"/>
      <c r="AC106" s="4"/>
    </row>
    <row r="107" spans="1:29" s="17" customFormat="1" x14ac:dyDescent="0.25">
      <c r="A107" s="29" t="s">
        <v>13</v>
      </c>
      <c r="B107" s="11"/>
      <c r="C107" s="11"/>
      <c r="D107" s="2"/>
      <c r="E107" s="2">
        <v>4</v>
      </c>
      <c r="F107" s="2">
        <v>241.9334088</v>
      </c>
      <c r="G107" s="2">
        <v>0.16400000000000003</v>
      </c>
      <c r="H107" s="2">
        <v>65.687417240000002</v>
      </c>
      <c r="I107" s="2">
        <v>61.93520487</v>
      </c>
      <c r="J107" s="2">
        <v>-19.21</v>
      </c>
      <c r="K107" s="2">
        <f>SQRT(I107^2+J107^2)</f>
        <v>64.845922788475079</v>
      </c>
      <c r="L107" s="2">
        <f>DEGREES(ATAN(J107/I107))</f>
        <v>-17.23194864841302</v>
      </c>
      <c r="M107" s="2">
        <v>535.70000000000005</v>
      </c>
      <c r="N107" s="2">
        <v>0.93359138010532194</v>
      </c>
      <c r="O107" s="2">
        <v>6.6408619894678084E-2</v>
      </c>
      <c r="P107" s="2">
        <v>0</v>
      </c>
      <c r="Q107" s="2">
        <v>0</v>
      </c>
      <c r="R107" s="16">
        <v>122.50333333333333</v>
      </c>
      <c r="S107" s="16" t="s">
        <v>5</v>
      </c>
      <c r="T107" s="16">
        <v>37.666666666666664</v>
      </c>
      <c r="U107" s="16">
        <v>54.46</v>
      </c>
      <c r="V107" s="16">
        <v>66.5</v>
      </c>
      <c r="W107" s="16">
        <v>22.166666666666668</v>
      </c>
      <c r="X107" s="2">
        <v>10.5</v>
      </c>
      <c r="Y107" s="8">
        <f t="shared" si="7"/>
        <v>0.84210526315789469</v>
      </c>
      <c r="Z107" s="4"/>
      <c r="AA107" s="4"/>
      <c r="AB107" s="5"/>
      <c r="AC107" s="4"/>
    </row>
    <row r="108" spans="1:29" s="17" customFormat="1" x14ac:dyDescent="0.25">
      <c r="A108" s="27" t="s">
        <v>16</v>
      </c>
      <c r="B108" s="12" t="s">
        <v>47</v>
      </c>
      <c r="C108" s="12" t="s">
        <v>28</v>
      </c>
      <c r="D108">
        <v>26</v>
      </c>
      <c r="E108">
        <v>1</v>
      </c>
      <c r="F108">
        <v>196.65700000000001</v>
      </c>
      <c r="G108">
        <v>3.6999999999999991E-2</v>
      </c>
      <c r="H108">
        <v>64.530633170000002</v>
      </c>
      <c r="I108">
        <v>59.448037509999999</v>
      </c>
      <c r="J108">
        <v>-20.206296380000001</v>
      </c>
      <c r="K108">
        <f t="shared" ref="K108:K119" si="8">SQRT(I108^2+J108^2)</f>
        <v>62.788243940938244</v>
      </c>
      <c r="L108">
        <f t="shared" ref="L108:L119" si="9">DEGREES(ATAN(J108/I108))</f>
        <v>-18.772818080422585</v>
      </c>
      <c r="M108">
        <v>535.70000000000005</v>
      </c>
      <c r="N108">
        <v>0.86938793238645729</v>
      </c>
      <c r="O108">
        <v>0.1121937730580967</v>
      </c>
      <c r="P108">
        <v>1.7085413473305739E-2</v>
      </c>
      <c r="Q108">
        <v>1.3328810821402887E-3</v>
      </c>
      <c r="R108" s="15">
        <v>101.8</v>
      </c>
      <c r="S108" s="15">
        <v>5.9</v>
      </c>
      <c r="T108" s="15">
        <v>24</v>
      </c>
      <c r="U108" s="15">
        <v>46.517999999999994</v>
      </c>
      <c r="V108" s="15">
        <v>66.36</v>
      </c>
      <c r="W108" s="15">
        <v>13.272</v>
      </c>
      <c r="X108">
        <v>13.24</v>
      </c>
      <c r="Y108" s="7">
        <f t="shared" si="7"/>
        <v>0.80048221820373711</v>
      </c>
      <c r="Z108" s="4"/>
      <c r="AA108" s="4"/>
      <c r="AB108" s="5"/>
      <c r="AC108" s="4"/>
    </row>
    <row r="109" spans="1:29" s="17" customFormat="1" x14ac:dyDescent="0.25">
      <c r="A109" s="28" t="s">
        <v>16</v>
      </c>
      <c r="B109" s="10"/>
      <c r="C109" s="10"/>
      <c r="D109"/>
      <c r="E109">
        <v>2</v>
      </c>
      <c r="F109">
        <v>41.24</v>
      </c>
      <c r="G109">
        <v>0.06</v>
      </c>
      <c r="H109">
        <v>61.654205359999999</v>
      </c>
      <c r="I109">
        <v>55.24</v>
      </c>
      <c r="J109">
        <v>-11.36</v>
      </c>
      <c r="K109">
        <f t="shared" si="8"/>
        <v>56.395985672740927</v>
      </c>
      <c r="L109">
        <f t="shared" si="9"/>
        <v>-11.620756438480475</v>
      </c>
      <c r="M109">
        <v>533.04999999999995</v>
      </c>
      <c r="N109">
        <v>0.82885680356943836</v>
      </c>
      <c r="O109">
        <v>0.13125987187222579</v>
      </c>
      <c r="P109">
        <v>3.9883324558335799E-2</v>
      </c>
      <c r="Q109">
        <v>0</v>
      </c>
      <c r="R109" s="15">
        <v>64.328000000000003</v>
      </c>
      <c r="S109" s="15">
        <v>4.1760000000000002</v>
      </c>
      <c r="T109" s="15">
        <v>16</v>
      </c>
      <c r="U109" s="15">
        <v>31.379999999999995</v>
      </c>
      <c r="V109" s="15">
        <v>24.5</v>
      </c>
      <c r="W109" s="15">
        <v>4.9000000000000004</v>
      </c>
      <c r="X109">
        <v>5</v>
      </c>
      <c r="Y109" s="7">
        <f t="shared" si="7"/>
        <v>0.79591836734693877</v>
      </c>
      <c r="Z109" s="4"/>
      <c r="AA109" s="4"/>
      <c r="AB109" s="5"/>
      <c r="AC109" s="4"/>
    </row>
    <row r="110" spans="1:29" s="17" customFormat="1" x14ac:dyDescent="0.25">
      <c r="A110" s="27" t="s">
        <v>16</v>
      </c>
      <c r="B110" s="12"/>
      <c r="C110" s="12"/>
      <c r="D110"/>
      <c r="E110">
        <v>3</v>
      </c>
      <c r="F110">
        <v>59.15499647</v>
      </c>
      <c r="G110">
        <v>3.7999999999999992E-2</v>
      </c>
      <c r="H110">
        <v>62.084776650000002</v>
      </c>
      <c r="I110">
        <v>52.606634560000003</v>
      </c>
      <c r="J110">
        <v>-2.8838994410000001</v>
      </c>
      <c r="K110">
        <f t="shared" si="8"/>
        <v>52.685623045715104</v>
      </c>
      <c r="L110">
        <f t="shared" si="9"/>
        <v>-3.1378179164431712</v>
      </c>
      <c r="M110">
        <v>534.65</v>
      </c>
      <c r="N110">
        <v>0.7518742647977974</v>
      </c>
      <c r="O110">
        <v>0.18300164428874094</v>
      </c>
      <c r="P110">
        <v>5.9720054232681279E-2</v>
      </c>
      <c r="Q110">
        <v>5.4040366807804122E-3</v>
      </c>
      <c r="R110" s="15">
        <v>58.724000000000004</v>
      </c>
      <c r="S110" s="15">
        <v>3.5819999999999999</v>
      </c>
      <c r="T110" s="15">
        <v>12</v>
      </c>
      <c r="U110" s="15">
        <v>26.35</v>
      </c>
      <c r="V110" s="15">
        <v>16.3</v>
      </c>
      <c r="W110" s="15">
        <v>3.2600000000000002</v>
      </c>
      <c r="X110">
        <v>3.6</v>
      </c>
      <c r="Y110" s="7">
        <f t="shared" si="7"/>
        <v>0.77914110429447858</v>
      </c>
      <c r="Z110" s="4"/>
      <c r="AA110" s="4"/>
      <c r="AB110" s="5"/>
      <c r="AC110" s="4"/>
    </row>
    <row r="111" spans="1:29" s="17" customFormat="1" x14ac:dyDescent="0.25">
      <c r="A111" s="29" t="s">
        <v>16</v>
      </c>
      <c r="B111" s="11"/>
      <c r="C111" s="11"/>
      <c r="D111" s="2"/>
      <c r="E111" s="2">
        <v>4</v>
      </c>
      <c r="F111" s="2">
        <v>171.48652200000001</v>
      </c>
      <c r="G111" s="2">
        <v>7.9000000000000001E-2</v>
      </c>
      <c r="H111" s="2">
        <v>63.951319480000002</v>
      </c>
      <c r="I111" s="2">
        <v>57.807599359999998</v>
      </c>
      <c r="J111" s="2">
        <v>-14.75335463</v>
      </c>
      <c r="K111" s="2">
        <f t="shared" si="8"/>
        <v>59.66053986182839</v>
      </c>
      <c r="L111" s="2">
        <f t="shared" si="9"/>
        <v>-14.317106715014143</v>
      </c>
      <c r="M111" s="2">
        <v>534.65</v>
      </c>
      <c r="N111" s="2">
        <v>0.88472752365440321</v>
      </c>
      <c r="O111" s="2">
        <v>9.3445772047395834E-2</v>
      </c>
      <c r="P111" s="2">
        <v>2.1826704298200897E-2</v>
      </c>
      <c r="Q111" s="2">
        <v>0</v>
      </c>
      <c r="R111" s="16">
        <v>114.96333333333332</v>
      </c>
      <c r="S111" s="16" t="s">
        <v>5</v>
      </c>
      <c r="T111" s="16">
        <v>35.666666666666664</v>
      </c>
      <c r="U111" s="16">
        <v>39.299999999999997</v>
      </c>
      <c r="V111" s="16">
        <v>81.900000000000006</v>
      </c>
      <c r="W111" s="16">
        <v>27.3</v>
      </c>
      <c r="X111" s="2">
        <v>11.2</v>
      </c>
      <c r="Y111" s="8">
        <f t="shared" si="7"/>
        <v>0.86324786324786318</v>
      </c>
      <c r="Z111" s="4"/>
      <c r="AA111" s="4"/>
      <c r="AB111" s="5"/>
      <c r="AC111" s="4"/>
    </row>
    <row r="112" spans="1:29" s="17" customFormat="1" x14ac:dyDescent="0.25">
      <c r="A112" s="30" t="s">
        <v>16</v>
      </c>
      <c r="B112" s="10" t="s">
        <v>51</v>
      </c>
      <c r="C112" s="10" t="s">
        <v>28</v>
      </c>
      <c r="D112">
        <v>27</v>
      </c>
      <c r="E112">
        <v>1</v>
      </c>
      <c r="F112">
        <v>126.2092043</v>
      </c>
      <c r="G112">
        <v>3.7000000000000005E-2</v>
      </c>
      <c r="H112">
        <v>62.956464250000003</v>
      </c>
      <c r="I112">
        <v>55.156535660000003</v>
      </c>
      <c r="J112">
        <v>-12.13850557</v>
      </c>
      <c r="K112">
        <f t="shared" si="8"/>
        <v>56.476426440469595</v>
      </c>
      <c r="L112">
        <f t="shared" si="9"/>
        <v>-12.411448884070216</v>
      </c>
      <c r="M112">
        <v>535.4</v>
      </c>
      <c r="N112">
        <v>0.91262471812478652</v>
      </c>
      <c r="O112">
        <v>6.4948876631731087E-2</v>
      </c>
      <c r="P112">
        <v>2.2426405243482401E-2</v>
      </c>
      <c r="Q112">
        <v>0</v>
      </c>
      <c r="R112" s="15">
        <v>89.72</v>
      </c>
      <c r="S112" s="15">
        <v>6.6519999999999992</v>
      </c>
      <c r="T112" s="15">
        <v>20.399999999999999</v>
      </c>
      <c r="U112" s="15">
        <v>73.681999999999988</v>
      </c>
      <c r="V112" s="15">
        <v>65.72</v>
      </c>
      <c r="W112" s="15">
        <v>13.144</v>
      </c>
      <c r="X112">
        <v>11.14</v>
      </c>
      <c r="Y112" s="7">
        <f t="shared" si="7"/>
        <v>0.83049300060864273</v>
      </c>
      <c r="Z112" s="4"/>
      <c r="AA112" s="4"/>
      <c r="AB112" s="5"/>
      <c r="AC112" s="4"/>
    </row>
    <row r="113" spans="1:29" s="17" customFormat="1" x14ac:dyDescent="0.25">
      <c r="A113" s="30" t="s">
        <v>16</v>
      </c>
      <c r="B113" s="10"/>
      <c r="C113" s="10"/>
      <c r="D113"/>
      <c r="E113">
        <v>2</v>
      </c>
      <c r="F113">
        <v>88.004878550000001</v>
      </c>
      <c r="G113">
        <v>3.4000000000000002E-2</v>
      </c>
      <c r="H113">
        <v>62.510318660000003</v>
      </c>
      <c r="I113">
        <v>53.885674219999999</v>
      </c>
      <c r="J113">
        <v>-8.2347267199999994</v>
      </c>
      <c r="K113">
        <f t="shared" si="8"/>
        <v>54.511252143911115</v>
      </c>
      <c r="L113">
        <f t="shared" si="9"/>
        <v>-8.6886333293292903</v>
      </c>
      <c r="M113">
        <v>534.70000000000005</v>
      </c>
      <c r="N113">
        <v>0.80324168733437074</v>
      </c>
      <c r="O113">
        <v>0.14223912223774143</v>
      </c>
      <c r="P113">
        <v>4.8726214437829596E-2</v>
      </c>
      <c r="Q113">
        <v>5.792975990058259E-3</v>
      </c>
      <c r="R113" s="15">
        <v>68.333999999999989</v>
      </c>
      <c r="S113" s="15">
        <v>5.5419999999999998</v>
      </c>
      <c r="T113" s="15">
        <v>17</v>
      </c>
      <c r="U113" s="15">
        <v>50.1</v>
      </c>
      <c r="V113" s="15">
        <v>34.4</v>
      </c>
      <c r="W113" s="15">
        <v>6.88</v>
      </c>
      <c r="X113">
        <v>7.7</v>
      </c>
      <c r="Y113" s="7">
        <f t="shared" si="7"/>
        <v>0.77616279069767447</v>
      </c>
      <c r="Z113" s="4"/>
      <c r="AA113" s="4"/>
      <c r="AB113" s="5"/>
      <c r="AC113" s="4"/>
    </row>
    <row r="114" spans="1:29" s="17" customFormat="1" x14ac:dyDescent="0.25">
      <c r="A114" s="30" t="s">
        <v>16</v>
      </c>
      <c r="B114" s="10"/>
      <c r="C114" s="10"/>
      <c r="D114"/>
      <c r="E114">
        <v>3</v>
      </c>
      <c r="F114">
        <v>92.429681979999998</v>
      </c>
      <c r="G114">
        <v>6.9999999999999993E-2</v>
      </c>
      <c r="H114">
        <v>60.455394210000001</v>
      </c>
      <c r="I114">
        <v>53.12</v>
      </c>
      <c r="J114">
        <v>-3.47</v>
      </c>
      <c r="K114">
        <f t="shared" si="8"/>
        <v>53.233216134289684</v>
      </c>
      <c r="L114">
        <f t="shared" si="9"/>
        <v>-3.7374676297887279</v>
      </c>
      <c r="M114">
        <v>533.25</v>
      </c>
      <c r="N114">
        <v>0.77437582971835228</v>
      </c>
      <c r="O114">
        <v>0.16806380133149745</v>
      </c>
      <c r="P114">
        <v>5.3537252811789032E-2</v>
      </c>
      <c r="Q114">
        <v>4.0231161383612411E-3</v>
      </c>
      <c r="R114" s="15">
        <v>65.938000000000002</v>
      </c>
      <c r="S114" s="15">
        <v>4.5720000000000001</v>
      </c>
      <c r="T114" s="15">
        <v>11.8</v>
      </c>
      <c r="U114" s="15">
        <v>48.54</v>
      </c>
      <c r="V114" s="15">
        <v>18.2</v>
      </c>
      <c r="W114" s="15">
        <v>3.6399999999999997</v>
      </c>
      <c r="X114">
        <v>4.4000000000000004</v>
      </c>
      <c r="Y114" s="7">
        <f t="shared" si="7"/>
        <v>0.75824175824175821</v>
      </c>
      <c r="Z114" s="4"/>
      <c r="AA114" s="4"/>
      <c r="AB114" s="5"/>
      <c r="AC114" s="4"/>
    </row>
    <row r="115" spans="1:29" s="17" customFormat="1" x14ac:dyDescent="0.25">
      <c r="A115" s="31" t="s">
        <v>16</v>
      </c>
      <c r="B115" s="11"/>
      <c r="C115" s="11"/>
      <c r="D115" s="2"/>
      <c r="E115" s="2">
        <v>4</v>
      </c>
      <c r="F115" s="2">
        <v>150.67347580000001</v>
      </c>
      <c r="G115" s="2">
        <v>6.6000000000000017E-2</v>
      </c>
      <c r="H115" s="2">
        <v>62.718706259999998</v>
      </c>
      <c r="I115" s="2">
        <v>54.247155919999997</v>
      </c>
      <c r="J115" s="2">
        <v>-4.9609717790000003</v>
      </c>
      <c r="K115" s="2">
        <f t="shared" si="8"/>
        <v>54.473527207266692</v>
      </c>
      <c r="L115" s="2">
        <f t="shared" si="9"/>
        <v>-5.2252378435110813</v>
      </c>
      <c r="M115" s="2">
        <v>536</v>
      </c>
      <c r="N115" s="2">
        <v>0.90675566280306819</v>
      </c>
      <c r="O115" s="2">
        <v>7.4364708400147639E-2</v>
      </c>
      <c r="P115" s="2">
        <v>1.8879628796784228E-2</v>
      </c>
      <c r="Q115" s="2">
        <v>0</v>
      </c>
      <c r="R115" s="16">
        <v>111.91333333333334</v>
      </c>
      <c r="S115" s="16" t="s">
        <v>5</v>
      </c>
      <c r="T115" s="16">
        <v>36.666666666666664</v>
      </c>
      <c r="U115" s="16">
        <v>72.596666666666664</v>
      </c>
      <c r="V115" s="16">
        <v>81.2</v>
      </c>
      <c r="W115" s="16">
        <v>27.066666666666666</v>
      </c>
      <c r="X115" s="2">
        <v>11.5</v>
      </c>
      <c r="Y115" s="8">
        <f t="shared" si="7"/>
        <v>0.85837438423645318</v>
      </c>
      <c r="Z115" s="4"/>
      <c r="AA115" s="4"/>
      <c r="AB115" s="5"/>
      <c r="AC115" s="4"/>
    </row>
    <row r="116" spans="1:29" s="17" customFormat="1" x14ac:dyDescent="0.25">
      <c r="A116" s="30" t="s">
        <v>16</v>
      </c>
      <c r="B116" s="10" t="s">
        <v>50</v>
      </c>
      <c r="C116" s="10" t="s">
        <v>28</v>
      </c>
      <c r="D116">
        <v>28</v>
      </c>
      <c r="E116">
        <v>1</v>
      </c>
      <c r="F116">
        <v>154.17256180000001</v>
      </c>
      <c r="G116">
        <v>4.5999999999999985E-2</v>
      </c>
      <c r="H116">
        <v>63.224932170000002</v>
      </c>
      <c r="I116">
        <v>56.050214089999997</v>
      </c>
      <c r="J116">
        <v>-14.16730048</v>
      </c>
      <c r="K116">
        <f t="shared" si="8"/>
        <v>57.812964829918926</v>
      </c>
      <c r="L116">
        <f t="shared" si="9"/>
        <v>-14.185027227394974</v>
      </c>
      <c r="M116">
        <v>534.29999999999995</v>
      </c>
      <c r="N116">
        <v>0.85246285293698998</v>
      </c>
      <c r="O116">
        <v>0.1018477665665542</v>
      </c>
      <c r="P116">
        <v>4.3381001999378964E-2</v>
      </c>
      <c r="Q116">
        <v>2.308378497076915E-3</v>
      </c>
      <c r="R116" s="15">
        <v>104.46799999999999</v>
      </c>
      <c r="S116" s="15">
        <v>6.0119999999999996</v>
      </c>
      <c r="T116" s="15">
        <v>23</v>
      </c>
      <c r="U116" s="15">
        <v>61.418000000000006</v>
      </c>
      <c r="V116" s="15">
        <v>83.22</v>
      </c>
      <c r="W116" s="15">
        <v>16.643999999999998</v>
      </c>
      <c r="X116">
        <v>11.54</v>
      </c>
      <c r="Y116" s="7">
        <f t="shared" si="7"/>
        <v>0.86133141071857733</v>
      </c>
      <c r="Z116" s="4"/>
      <c r="AA116" s="4"/>
      <c r="AB116" s="5"/>
      <c r="AC116" s="4"/>
    </row>
    <row r="117" spans="1:29" s="17" customFormat="1" x14ac:dyDescent="0.25">
      <c r="A117" s="30" t="s">
        <v>16</v>
      </c>
      <c r="B117" s="10"/>
      <c r="C117" s="10"/>
      <c r="D117"/>
      <c r="E117">
        <v>2</v>
      </c>
      <c r="F117">
        <v>79.95</v>
      </c>
      <c r="G117">
        <v>2.1000000000000005E-2</v>
      </c>
      <c r="H117">
        <v>62.611549490000002</v>
      </c>
      <c r="I117">
        <v>53.983962099999999</v>
      </c>
      <c r="J117">
        <v>-4.0166584260000002</v>
      </c>
      <c r="K117">
        <f t="shared" si="8"/>
        <v>54.133184913926812</v>
      </c>
      <c r="L117">
        <f t="shared" si="9"/>
        <v>-4.2552322403965341</v>
      </c>
      <c r="M117">
        <v>533.04999999999995</v>
      </c>
      <c r="N117">
        <v>0.8791473903551712</v>
      </c>
      <c r="O117">
        <v>0.12085260964482879</v>
      </c>
      <c r="P117">
        <v>0</v>
      </c>
      <c r="Q117">
        <v>0</v>
      </c>
      <c r="R117" s="15">
        <v>82.828000000000003</v>
      </c>
      <c r="S117" s="15">
        <v>4.9459999999999997</v>
      </c>
      <c r="T117" s="15">
        <v>17.2</v>
      </c>
      <c r="U117" s="15">
        <v>48.034000000000006</v>
      </c>
      <c r="V117" s="15">
        <v>44.4</v>
      </c>
      <c r="W117" s="15">
        <v>8.879999999999999</v>
      </c>
      <c r="X117">
        <v>7.7</v>
      </c>
      <c r="Y117" s="7">
        <f t="shared" si="7"/>
        <v>0.82657657657657646</v>
      </c>
      <c r="Z117" s="4"/>
      <c r="AA117" s="4"/>
      <c r="AB117" s="5"/>
      <c r="AC117" s="4"/>
    </row>
    <row r="118" spans="1:29" s="17" customFormat="1" x14ac:dyDescent="0.25">
      <c r="A118" s="30" t="s">
        <v>16</v>
      </c>
      <c r="B118" s="10"/>
      <c r="C118" s="10"/>
      <c r="D118"/>
      <c r="E118">
        <v>3</v>
      </c>
      <c r="F118">
        <v>94.450679039999997</v>
      </c>
      <c r="G118">
        <v>2.9000000000000012E-2</v>
      </c>
      <c r="H118">
        <v>61.269691160000001</v>
      </c>
      <c r="I118">
        <v>51.210151539999998</v>
      </c>
      <c r="J118">
        <v>2.7383957E-2</v>
      </c>
      <c r="K118">
        <f t="shared" si="8"/>
        <v>51.210158861605429</v>
      </c>
      <c r="L118">
        <f t="shared" si="9"/>
        <v>3.0638163835449112E-2</v>
      </c>
      <c r="M118">
        <v>533.4</v>
      </c>
      <c r="N118">
        <v>0.84373506617631777</v>
      </c>
      <c r="O118">
        <v>9.9080076461177252E-2</v>
      </c>
      <c r="P118">
        <v>5.4382492883708368E-2</v>
      </c>
      <c r="Q118">
        <v>2.8023644787965674E-3</v>
      </c>
      <c r="R118" s="15">
        <v>60.5075</v>
      </c>
      <c r="S118" s="15">
        <v>3.31</v>
      </c>
      <c r="T118" s="15">
        <v>9.75</v>
      </c>
      <c r="U118" s="15">
        <v>32.299999999999997</v>
      </c>
      <c r="V118" s="15">
        <v>12.1</v>
      </c>
      <c r="W118" s="15">
        <v>3.0249999999999999</v>
      </c>
      <c r="X118">
        <v>2.4</v>
      </c>
      <c r="Y118" s="7">
        <f t="shared" si="7"/>
        <v>0.80165289256198347</v>
      </c>
      <c r="Z118" s="4"/>
      <c r="AA118" s="4"/>
      <c r="AB118" s="5"/>
      <c r="AC118" s="4"/>
    </row>
    <row r="119" spans="1:29" s="17" customFormat="1" x14ac:dyDescent="0.25">
      <c r="A119" s="31" t="s">
        <v>16</v>
      </c>
      <c r="B119" s="11"/>
      <c r="C119" s="11"/>
      <c r="D119" s="2"/>
      <c r="E119" s="2">
        <v>4</v>
      </c>
      <c r="F119" s="2">
        <v>121.5407313</v>
      </c>
      <c r="G119" s="2">
        <v>0.27300000000000002</v>
      </c>
      <c r="H119" s="2">
        <v>62.964691279999997</v>
      </c>
      <c r="I119" s="2">
        <v>55.468567700000001</v>
      </c>
      <c r="J119" s="2">
        <v>-11.980347289999999</v>
      </c>
      <c r="K119" s="2">
        <f t="shared" si="8"/>
        <v>56.747605446207984</v>
      </c>
      <c r="L119" s="2">
        <f t="shared" si="9"/>
        <v>-12.187781178476779</v>
      </c>
      <c r="M119" s="2">
        <v>533.4</v>
      </c>
      <c r="N119" s="2">
        <v>0.87086085461097784</v>
      </c>
      <c r="O119" s="2">
        <v>8.5252976679482548E-2</v>
      </c>
      <c r="P119" s="2">
        <v>4.3886168709539611E-2</v>
      </c>
      <c r="Q119" s="2">
        <v>0</v>
      </c>
      <c r="R119" s="16">
        <v>117.69666666666666</v>
      </c>
      <c r="S119" s="16" t="s">
        <v>5</v>
      </c>
      <c r="T119" s="16">
        <v>29.666666666666668</v>
      </c>
      <c r="U119" s="16">
        <v>61.97</v>
      </c>
      <c r="V119" s="16">
        <v>85.61</v>
      </c>
      <c r="W119" s="16">
        <v>28.536666666666665</v>
      </c>
      <c r="X119" s="2">
        <v>13.2</v>
      </c>
      <c r="Y119" s="8">
        <f t="shared" si="7"/>
        <v>0.84581240509286293</v>
      </c>
      <c r="Z119" s="4"/>
      <c r="AA119" s="4"/>
      <c r="AB119" s="5"/>
      <c r="AC119" s="4"/>
    </row>
    <row r="120" spans="1:29" s="17" customFormat="1" x14ac:dyDescent="0.25">
      <c r="A120" s="30" t="s">
        <v>19</v>
      </c>
      <c r="B120" s="10" t="s">
        <v>64</v>
      </c>
      <c r="C120" s="10" t="s">
        <v>28</v>
      </c>
      <c r="D120">
        <v>29</v>
      </c>
      <c r="E120">
        <v>1</v>
      </c>
      <c r="F120">
        <v>158.37820060000001</v>
      </c>
      <c r="G120">
        <v>6.0999999999999985E-2</v>
      </c>
      <c r="H120">
        <v>64.601100790000004</v>
      </c>
      <c r="I120">
        <v>58.665733160000002</v>
      </c>
      <c r="J120">
        <v>-17.526185550000001</v>
      </c>
      <c r="K120">
        <f t="shared" ref="K120:K126" si="10">SQRT(I120^2+J120^2)</f>
        <v>61.227734133588129</v>
      </c>
      <c r="L120">
        <f t="shared" ref="L120:L126" si="11">DEGREES(ATAN(J120/I120))</f>
        <v>-16.633334154890871</v>
      </c>
      <c r="M120">
        <v>535.70000000000005</v>
      </c>
      <c r="N120">
        <v>0.90587984267857857</v>
      </c>
      <c r="O120">
        <v>7.683891298762871E-2</v>
      </c>
      <c r="P120">
        <v>4.8166648566697751E-3</v>
      </c>
      <c r="Q120">
        <v>4.9654513853174013E-3</v>
      </c>
      <c r="R120" s="15">
        <v>104.81400000000001</v>
      </c>
      <c r="S120" s="15">
        <v>10.97</v>
      </c>
      <c r="T120" s="15">
        <v>40.6</v>
      </c>
      <c r="U120" s="15">
        <v>67.372</v>
      </c>
      <c r="V120" s="15">
        <v>124.77</v>
      </c>
      <c r="W120" s="15">
        <v>24.954000000000001</v>
      </c>
      <c r="X120">
        <v>18.5</v>
      </c>
      <c r="Y120" s="7">
        <f t="shared" si="7"/>
        <v>0.85172717800753384</v>
      </c>
      <c r="Z120" s="4"/>
      <c r="AA120" s="4"/>
      <c r="AB120" s="5"/>
      <c r="AC120" s="4"/>
    </row>
    <row r="121" spans="1:29" s="17" customFormat="1" x14ac:dyDescent="0.25">
      <c r="A121" s="30" t="s">
        <v>19</v>
      </c>
      <c r="B121" s="10"/>
      <c r="C121" s="10"/>
      <c r="D121"/>
      <c r="E121">
        <v>2</v>
      </c>
      <c r="F121">
        <v>44.366247350000002</v>
      </c>
      <c r="G121">
        <v>9.8000000000000004E-2</v>
      </c>
      <c r="H121">
        <v>59.079358429999999</v>
      </c>
      <c r="I121">
        <v>55.716630000000002</v>
      </c>
      <c r="J121">
        <v>5.3713214699999998</v>
      </c>
      <c r="K121">
        <f t="shared" si="10"/>
        <v>55.974940400959639</v>
      </c>
      <c r="L121">
        <f t="shared" si="11"/>
        <v>5.5065414410021392</v>
      </c>
      <c r="M121">
        <v>534.5</v>
      </c>
      <c r="N121">
        <v>0.8282134671002892</v>
      </c>
      <c r="O121">
        <v>0.16304767847928092</v>
      </c>
      <c r="P121">
        <v>8.7388544204298618E-3</v>
      </c>
      <c r="Q121">
        <v>0</v>
      </c>
      <c r="R121" s="15">
        <v>65.790000000000006</v>
      </c>
      <c r="S121" s="15">
        <v>7.3274999999999997</v>
      </c>
      <c r="T121" s="15">
        <v>31.5</v>
      </c>
      <c r="U121" s="15">
        <v>40.634999999999998</v>
      </c>
      <c r="V121" s="15">
        <v>37.6</v>
      </c>
      <c r="W121" s="15">
        <v>0</v>
      </c>
      <c r="X121">
        <v>7.6</v>
      </c>
      <c r="Y121" s="7">
        <f t="shared" si="7"/>
        <v>0.7978723404255319</v>
      </c>
      <c r="Z121" s="4"/>
      <c r="AA121" s="4"/>
      <c r="AB121" s="5"/>
      <c r="AC121" s="4"/>
    </row>
    <row r="122" spans="1:29" s="17" customFormat="1" x14ac:dyDescent="0.25">
      <c r="A122" s="30" t="s">
        <v>19</v>
      </c>
      <c r="B122" s="10"/>
      <c r="C122" s="10"/>
      <c r="D122"/>
      <c r="E122">
        <v>3</v>
      </c>
      <c r="F122">
        <v>56.177525039999999</v>
      </c>
      <c r="G122">
        <v>8.7999999999999995E-2</v>
      </c>
      <c r="H122">
        <v>59.237948129999999</v>
      </c>
      <c r="I122">
        <v>53.239551990000002</v>
      </c>
      <c r="J122">
        <v>3.3775086999999999</v>
      </c>
      <c r="K122">
        <f t="shared" si="10"/>
        <v>53.346578719862521</v>
      </c>
      <c r="L122">
        <f t="shared" si="11"/>
        <v>3.6299706007203905</v>
      </c>
      <c r="M122">
        <v>536.85</v>
      </c>
      <c r="N122">
        <v>0.78655451031141643</v>
      </c>
      <c r="O122">
        <v>0.21344548968858362</v>
      </c>
      <c r="P122">
        <v>0</v>
      </c>
      <c r="Q122">
        <v>0</v>
      </c>
      <c r="R122" s="15">
        <v>57.805999999999997</v>
      </c>
      <c r="S122" s="15">
        <v>5.96</v>
      </c>
      <c r="T122" s="15">
        <v>20.8</v>
      </c>
      <c r="U122" s="15">
        <v>37.225999999999999</v>
      </c>
      <c r="V122" s="15">
        <v>32.700000000000003</v>
      </c>
      <c r="W122" s="15">
        <v>6.5400000000000009</v>
      </c>
      <c r="X122">
        <v>7.6</v>
      </c>
      <c r="Y122" s="7">
        <f t="shared" si="7"/>
        <v>0.76758409785932724</v>
      </c>
      <c r="Z122" s="4"/>
      <c r="AA122" s="4"/>
      <c r="AB122" s="5"/>
      <c r="AC122" s="4"/>
    </row>
    <row r="123" spans="1:29" s="17" customFormat="1" x14ac:dyDescent="0.25">
      <c r="A123" s="31" t="s">
        <v>19</v>
      </c>
      <c r="B123" s="11"/>
      <c r="C123" s="11"/>
      <c r="D123" s="2"/>
      <c r="E123" s="2">
        <v>4</v>
      </c>
      <c r="F123" s="2">
        <v>184.64087050000001</v>
      </c>
      <c r="G123" s="2">
        <v>4.4999999999999998E-2</v>
      </c>
      <c r="H123" s="2">
        <v>65.242759759999998</v>
      </c>
      <c r="I123" s="2">
        <v>61.218162980000002</v>
      </c>
      <c r="J123" s="2">
        <v>-22.290838140000002</v>
      </c>
      <c r="K123" s="2">
        <f t="shared" si="10"/>
        <v>65.150172245585978</v>
      </c>
      <c r="L123" s="2">
        <f t="shared" si="11"/>
        <v>-20.007643434445679</v>
      </c>
      <c r="M123" s="2">
        <v>538.85</v>
      </c>
      <c r="N123" s="2">
        <v>0.91821030161134831</v>
      </c>
      <c r="O123" s="2">
        <v>8.1789698388651702E-2</v>
      </c>
      <c r="P123" s="2">
        <v>0</v>
      </c>
      <c r="Q123" s="2">
        <v>0</v>
      </c>
      <c r="R123" s="16">
        <v>94.266666666666666</v>
      </c>
      <c r="S123" s="16" t="s">
        <v>5</v>
      </c>
      <c r="T123" s="16">
        <v>53.333333333333336</v>
      </c>
      <c r="U123" s="16">
        <v>58.893333333333338</v>
      </c>
      <c r="V123" s="16">
        <v>141.30000000000001</v>
      </c>
      <c r="W123" s="16">
        <v>47.1</v>
      </c>
      <c r="X123" s="2">
        <v>18.899999999999999</v>
      </c>
      <c r="Y123" s="8">
        <f t="shared" si="7"/>
        <v>0.86624203821656043</v>
      </c>
      <c r="Z123" s="4"/>
      <c r="AA123" s="4"/>
      <c r="AB123" s="5"/>
      <c r="AC123" s="4"/>
    </row>
    <row r="124" spans="1:29" s="17" customFormat="1" x14ac:dyDescent="0.25">
      <c r="A124" s="28" t="s">
        <v>13</v>
      </c>
      <c r="B124" s="10" t="s">
        <v>72</v>
      </c>
      <c r="C124" s="10" t="s">
        <v>73</v>
      </c>
      <c r="D124">
        <v>30</v>
      </c>
      <c r="E124">
        <v>2</v>
      </c>
      <c r="F124">
        <v>96.280918729999996</v>
      </c>
      <c r="G124">
        <v>0.12400000000000001</v>
      </c>
      <c r="H124">
        <v>65.219262650000005</v>
      </c>
      <c r="I124">
        <v>58.539317390000001</v>
      </c>
      <c r="J124">
        <v>-13.74209229</v>
      </c>
      <c r="K124">
        <f t="shared" si="10"/>
        <v>60.130664232104017</v>
      </c>
      <c r="L124">
        <f t="shared" si="11"/>
        <v>-13.210964567592169</v>
      </c>
      <c r="M124">
        <v>536.75</v>
      </c>
      <c r="N124">
        <v>0.84530064901291246</v>
      </c>
      <c r="O124">
        <v>0.14386558422468962</v>
      </c>
      <c r="P124">
        <v>0</v>
      </c>
      <c r="Q124">
        <v>0</v>
      </c>
      <c r="R124" s="15">
        <v>68.722000000000008</v>
      </c>
      <c r="S124" s="15">
        <v>5.5960000000000001</v>
      </c>
      <c r="T124" s="15">
        <v>28.8</v>
      </c>
      <c r="U124" s="15">
        <v>33.012</v>
      </c>
      <c r="V124" s="15">
        <v>41.5</v>
      </c>
      <c r="W124" s="15">
        <v>8.3000000000000007</v>
      </c>
      <c r="X124">
        <v>8.6999999999999993</v>
      </c>
      <c r="Y124" s="7">
        <f t="shared" si="7"/>
        <v>0.7903614457831325</v>
      </c>
      <c r="Z124" s="4"/>
      <c r="AA124" s="4"/>
      <c r="AB124" s="5"/>
      <c r="AC124" s="4"/>
    </row>
    <row r="125" spans="1:29" s="17" customFormat="1" x14ac:dyDescent="0.25">
      <c r="A125" s="28" t="s">
        <v>13</v>
      </c>
      <c r="B125" s="10"/>
      <c r="C125" s="10"/>
      <c r="D125"/>
      <c r="E125">
        <v>3</v>
      </c>
      <c r="F125">
        <v>76.571346610000006</v>
      </c>
      <c r="G125">
        <v>0.14200000000000002</v>
      </c>
      <c r="H125">
        <v>64.106591890000004</v>
      </c>
      <c r="I125">
        <v>56.577050079999999</v>
      </c>
      <c r="J125">
        <v>-13.814804240000001</v>
      </c>
      <c r="K125">
        <f t="shared" si="10"/>
        <v>58.239260056634905</v>
      </c>
      <c r="L125">
        <f t="shared" si="11"/>
        <v>-13.721798302830713</v>
      </c>
      <c r="M125">
        <v>535.9</v>
      </c>
      <c r="N125">
        <v>0.8490625516842546</v>
      </c>
      <c r="O125">
        <v>0.13859427707533442</v>
      </c>
      <c r="P125">
        <v>0</v>
      </c>
      <c r="Q125">
        <v>0</v>
      </c>
      <c r="R125" s="15">
        <v>78.476666666666674</v>
      </c>
      <c r="S125" s="15">
        <v>5.4033333333333333</v>
      </c>
      <c r="T125" s="15">
        <v>28.666666666666668</v>
      </c>
      <c r="U125" s="15">
        <v>34.906666666666666</v>
      </c>
      <c r="V125" s="15">
        <v>20.9</v>
      </c>
      <c r="W125" s="15">
        <v>6.9666666666666659</v>
      </c>
      <c r="X125">
        <v>4.2</v>
      </c>
      <c r="Y125" s="7">
        <f t="shared" si="7"/>
        <v>0.799043062200957</v>
      </c>
      <c r="Z125" s="4"/>
      <c r="AA125" s="4"/>
      <c r="AB125" s="5"/>
      <c r="AC125" s="4"/>
    </row>
    <row r="126" spans="1:29" s="17" customFormat="1" x14ac:dyDescent="0.25">
      <c r="A126" s="29" t="s">
        <v>13</v>
      </c>
      <c r="B126" s="11"/>
      <c r="C126" s="11"/>
      <c r="D126" s="2"/>
      <c r="E126" s="2">
        <v>4</v>
      </c>
      <c r="F126" s="2">
        <v>133.018508</v>
      </c>
      <c r="G126" s="2">
        <v>5.8999999999999997E-2</v>
      </c>
      <c r="H126" s="2">
        <v>64.098134970000004</v>
      </c>
      <c r="I126" s="2">
        <v>56.665615160000002</v>
      </c>
      <c r="J126" s="2">
        <v>-13.8554423</v>
      </c>
      <c r="K126" s="2">
        <f t="shared" si="10"/>
        <v>58.334939982739769</v>
      </c>
      <c r="L126" s="2">
        <f t="shared" si="11"/>
        <v>-13.739939169280838</v>
      </c>
      <c r="M126" s="2">
        <v>535.9</v>
      </c>
      <c r="N126" s="2">
        <v>0.91800109429144627</v>
      </c>
      <c r="O126" s="2">
        <v>8.1998905708553713E-2</v>
      </c>
      <c r="P126" s="2">
        <v>0</v>
      </c>
      <c r="Q126" s="2">
        <v>0</v>
      </c>
      <c r="R126" s="16">
        <v>129.65666666666667</v>
      </c>
      <c r="S126" s="16" t="s">
        <v>5</v>
      </c>
      <c r="T126" s="16">
        <v>46.333333333333336</v>
      </c>
      <c r="U126" s="16">
        <v>59.463333333333338</v>
      </c>
      <c r="V126" s="16">
        <v>97.1</v>
      </c>
      <c r="W126" s="16">
        <v>32.366666666666667</v>
      </c>
      <c r="X126" s="2">
        <v>14.1</v>
      </c>
      <c r="Y126" s="8">
        <f t="shared" si="7"/>
        <v>0.85478887744593213</v>
      </c>
      <c r="Z126" s="4"/>
      <c r="AA126" s="4"/>
      <c r="AB126" s="5"/>
      <c r="AC126" s="4"/>
    </row>
    <row r="127" spans="1:29" s="17" customFormat="1" x14ac:dyDescent="0.25">
      <c r="A127" s="30" t="s">
        <v>16</v>
      </c>
      <c r="B127" s="10" t="s">
        <v>80</v>
      </c>
      <c r="C127" s="10" t="s">
        <v>81</v>
      </c>
      <c r="D127">
        <v>31</v>
      </c>
      <c r="E127">
        <v>2</v>
      </c>
      <c r="F127">
        <v>68.42</v>
      </c>
      <c r="G127" t="s">
        <v>5</v>
      </c>
      <c r="H127">
        <v>63.64642868</v>
      </c>
      <c r="I127">
        <v>55.823737299999998</v>
      </c>
      <c r="J127">
        <v>-4.8754947849999999</v>
      </c>
      <c r="K127">
        <f t="shared" ref="K127:K133" si="12">SQRT(I127^2+J127^2)</f>
        <v>56.036239127353767</v>
      </c>
      <c r="L127">
        <f t="shared" ref="L127:L133" si="13">DEGREES(ATAN(J127/I127))</f>
        <v>-4.9913935718258671</v>
      </c>
      <c r="M127">
        <v>533.9</v>
      </c>
      <c r="N127">
        <v>0.78234835779573264</v>
      </c>
      <c r="O127">
        <v>9.9625377997342016E-2</v>
      </c>
      <c r="P127">
        <v>9.4938942957578085E-2</v>
      </c>
      <c r="Q127">
        <v>9.7372440638760615E-3</v>
      </c>
      <c r="R127" s="15">
        <v>68.756</v>
      </c>
      <c r="S127" s="15">
        <v>4.2640000000000002</v>
      </c>
      <c r="T127" s="15">
        <v>17.600000000000001</v>
      </c>
      <c r="U127" s="15">
        <v>39.128</v>
      </c>
      <c r="V127" s="15">
        <v>57</v>
      </c>
      <c r="W127" s="15">
        <v>10.5</v>
      </c>
      <c r="X127">
        <v>10.6</v>
      </c>
      <c r="Y127" s="7">
        <f t="shared" si="7"/>
        <v>0.81403508771929822</v>
      </c>
      <c r="Z127" s="4"/>
      <c r="AA127" s="4"/>
      <c r="AB127" s="5"/>
      <c r="AC127" s="4"/>
    </row>
    <row r="128" spans="1:29" s="17" customFormat="1" x14ac:dyDescent="0.25">
      <c r="A128" s="28" t="s">
        <v>16</v>
      </c>
      <c r="B128" s="10"/>
      <c r="C128" s="10"/>
      <c r="D128"/>
      <c r="E128">
        <v>3</v>
      </c>
      <c r="F128">
        <v>67.901719970000002</v>
      </c>
      <c r="G128" t="s">
        <v>5</v>
      </c>
      <c r="H128">
        <v>62.11185837</v>
      </c>
      <c r="I128">
        <v>52.314026900000002</v>
      </c>
      <c r="J128">
        <v>1.5221015360000001</v>
      </c>
      <c r="K128">
        <f t="shared" si="12"/>
        <v>52.336165350356133</v>
      </c>
      <c r="L128">
        <f t="shared" si="13"/>
        <v>1.666577829110172</v>
      </c>
      <c r="M128">
        <v>533.04999999999995</v>
      </c>
      <c r="N128">
        <v>0.79951697214318795</v>
      </c>
      <c r="O128">
        <v>0.11900846952954409</v>
      </c>
      <c r="P128">
        <v>5.2382055184278437E-2</v>
      </c>
      <c r="Q128">
        <v>2.0821478197578243E-2</v>
      </c>
      <c r="R128" s="15">
        <v>91.682500000000005</v>
      </c>
      <c r="S128" s="15">
        <v>5.8975</v>
      </c>
      <c r="T128" s="15">
        <v>23</v>
      </c>
      <c r="U128" s="15">
        <v>56.862499999999997</v>
      </c>
      <c r="V128" s="15">
        <v>57</v>
      </c>
      <c r="W128" s="15">
        <v>14.25</v>
      </c>
      <c r="X128">
        <v>10.5</v>
      </c>
      <c r="Y128" s="7">
        <f t="shared" si="7"/>
        <v>0.81578947368421051</v>
      </c>
      <c r="Z128" s="4"/>
      <c r="AA128" s="4"/>
      <c r="AB128" s="5"/>
      <c r="AC128" s="4"/>
    </row>
    <row r="129" spans="1:29" s="17" customFormat="1" x14ac:dyDescent="0.25">
      <c r="A129" s="29" t="s">
        <v>16</v>
      </c>
      <c r="B129" s="11"/>
      <c r="C129" s="11"/>
      <c r="D129" s="2"/>
      <c r="E129" s="2">
        <v>4</v>
      </c>
      <c r="F129" s="2">
        <v>159.82632509999999</v>
      </c>
      <c r="G129" s="2" t="s">
        <v>5</v>
      </c>
      <c r="H129" s="2">
        <v>64.843865480000005</v>
      </c>
      <c r="I129" s="2">
        <v>60.574480800000003</v>
      </c>
      <c r="J129" s="2">
        <v>-14.5</v>
      </c>
      <c r="K129" s="2">
        <f t="shared" si="12"/>
        <v>62.285774653523973</v>
      </c>
      <c r="L129" s="2">
        <f t="shared" si="13"/>
        <v>-13.461854310441421</v>
      </c>
      <c r="M129" s="2">
        <v>535</v>
      </c>
      <c r="N129" s="2">
        <v>0.91300265795592261</v>
      </c>
      <c r="O129" s="2">
        <v>5.84646273400155E-2</v>
      </c>
      <c r="P129" s="2">
        <v>2.8532714704061834E-2</v>
      </c>
      <c r="Q129" s="2">
        <v>0</v>
      </c>
      <c r="R129" s="16">
        <v>142.94666666666666</v>
      </c>
      <c r="S129" s="16" t="s">
        <v>5</v>
      </c>
      <c r="T129" s="16">
        <v>42.333333333333336</v>
      </c>
      <c r="U129" s="16">
        <v>47.576666666666661</v>
      </c>
      <c r="V129" s="16">
        <v>125.8</v>
      </c>
      <c r="W129" s="16">
        <v>41.93333333333333</v>
      </c>
      <c r="X129" s="2">
        <v>27.2</v>
      </c>
      <c r="Y129" s="8">
        <f t="shared" si="7"/>
        <v>0.78378378378378377</v>
      </c>
      <c r="Z129" s="4"/>
      <c r="AA129" s="4"/>
      <c r="AB129" s="5"/>
      <c r="AC129" s="4"/>
    </row>
    <row r="130" spans="1:29" s="17" customFormat="1" x14ac:dyDescent="0.25">
      <c r="A130" s="30" t="s">
        <v>16</v>
      </c>
      <c r="B130" s="10" t="s">
        <v>62</v>
      </c>
      <c r="C130" s="10" t="s">
        <v>28</v>
      </c>
      <c r="D130">
        <v>32</v>
      </c>
      <c r="E130">
        <v>1</v>
      </c>
      <c r="F130">
        <v>123.669196</v>
      </c>
      <c r="G130">
        <v>7.0000000000000007E-2</v>
      </c>
      <c r="H130">
        <v>62.690092890000003</v>
      </c>
      <c r="I130">
        <v>54.76265635</v>
      </c>
      <c r="J130">
        <v>-12.524895880000001</v>
      </c>
      <c r="K130">
        <f t="shared" si="12"/>
        <v>56.176699327328194</v>
      </c>
      <c r="L130">
        <f t="shared" si="13"/>
        <v>-12.882674690034964</v>
      </c>
      <c r="M130">
        <v>536</v>
      </c>
      <c r="N130">
        <v>0.89717404475113727</v>
      </c>
      <c r="O130">
        <v>8.3308648879641761E-2</v>
      </c>
      <c r="P130">
        <v>1.7972257043758228E-2</v>
      </c>
      <c r="Q130">
        <v>1.5450493254627446E-3</v>
      </c>
      <c r="R130" s="15">
        <v>100.02200000000001</v>
      </c>
      <c r="S130" s="15">
        <v>6.4240000000000013</v>
      </c>
      <c r="T130" s="15">
        <v>21.2</v>
      </c>
      <c r="U130" s="15">
        <v>77.674000000000007</v>
      </c>
      <c r="V130" s="15">
        <v>63.059999999999988</v>
      </c>
      <c r="W130" s="15">
        <v>12.611999999999998</v>
      </c>
      <c r="X130">
        <v>10.5</v>
      </c>
      <c r="Y130" s="7">
        <f t="shared" si="7"/>
        <v>0.83349191246431964</v>
      </c>
      <c r="Z130" s="4"/>
      <c r="AA130" s="4"/>
      <c r="AB130" s="5"/>
      <c r="AC130" s="4"/>
    </row>
    <row r="131" spans="1:29" s="17" customFormat="1" x14ac:dyDescent="0.25">
      <c r="A131" s="30" t="s">
        <v>16</v>
      </c>
      <c r="B131" s="10"/>
      <c r="C131" s="10"/>
      <c r="D131"/>
      <c r="E131">
        <v>2</v>
      </c>
      <c r="F131">
        <v>67.999364749999998</v>
      </c>
      <c r="G131">
        <v>0.28100000000000003</v>
      </c>
      <c r="H131">
        <v>62.728409749999997</v>
      </c>
      <c r="I131">
        <v>53.03100955</v>
      </c>
      <c r="J131">
        <v>-1.578672002</v>
      </c>
      <c r="K131">
        <f t="shared" si="12"/>
        <v>53.054501969032657</v>
      </c>
      <c r="L131">
        <f t="shared" si="13"/>
        <v>-1.7051257197057612</v>
      </c>
      <c r="M131">
        <v>534.45000000000005</v>
      </c>
      <c r="N131">
        <v>0.8352411009174312</v>
      </c>
      <c r="O131">
        <v>0.1299919266055046</v>
      </c>
      <c r="P131">
        <v>3.4766972477064222E-2</v>
      </c>
      <c r="Q131">
        <v>0</v>
      </c>
      <c r="R131" s="15">
        <v>77.846000000000004</v>
      </c>
      <c r="S131" s="15">
        <v>6.2520000000000007</v>
      </c>
      <c r="T131" s="15">
        <v>18.600000000000001</v>
      </c>
      <c r="U131" s="15">
        <v>60.372</v>
      </c>
      <c r="V131" s="15">
        <v>46.8</v>
      </c>
      <c r="W131" s="15">
        <v>9.36</v>
      </c>
      <c r="X131">
        <v>7.7</v>
      </c>
      <c r="Y131" s="7">
        <f t="shared" si="7"/>
        <v>0.83547008547008539</v>
      </c>
      <c r="Z131" s="4"/>
      <c r="AA131" s="4"/>
      <c r="AB131" s="5"/>
      <c r="AC131" s="4"/>
    </row>
    <row r="132" spans="1:29" s="17" customFormat="1" x14ac:dyDescent="0.25">
      <c r="A132" s="30" t="s">
        <v>16</v>
      </c>
      <c r="B132" s="10"/>
      <c r="C132" s="10"/>
      <c r="D132"/>
      <c r="E132">
        <v>3</v>
      </c>
      <c r="F132">
        <v>68.504117780000001</v>
      </c>
      <c r="G132">
        <v>7.4999999999999983E-2</v>
      </c>
      <c r="H132">
        <v>61.259199099999996</v>
      </c>
      <c r="I132">
        <v>50.350901329999999</v>
      </c>
      <c r="J132">
        <v>4.3362019729999997</v>
      </c>
      <c r="K132">
        <f t="shared" si="12"/>
        <v>50.5372725054889</v>
      </c>
      <c r="L132">
        <f t="shared" si="13"/>
        <v>4.9221478968600003</v>
      </c>
      <c r="M132">
        <v>533.9</v>
      </c>
      <c r="N132">
        <v>0.78316917684862064</v>
      </c>
      <c r="O132">
        <v>0.18825909086767559</v>
      </c>
      <c r="P132">
        <v>2.8571732283703709E-2</v>
      </c>
      <c r="Q132">
        <v>0</v>
      </c>
      <c r="R132" s="15">
        <v>70.796000000000006</v>
      </c>
      <c r="S132" s="15">
        <v>5.8019999999999996</v>
      </c>
      <c r="T132" s="15">
        <v>14</v>
      </c>
      <c r="U132" s="15">
        <v>48.959999999999994</v>
      </c>
      <c r="V132" s="15">
        <v>33.4</v>
      </c>
      <c r="W132" s="15">
        <v>6.68</v>
      </c>
      <c r="X132">
        <v>7.7</v>
      </c>
      <c r="Y132" s="7">
        <f t="shared" si="7"/>
        <v>0.76946107784431139</v>
      </c>
      <c r="Z132" s="4"/>
      <c r="AA132" s="4"/>
      <c r="AB132" s="5"/>
      <c r="AC132" s="4"/>
    </row>
    <row r="133" spans="1:29" s="17" customFormat="1" x14ac:dyDescent="0.25">
      <c r="A133" s="31" t="s">
        <v>16</v>
      </c>
      <c r="B133" s="11"/>
      <c r="C133" s="11"/>
      <c r="D133" s="2"/>
      <c r="E133" s="2">
        <v>4</v>
      </c>
      <c r="F133" s="2">
        <v>100.508999</v>
      </c>
      <c r="G133" s="2">
        <v>1.7000000000000001E-2</v>
      </c>
      <c r="H133" s="2">
        <v>62.200892359999997</v>
      </c>
      <c r="I133" s="2">
        <v>52.84315969</v>
      </c>
      <c r="J133" s="2">
        <v>-5.4131261830000001</v>
      </c>
      <c r="K133" s="2">
        <f t="shared" si="12"/>
        <v>53.119689956699865</v>
      </c>
      <c r="L133" s="2">
        <f t="shared" si="13"/>
        <v>-5.8488405899646292</v>
      </c>
      <c r="M133" s="2">
        <v>533.9</v>
      </c>
      <c r="N133" s="2">
        <v>0.92028954861992163</v>
      </c>
      <c r="O133" s="2">
        <v>6.2441850630127714E-2</v>
      </c>
      <c r="P133" s="2">
        <v>1.7268600749950663E-2</v>
      </c>
      <c r="Q133" s="2">
        <v>0</v>
      </c>
      <c r="R133" s="16">
        <v>114.34333333333332</v>
      </c>
      <c r="S133" s="16" t="s">
        <v>5</v>
      </c>
      <c r="T133" s="16">
        <v>43.666666666666664</v>
      </c>
      <c r="U133" s="16">
        <v>85.806666666666672</v>
      </c>
      <c r="V133" s="16">
        <v>118.9</v>
      </c>
      <c r="W133" s="16">
        <v>39.633333333333333</v>
      </c>
      <c r="X133" s="2">
        <v>18.7</v>
      </c>
      <c r="Y133" s="8">
        <f t="shared" si="7"/>
        <v>0.84272497897392762</v>
      </c>
      <c r="Z133" s="4"/>
      <c r="AA133" s="4"/>
      <c r="AB133" s="5"/>
      <c r="AC133" s="4"/>
    </row>
    <row r="134" spans="1:29" s="17" customFormat="1" x14ac:dyDescent="0.25">
      <c r="A134" s="28" t="s">
        <v>16</v>
      </c>
      <c r="B134" s="10" t="s">
        <v>55</v>
      </c>
      <c r="C134" s="10" t="s">
        <v>28</v>
      </c>
      <c r="D134">
        <v>33</v>
      </c>
      <c r="E134">
        <v>1</v>
      </c>
      <c r="F134">
        <v>169.66342259999999</v>
      </c>
      <c r="G134">
        <v>7.3999999999999996E-2</v>
      </c>
      <c r="H134">
        <v>64.856012440000001</v>
      </c>
      <c r="I134">
        <v>59.596573470000003</v>
      </c>
      <c r="J134">
        <v>-20.19981757</v>
      </c>
      <c r="K134">
        <f t="shared" ref="K134:K141" si="14">SQRT(I134^2+J134^2)</f>
        <v>62.926816217145365</v>
      </c>
      <c r="L134">
        <f t="shared" ref="L134:L141" si="15">DEGREES(ATAN(J134/I134))</f>
        <v>-18.723709035642493</v>
      </c>
      <c r="M134">
        <v>537</v>
      </c>
      <c r="N134">
        <v>0.81887774035944694</v>
      </c>
      <c r="O134">
        <v>0.17561506862464707</v>
      </c>
      <c r="P134">
        <v>5.5071910159060341E-3</v>
      </c>
      <c r="Q134">
        <v>0</v>
      </c>
      <c r="R134" s="15">
        <v>85.198000000000008</v>
      </c>
      <c r="S134" s="15">
        <v>6.69</v>
      </c>
      <c r="T134" s="15">
        <v>20.8</v>
      </c>
      <c r="U134" s="15">
        <v>74.95</v>
      </c>
      <c r="V134" s="15">
        <v>64.86</v>
      </c>
      <c r="W134" s="15">
        <v>12.972</v>
      </c>
      <c r="X134">
        <v>11.14</v>
      </c>
      <c r="Y134" s="7">
        <f t="shared" si="7"/>
        <v>0.82824545174221398</v>
      </c>
      <c r="Z134" s="4"/>
      <c r="AA134" s="4"/>
      <c r="AB134" s="5"/>
      <c r="AC134" s="4"/>
    </row>
    <row r="135" spans="1:29" s="17" customFormat="1" x14ac:dyDescent="0.25">
      <c r="A135" s="27" t="s">
        <v>16</v>
      </c>
      <c r="B135" s="12"/>
      <c r="C135" s="12"/>
      <c r="D135"/>
      <c r="E135">
        <v>2</v>
      </c>
      <c r="F135">
        <v>51.15</v>
      </c>
      <c r="G135">
        <v>3.4000000000000002E-2</v>
      </c>
      <c r="H135">
        <v>61.213431370000002</v>
      </c>
      <c r="I135">
        <v>49.668692999999998</v>
      </c>
      <c r="J135">
        <v>12.438048330000001</v>
      </c>
      <c r="K135">
        <f t="shared" si="14"/>
        <v>51.202383836962753</v>
      </c>
      <c r="L135">
        <f t="shared" si="15"/>
        <v>14.058905358696698</v>
      </c>
      <c r="M135">
        <v>532.65</v>
      </c>
      <c r="N135">
        <v>0.7570218081401352</v>
      </c>
      <c r="O135">
        <v>0.225036681358599</v>
      </c>
      <c r="P135">
        <v>1.7941510501265853E-2</v>
      </c>
      <c r="Q135">
        <v>0</v>
      </c>
      <c r="R135" s="15">
        <v>66.304000000000002</v>
      </c>
      <c r="S135" s="15">
        <v>6.766</v>
      </c>
      <c r="T135" s="15">
        <v>16.399999999999999</v>
      </c>
      <c r="U135" s="15">
        <v>52.212000000000003</v>
      </c>
      <c r="V135" s="15">
        <v>35.4</v>
      </c>
      <c r="W135" s="15">
        <v>7.08</v>
      </c>
      <c r="X135">
        <v>8.3000000000000007</v>
      </c>
      <c r="Y135" s="7">
        <f t="shared" si="7"/>
        <v>0.7655367231638418</v>
      </c>
      <c r="Z135" s="4"/>
      <c r="AA135" s="4"/>
      <c r="AB135" s="5"/>
      <c r="AC135" s="4"/>
    </row>
    <row r="136" spans="1:29" s="17" customFormat="1" x14ac:dyDescent="0.25">
      <c r="A136" s="28" t="s">
        <v>16</v>
      </c>
      <c r="B136" s="10"/>
      <c r="C136" s="10"/>
      <c r="D136"/>
      <c r="E136">
        <v>3</v>
      </c>
      <c r="F136">
        <v>59.976593639999997</v>
      </c>
      <c r="G136">
        <v>7.1000000000000008E-2</v>
      </c>
      <c r="H136">
        <v>61.168933389999999</v>
      </c>
      <c r="I136">
        <v>49.167336210000002</v>
      </c>
      <c r="J136">
        <v>13.23846415</v>
      </c>
      <c r="K136">
        <f t="shared" si="14"/>
        <v>50.918404168218125</v>
      </c>
      <c r="L136">
        <f t="shared" si="15"/>
        <v>15.069688153410075</v>
      </c>
      <c r="M136">
        <v>538.6</v>
      </c>
      <c r="N136">
        <v>0.73566264804065407</v>
      </c>
      <c r="O136">
        <v>0.21369203291446068</v>
      </c>
      <c r="P136">
        <v>4.0779485871021239E-2</v>
      </c>
      <c r="Q136">
        <v>9.8658331738640474E-3</v>
      </c>
      <c r="R136" s="15">
        <v>67.62</v>
      </c>
      <c r="S136" s="15"/>
      <c r="T136" s="15">
        <v>18.2</v>
      </c>
      <c r="U136" s="15">
        <v>54.753999999999998</v>
      </c>
      <c r="V136" s="15">
        <v>35</v>
      </c>
      <c r="W136" s="15">
        <v>7</v>
      </c>
      <c r="X136">
        <v>8.3000000000000007</v>
      </c>
      <c r="Y136" s="7">
        <f t="shared" ref="Y136:Y167" si="16">(V136-X136)/V136</f>
        <v>0.76285714285714279</v>
      </c>
      <c r="Z136" s="4"/>
      <c r="AA136" s="4"/>
      <c r="AB136" s="5"/>
      <c r="AC136" s="4"/>
    </row>
    <row r="137" spans="1:29" s="17" customFormat="1" x14ac:dyDescent="0.25">
      <c r="A137" s="29" t="s">
        <v>16</v>
      </c>
      <c r="B137" s="11"/>
      <c r="C137" s="11"/>
      <c r="D137" s="2"/>
      <c r="E137" s="2">
        <v>4</v>
      </c>
      <c r="F137" s="2">
        <v>49.802909890000002</v>
      </c>
      <c r="G137" s="2">
        <v>2.700000000000001E-2</v>
      </c>
      <c r="H137" s="2">
        <v>61.779193149999998</v>
      </c>
      <c r="I137" s="2">
        <v>51.192221269999997</v>
      </c>
      <c r="J137" s="2">
        <v>5.3974463889999997</v>
      </c>
      <c r="K137" s="2">
        <f t="shared" si="14"/>
        <v>51.47597445487331</v>
      </c>
      <c r="L137" s="2">
        <f t="shared" si="15"/>
        <v>6.0187376666175378</v>
      </c>
      <c r="M137" s="2">
        <v>537</v>
      </c>
      <c r="N137" s="2">
        <v>0.90972713849390152</v>
      </c>
      <c r="O137" s="2">
        <v>9.0272861506098423E-2</v>
      </c>
      <c r="P137" s="2">
        <v>0</v>
      </c>
      <c r="Q137" s="2">
        <v>0</v>
      </c>
      <c r="R137" s="16">
        <v>110.62666666666667</v>
      </c>
      <c r="S137" s="16" t="s">
        <v>5</v>
      </c>
      <c r="T137" s="16">
        <v>44.333333333333336</v>
      </c>
      <c r="U137" s="16">
        <v>85.350000000000009</v>
      </c>
      <c r="V137" s="16">
        <v>120.6</v>
      </c>
      <c r="W137" s="16">
        <v>40.199999999999996</v>
      </c>
      <c r="X137" s="2">
        <v>16.2</v>
      </c>
      <c r="Y137" s="8">
        <f t="shared" si="16"/>
        <v>0.86567164179104472</v>
      </c>
      <c r="Z137" s="4"/>
      <c r="AA137" s="4"/>
      <c r="AB137" s="5"/>
      <c r="AC137" s="4"/>
    </row>
    <row r="138" spans="1:29" s="17" customFormat="1" x14ac:dyDescent="0.25">
      <c r="A138" s="28" t="s">
        <v>85</v>
      </c>
      <c r="B138" s="10" t="s">
        <v>59</v>
      </c>
      <c r="C138" s="10" t="s">
        <v>28</v>
      </c>
      <c r="D138">
        <v>34</v>
      </c>
      <c r="E138">
        <v>1</v>
      </c>
      <c r="F138">
        <v>106.7994329</v>
      </c>
      <c r="G138">
        <v>7.5000000000000011E-2</v>
      </c>
      <c r="H138">
        <v>63.316563039999998</v>
      </c>
      <c r="I138">
        <v>56.2149298</v>
      </c>
      <c r="J138">
        <v>-13.33654625</v>
      </c>
      <c r="K138">
        <f t="shared" si="14"/>
        <v>57.775269781259503</v>
      </c>
      <c r="L138">
        <f t="shared" si="15"/>
        <v>-13.346228354349135</v>
      </c>
      <c r="M138">
        <v>534.95000000000005</v>
      </c>
      <c r="N138">
        <v>0.94875791092550188</v>
      </c>
      <c r="O138">
        <v>4.3237138667615589E-2</v>
      </c>
      <c r="P138">
        <v>8.0049504068825175E-3</v>
      </c>
      <c r="Q138">
        <v>0</v>
      </c>
      <c r="R138" s="15">
        <v>78.126000000000005</v>
      </c>
      <c r="S138" s="15">
        <v>4.3040000000000003</v>
      </c>
      <c r="T138" s="15">
        <v>26.2</v>
      </c>
      <c r="U138" s="15">
        <v>44.393999999999998</v>
      </c>
      <c r="V138" s="15">
        <v>56.500000000000007</v>
      </c>
      <c r="W138" s="15">
        <v>11.3</v>
      </c>
      <c r="X138">
        <v>9.1999999999999993</v>
      </c>
      <c r="Y138" s="7">
        <f t="shared" si="16"/>
        <v>0.83716814159292041</v>
      </c>
      <c r="Z138" s="4"/>
      <c r="AA138" s="4"/>
      <c r="AB138" s="5"/>
      <c r="AC138" s="4"/>
    </row>
    <row r="139" spans="1:29" s="17" customFormat="1" x14ac:dyDescent="0.25">
      <c r="A139" s="28" t="s">
        <v>85</v>
      </c>
      <c r="B139" s="10"/>
      <c r="C139" s="10"/>
      <c r="D139"/>
      <c r="E139">
        <v>2</v>
      </c>
      <c r="F139">
        <v>38.639702880000002</v>
      </c>
      <c r="G139">
        <v>5.7999999999999982E-2</v>
      </c>
      <c r="H139">
        <v>60.423999999999999</v>
      </c>
      <c r="I139">
        <v>50.39</v>
      </c>
      <c r="J139">
        <v>6.21</v>
      </c>
      <c r="K139">
        <f t="shared" si="14"/>
        <v>50.771214285262083</v>
      </c>
      <c r="L139">
        <f t="shared" si="15"/>
        <v>7.0256345233398694</v>
      </c>
      <c r="M139">
        <v>534.15</v>
      </c>
      <c r="N139">
        <v>0.83147548342811806</v>
      </c>
      <c r="O139">
        <v>0.16852451657188194</v>
      </c>
      <c r="P139">
        <v>0</v>
      </c>
      <c r="Q139">
        <v>0</v>
      </c>
      <c r="R139" s="15">
        <v>50.17</v>
      </c>
      <c r="S139" s="15">
        <v>3.6280000000000001</v>
      </c>
      <c r="T139" s="15">
        <v>41.6</v>
      </c>
      <c r="U139" s="15">
        <v>29.817999999999994</v>
      </c>
      <c r="V139" s="15">
        <v>34</v>
      </c>
      <c r="W139" s="15">
        <v>6.8</v>
      </c>
      <c r="X139">
        <v>8.8000000000000007</v>
      </c>
      <c r="Y139" s="7">
        <f t="shared" si="16"/>
        <v>0.74117647058823533</v>
      </c>
      <c r="Z139" s="4"/>
      <c r="AA139" s="4"/>
      <c r="AB139" s="5"/>
      <c r="AC139" s="4"/>
    </row>
    <row r="140" spans="1:29" s="17" customFormat="1" x14ac:dyDescent="0.25">
      <c r="A140" s="28" t="s">
        <v>85</v>
      </c>
      <c r="B140" s="12"/>
      <c r="C140" s="12"/>
      <c r="D140"/>
      <c r="E140">
        <v>3</v>
      </c>
      <c r="F140">
        <v>54.333520470000003</v>
      </c>
      <c r="G140">
        <v>7.0999999999999994E-2</v>
      </c>
      <c r="H140">
        <v>61.31386337</v>
      </c>
      <c r="I140">
        <v>51.209090670000002</v>
      </c>
      <c r="J140">
        <v>-0.38</v>
      </c>
      <c r="K140">
        <f t="shared" si="14"/>
        <v>51.210500556509714</v>
      </c>
      <c r="L140">
        <f t="shared" si="15"/>
        <v>-0.42515882069682842</v>
      </c>
      <c r="M140">
        <v>533.9</v>
      </c>
      <c r="N140">
        <v>0.80021901696879172</v>
      </c>
      <c r="O140">
        <v>0.19148579906030333</v>
      </c>
      <c r="P140">
        <v>8.295183970904901E-3</v>
      </c>
      <c r="Q140">
        <v>0</v>
      </c>
      <c r="R140" s="15">
        <v>60.631999999999991</v>
      </c>
      <c r="S140" s="15">
        <v>3.54</v>
      </c>
      <c r="T140" s="15">
        <v>29.8</v>
      </c>
      <c r="U140" s="15">
        <v>33.468000000000004</v>
      </c>
      <c r="V140" s="15">
        <v>30.4</v>
      </c>
      <c r="W140" s="15">
        <v>6.08</v>
      </c>
      <c r="X140">
        <v>7.1</v>
      </c>
      <c r="Y140" s="7">
        <f t="shared" si="16"/>
        <v>0.76644736842105254</v>
      </c>
      <c r="Z140" s="4"/>
      <c r="AA140" s="4"/>
      <c r="AB140" s="5"/>
      <c r="AC140" s="4"/>
    </row>
    <row r="141" spans="1:29" s="17" customFormat="1" x14ac:dyDescent="0.25">
      <c r="A141" s="29" t="s">
        <v>85</v>
      </c>
      <c r="B141" s="11"/>
      <c r="C141" s="11"/>
      <c r="D141" s="2"/>
      <c r="E141" s="2">
        <v>4</v>
      </c>
      <c r="F141" s="2">
        <v>94.144894449999995</v>
      </c>
      <c r="G141" s="2">
        <v>5.800000000000001E-2</v>
      </c>
      <c r="H141" s="2">
        <v>63.97</v>
      </c>
      <c r="I141" s="2">
        <v>57.752000000000002</v>
      </c>
      <c r="J141" s="2">
        <v>-15.8</v>
      </c>
      <c r="K141" s="2">
        <f t="shared" si="14"/>
        <v>59.87431422571786</v>
      </c>
      <c r="L141" s="2">
        <f t="shared" si="15"/>
        <v>-15.300775910996144</v>
      </c>
      <c r="M141" s="2">
        <v>533.9</v>
      </c>
      <c r="N141" s="2">
        <v>0.95643013249200859</v>
      </c>
      <c r="O141" s="2">
        <v>3.3010399015541834E-2</v>
      </c>
      <c r="P141" s="2">
        <v>1.055946849244961E-2</v>
      </c>
      <c r="Q141" s="2">
        <v>0</v>
      </c>
      <c r="R141" s="16">
        <v>86.96</v>
      </c>
      <c r="S141" s="16" t="s">
        <v>5</v>
      </c>
      <c r="T141" s="16">
        <v>64.666666666666671</v>
      </c>
      <c r="U141" s="16">
        <v>48.686666666666667</v>
      </c>
      <c r="V141" s="16">
        <v>107.5</v>
      </c>
      <c r="W141" s="16">
        <v>35.833333333333336</v>
      </c>
      <c r="X141" s="2">
        <v>13.5</v>
      </c>
      <c r="Y141" s="8">
        <f t="shared" si="16"/>
        <v>0.87441860465116283</v>
      </c>
      <c r="Z141" s="4"/>
      <c r="AA141" s="4"/>
      <c r="AB141" s="5"/>
      <c r="AC141" s="4"/>
    </row>
    <row r="142" spans="1:29" s="17" customFormat="1" x14ac:dyDescent="0.25">
      <c r="A142" s="28" t="s">
        <v>16</v>
      </c>
      <c r="B142" s="10" t="s">
        <v>67</v>
      </c>
      <c r="C142" s="10" t="s">
        <v>66</v>
      </c>
      <c r="D142">
        <v>35</v>
      </c>
      <c r="E142">
        <v>1</v>
      </c>
      <c r="F142">
        <v>84.690117920000006</v>
      </c>
      <c r="G142">
        <v>4.5999999999999985E-2</v>
      </c>
      <c r="H142" t="s">
        <v>5</v>
      </c>
      <c r="I142" t="s">
        <v>5</v>
      </c>
      <c r="J142" t="s">
        <v>5</v>
      </c>
      <c r="K142" t="s">
        <v>5</v>
      </c>
      <c r="L142" t="s">
        <v>5</v>
      </c>
      <c r="M142" t="s">
        <v>5</v>
      </c>
      <c r="N142">
        <v>0.78624376828841602</v>
      </c>
      <c r="O142">
        <v>0.20236231176720978</v>
      </c>
      <c r="P142">
        <v>1.0171757894244205E-2</v>
      </c>
      <c r="Q142">
        <v>1.2221620501300385E-3</v>
      </c>
      <c r="R142" s="15">
        <v>114.66199999999999</v>
      </c>
      <c r="S142" s="15">
        <v>7.048</v>
      </c>
      <c r="T142" s="15">
        <v>21.2</v>
      </c>
      <c r="U142" s="15">
        <v>93.602000000000004</v>
      </c>
      <c r="V142" s="15">
        <v>79.34</v>
      </c>
      <c r="W142" s="15">
        <v>15.868</v>
      </c>
      <c r="X142">
        <v>13.53</v>
      </c>
      <c r="Y142" s="7">
        <f t="shared" si="16"/>
        <v>0.82946811192336778</v>
      </c>
      <c r="Z142" s="4"/>
      <c r="AA142" s="4"/>
      <c r="AB142" s="5"/>
      <c r="AC142" s="4"/>
    </row>
    <row r="143" spans="1:29" s="17" customFormat="1" x14ac:dyDescent="0.25">
      <c r="A143" s="28" t="s">
        <v>16</v>
      </c>
      <c r="B143" s="10"/>
      <c r="C143" s="10"/>
      <c r="D143"/>
      <c r="E143">
        <v>2</v>
      </c>
      <c r="F143">
        <v>32.401246350000001</v>
      </c>
      <c r="G143">
        <v>4.8999999999999988E-2</v>
      </c>
      <c r="H143" t="s">
        <v>5</v>
      </c>
      <c r="I143" t="s">
        <v>5</v>
      </c>
      <c r="J143" t="s">
        <v>5</v>
      </c>
      <c r="K143" t="s">
        <v>5</v>
      </c>
      <c r="L143" t="s">
        <v>5</v>
      </c>
      <c r="M143" t="s">
        <v>5</v>
      </c>
      <c r="N143">
        <v>0.75156432176414345</v>
      </c>
      <c r="O143">
        <v>0.24843567823585655</v>
      </c>
      <c r="P143">
        <v>0</v>
      </c>
      <c r="Q143">
        <v>0</v>
      </c>
      <c r="R143" s="15">
        <v>60.438000000000002</v>
      </c>
      <c r="S143" s="15">
        <v>6.2479999999999993</v>
      </c>
      <c r="T143" s="15">
        <v>16.399999999999999</v>
      </c>
      <c r="U143" s="15">
        <v>53.744000000000007</v>
      </c>
      <c r="V143" s="15">
        <v>36.700000000000003</v>
      </c>
      <c r="W143" s="15">
        <v>7.3400000000000007</v>
      </c>
      <c r="X143">
        <v>7.6</v>
      </c>
      <c r="Y143" s="7">
        <f t="shared" si="16"/>
        <v>0.7929155313351498</v>
      </c>
      <c r="Z143" s="4"/>
      <c r="AA143" s="4"/>
      <c r="AB143" s="5"/>
      <c r="AC143" s="4"/>
    </row>
    <row r="144" spans="1:29" s="17" customFormat="1" x14ac:dyDescent="0.25">
      <c r="A144" s="28" t="s">
        <v>16</v>
      </c>
      <c r="B144" s="10"/>
      <c r="C144" s="10"/>
      <c r="D144"/>
      <c r="E144">
        <v>3</v>
      </c>
      <c r="F144">
        <v>44.902750300000001</v>
      </c>
      <c r="G144">
        <v>7.9999999999999988E-2</v>
      </c>
      <c r="H144" t="s">
        <v>5</v>
      </c>
      <c r="I144" t="s">
        <v>5</v>
      </c>
      <c r="J144" t="s">
        <v>5</v>
      </c>
      <c r="K144" t="s">
        <v>5</v>
      </c>
      <c r="L144" t="s">
        <v>5</v>
      </c>
      <c r="M144" t="s">
        <v>5</v>
      </c>
      <c r="N144">
        <v>0.73383967602183331</v>
      </c>
      <c r="O144">
        <v>0.25341553069249684</v>
      </c>
      <c r="P144">
        <v>1.2744793285669879E-2</v>
      </c>
      <c r="Q144">
        <v>0</v>
      </c>
      <c r="R144" s="15">
        <v>71.974999999999994</v>
      </c>
      <c r="S144" s="15">
        <v>6.9424999999999999</v>
      </c>
      <c r="T144" s="15">
        <v>17.75</v>
      </c>
      <c r="U144" s="15">
        <v>58.19</v>
      </c>
      <c r="V144" s="15">
        <v>37.5</v>
      </c>
      <c r="W144" s="15">
        <v>9.375</v>
      </c>
      <c r="X144">
        <v>7.8</v>
      </c>
      <c r="Y144" s="7">
        <f t="shared" si="16"/>
        <v>0.79199999999999993</v>
      </c>
      <c r="Z144" s="4"/>
      <c r="AA144" s="4"/>
      <c r="AB144" s="5"/>
      <c r="AC144" s="4"/>
    </row>
    <row r="145" spans="1:29" s="17" customFormat="1" x14ac:dyDescent="0.25">
      <c r="A145" s="29" t="s">
        <v>16</v>
      </c>
      <c r="B145" s="11"/>
      <c r="C145" s="11"/>
      <c r="D145" s="2"/>
      <c r="E145" s="2">
        <v>4</v>
      </c>
      <c r="F145" s="2">
        <v>106.563079</v>
      </c>
      <c r="G145" s="2">
        <v>0.27200000000000002</v>
      </c>
      <c r="H145" s="2" t="s">
        <v>5</v>
      </c>
      <c r="I145" s="2" t="s">
        <v>5</v>
      </c>
      <c r="J145" s="2" t="s">
        <v>5</v>
      </c>
      <c r="K145" s="2" t="s">
        <v>5</v>
      </c>
      <c r="L145" s="2" t="s">
        <v>5</v>
      </c>
      <c r="M145" s="2" t="s">
        <v>5</v>
      </c>
      <c r="N145" s="2">
        <v>0.79930418557481742</v>
      </c>
      <c r="O145" s="2">
        <v>0.18667595744910023</v>
      </c>
      <c r="P145" s="2">
        <v>1.4019856976082311E-2</v>
      </c>
      <c r="Q145" s="2">
        <v>0</v>
      </c>
      <c r="R145" s="16">
        <v>108.43666666666667</v>
      </c>
      <c r="S145" s="16" t="s">
        <v>5</v>
      </c>
      <c r="T145" s="16">
        <v>29.333333333333332</v>
      </c>
      <c r="U145" s="16">
        <v>94.696666666666673</v>
      </c>
      <c r="V145" s="16">
        <v>82.9</v>
      </c>
      <c r="W145" s="16">
        <v>27.633333333333336</v>
      </c>
      <c r="X145" s="2">
        <v>12.3</v>
      </c>
      <c r="Y145" s="8">
        <f t="shared" si="16"/>
        <v>0.85162846803377568</v>
      </c>
      <c r="Z145" s="4"/>
      <c r="AA145" s="4"/>
      <c r="AB145" s="5"/>
      <c r="AC145" s="4"/>
    </row>
    <row r="146" spans="1:29" s="17" customFormat="1" x14ac:dyDescent="0.25">
      <c r="A146" s="30" t="s">
        <v>16</v>
      </c>
      <c r="B146" s="10" t="s">
        <v>63</v>
      </c>
      <c r="C146" s="10" t="s">
        <v>28</v>
      </c>
      <c r="D146">
        <v>36</v>
      </c>
      <c r="E146">
        <v>1</v>
      </c>
      <c r="F146">
        <v>47.561384070000003</v>
      </c>
      <c r="G146">
        <v>6.4999999999999988E-2</v>
      </c>
      <c r="H146" t="s">
        <v>5</v>
      </c>
      <c r="I146" t="s">
        <v>5</v>
      </c>
      <c r="J146" t="s">
        <v>5</v>
      </c>
      <c r="K146" t="s">
        <v>5</v>
      </c>
      <c r="L146" t="s">
        <v>5</v>
      </c>
      <c r="M146" t="s">
        <v>5</v>
      </c>
      <c r="N146">
        <v>0.9002833502954497</v>
      </c>
      <c r="O146">
        <v>8.1370104226913639E-2</v>
      </c>
      <c r="P146">
        <v>1.834654547763661E-2</v>
      </c>
      <c r="Q146">
        <v>0</v>
      </c>
      <c r="R146" s="15">
        <v>102.878</v>
      </c>
      <c r="S146" s="15">
        <v>8.2980000000000018</v>
      </c>
      <c r="T146" s="15">
        <v>36.200000000000003</v>
      </c>
      <c r="U146" s="15">
        <v>80.256</v>
      </c>
      <c r="V146" s="15">
        <v>82.940000000000012</v>
      </c>
      <c r="W146" s="15">
        <v>16.588000000000001</v>
      </c>
      <c r="X146">
        <v>14</v>
      </c>
      <c r="Y146" s="7">
        <f t="shared" si="16"/>
        <v>0.83120327947914152</v>
      </c>
      <c r="Z146" s="4"/>
      <c r="AA146" s="4"/>
      <c r="AB146" s="5"/>
      <c r="AC146" s="4"/>
    </row>
    <row r="147" spans="1:29" s="17" customFormat="1" x14ac:dyDescent="0.25">
      <c r="A147" s="30" t="s">
        <v>16</v>
      </c>
      <c r="B147" s="10"/>
      <c r="C147" s="10"/>
      <c r="D147"/>
      <c r="E147">
        <v>2</v>
      </c>
      <c r="F147">
        <v>47.03</v>
      </c>
      <c r="G147">
        <v>0.59500000000000008</v>
      </c>
      <c r="H147" t="s">
        <v>5</v>
      </c>
      <c r="I147" t="s">
        <v>5</v>
      </c>
      <c r="J147" t="s">
        <v>5</v>
      </c>
      <c r="K147" t="s">
        <v>5</v>
      </c>
      <c r="L147" t="s">
        <v>5</v>
      </c>
      <c r="M147" t="s">
        <v>5</v>
      </c>
      <c r="N147">
        <v>0.87138012219243843</v>
      </c>
      <c r="O147">
        <v>0.10369839125834794</v>
      </c>
      <c r="P147">
        <v>2.4921486549213612E-2</v>
      </c>
      <c r="Q147">
        <v>0</v>
      </c>
      <c r="R147" s="15">
        <v>70.715999999999994</v>
      </c>
      <c r="S147" s="15">
        <v>6.6020000000000012</v>
      </c>
      <c r="T147" s="15">
        <v>37.799999999999997</v>
      </c>
      <c r="U147" s="15">
        <v>48.547999999999995</v>
      </c>
      <c r="V147" s="15">
        <v>62.8</v>
      </c>
      <c r="W147" s="15">
        <v>12.559999999999999</v>
      </c>
      <c r="X147">
        <v>11.3</v>
      </c>
      <c r="Y147" s="7">
        <f t="shared" si="16"/>
        <v>0.82006369426751591</v>
      </c>
      <c r="Z147" s="4"/>
      <c r="AA147" s="4"/>
      <c r="AB147" s="5"/>
      <c r="AC147" s="4"/>
    </row>
    <row r="148" spans="1:29" s="17" customFormat="1" x14ac:dyDescent="0.25">
      <c r="A148" s="30" t="s">
        <v>16</v>
      </c>
      <c r="B148" s="10"/>
      <c r="C148" s="10"/>
      <c r="D148"/>
      <c r="E148">
        <v>3</v>
      </c>
      <c r="F148">
        <v>47.178212770000002</v>
      </c>
      <c r="G148">
        <v>8.1000000000000003E-2</v>
      </c>
      <c r="H148" t="s">
        <v>5</v>
      </c>
      <c r="I148" t="s">
        <v>5</v>
      </c>
      <c r="J148" t="s">
        <v>5</v>
      </c>
      <c r="K148" t="s">
        <v>5</v>
      </c>
      <c r="L148" t="s">
        <v>5</v>
      </c>
      <c r="M148" t="s">
        <v>5</v>
      </c>
      <c r="N148">
        <v>0.83225946782028659</v>
      </c>
      <c r="O148">
        <v>0.15350557072769896</v>
      </c>
      <c r="P148">
        <v>1.4234961452014404E-2</v>
      </c>
      <c r="Q148">
        <v>0</v>
      </c>
      <c r="R148" s="15">
        <v>84.950000000000017</v>
      </c>
      <c r="S148" s="15">
        <v>7.12</v>
      </c>
      <c r="T148" s="15">
        <v>26</v>
      </c>
      <c r="U148" s="15">
        <v>58.198</v>
      </c>
      <c r="V148" s="15">
        <v>51.9</v>
      </c>
      <c r="W148" s="15">
        <v>10.379999999999999</v>
      </c>
      <c r="X148">
        <v>11.3</v>
      </c>
      <c r="Y148" s="7">
        <f t="shared" si="16"/>
        <v>0.78227360308285154</v>
      </c>
      <c r="Z148" s="4"/>
      <c r="AA148" s="4"/>
      <c r="AB148" s="5"/>
      <c r="AC148" s="4"/>
    </row>
    <row r="149" spans="1:29" s="17" customFormat="1" x14ac:dyDescent="0.25">
      <c r="A149" s="31" t="s">
        <v>16</v>
      </c>
      <c r="B149" s="11"/>
      <c r="C149" s="11"/>
      <c r="D149" s="2"/>
      <c r="E149" s="2">
        <v>4</v>
      </c>
      <c r="F149" s="2">
        <v>86.349734519999998</v>
      </c>
      <c r="G149" s="2">
        <v>2.7999999999999997E-2</v>
      </c>
      <c r="H149" s="2" t="s">
        <v>5</v>
      </c>
      <c r="I149" s="2" t="s">
        <v>5</v>
      </c>
      <c r="J149" s="2" t="s">
        <v>5</v>
      </c>
      <c r="K149" s="2" t="s">
        <v>5</v>
      </c>
      <c r="L149" s="2" t="s">
        <v>5</v>
      </c>
      <c r="M149" s="2" t="s">
        <v>5</v>
      </c>
      <c r="N149" s="2">
        <v>0.95671149177600179</v>
      </c>
      <c r="O149" s="2">
        <v>4.3288508223998254E-2</v>
      </c>
      <c r="P149" s="2">
        <v>0</v>
      </c>
      <c r="Q149" s="2">
        <v>0</v>
      </c>
      <c r="R149" s="16">
        <v>108.33333333333333</v>
      </c>
      <c r="S149" s="16" t="s">
        <v>5</v>
      </c>
      <c r="T149" s="16">
        <v>61.666666666666664</v>
      </c>
      <c r="U149" s="16">
        <v>66.703333333333333</v>
      </c>
      <c r="V149" s="16">
        <v>125.4</v>
      </c>
      <c r="W149" s="16">
        <v>41.800000000000004</v>
      </c>
      <c r="X149" s="2">
        <v>18.100000000000001</v>
      </c>
      <c r="Y149" s="8">
        <f t="shared" si="16"/>
        <v>0.85566188197767146</v>
      </c>
      <c r="Z149" s="4"/>
      <c r="AA149" s="4"/>
      <c r="AB149" s="5"/>
      <c r="AC149" s="4"/>
    </row>
    <row r="150" spans="1:29" s="17" customFormat="1" x14ac:dyDescent="0.25">
      <c r="A150" s="28" t="s">
        <v>16</v>
      </c>
      <c r="B150" s="10" t="s">
        <v>75</v>
      </c>
      <c r="C150" s="10" t="s">
        <v>28</v>
      </c>
      <c r="D150">
        <v>37</v>
      </c>
      <c r="E150">
        <v>2</v>
      </c>
      <c r="F150">
        <v>26.88</v>
      </c>
      <c r="G150">
        <v>3.599999999999999E-2</v>
      </c>
      <c r="H150" t="s">
        <v>5</v>
      </c>
      <c r="I150" t="s">
        <v>5</v>
      </c>
      <c r="J150" t="s">
        <v>5</v>
      </c>
      <c r="K150" t="s">
        <v>5</v>
      </c>
      <c r="L150" t="s">
        <v>5</v>
      </c>
      <c r="M150" t="s">
        <v>5</v>
      </c>
      <c r="N150">
        <v>0.72919217956513172</v>
      </c>
      <c r="O150">
        <v>0.25946938880372694</v>
      </c>
      <c r="P150">
        <v>1.1338431631141293E-2</v>
      </c>
      <c r="Q150">
        <v>0</v>
      </c>
      <c r="R150" s="15">
        <v>70.61</v>
      </c>
      <c r="S150" s="15">
        <v>6.9359999999999999</v>
      </c>
      <c r="T150" s="15">
        <v>16.399999999999999</v>
      </c>
      <c r="U150" s="15">
        <v>63.766000000000005</v>
      </c>
      <c r="V150" s="15">
        <v>41.4</v>
      </c>
      <c r="W150" s="15">
        <v>8.2799999999999994</v>
      </c>
      <c r="X150">
        <v>10.199999999999999</v>
      </c>
      <c r="Y150" s="7">
        <f t="shared" si="16"/>
        <v>0.75362318840579712</v>
      </c>
      <c r="Z150" s="4"/>
      <c r="AA150" s="4"/>
      <c r="AB150" s="5"/>
      <c r="AC150" s="4"/>
    </row>
    <row r="151" spans="1:29" s="17" customFormat="1" x14ac:dyDescent="0.25">
      <c r="A151" s="28" t="s">
        <v>16</v>
      </c>
      <c r="B151" s="10"/>
      <c r="C151" s="10"/>
      <c r="D151"/>
      <c r="E151">
        <v>3</v>
      </c>
      <c r="F151">
        <v>34.498454500000001</v>
      </c>
      <c r="G151">
        <v>7.2999999999999982E-2</v>
      </c>
      <c r="H151" t="s">
        <v>5</v>
      </c>
      <c r="I151" t="s">
        <v>5</v>
      </c>
      <c r="J151" t="s">
        <v>5</v>
      </c>
      <c r="K151" t="s">
        <v>5</v>
      </c>
      <c r="L151" t="s">
        <v>5</v>
      </c>
      <c r="M151" t="s">
        <v>5</v>
      </c>
      <c r="N151">
        <v>0.7121558375077699</v>
      </c>
      <c r="O151">
        <v>0.27731361292917472</v>
      </c>
      <c r="P151">
        <v>1.0530549563055321E-2</v>
      </c>
      <c r="Q151">
        <v>0</v>
      </c>
      <c r="R151" s="15">
        <v>83.412000000000006</v>
      </c>
      <c r="S151" s="15">
        <v>7.4659999999999993</v>
      </c>
      <c r="T151" s="15">
        <v>17.399999999999999</v>
      </c>
      <c r="U151" s="15">
        <v>69.900000000000006</v>
      </c>
      <c r="V151" s="15">
        <v>47.8</v>
      </c>
      <c r="W151" s="15">
        <v>9.5599999999999987</v>
      </c>
      <c r="X151">
        <v>10.199999999999999</v>
      </c>
      <c r="Y151" s="7">
        <f t="shared" si="16"/>
        <v>0.78661087866108781</v>
      </c>
      <c r="Z151" s="4"/>
      <c r="AA151" s="4"/>
      <c r="AB151" s="5"/>
      <c r="AC151" s="4"/>
    </row>
    <row r="152" spans="1:29" s="17" customFormat="1" x14ac:dyDescent="0.25">
      <c r="A152" s="31" t="s">
        <v>16</v>
      </c>
      <c r="B152" s="11"/>
      <c r="C152" s="11"/>
      <c r="D152" s="2"/>
      <c r="E152" s="2">
        <v>4</v>
      </c>
      <c r="F152" s="2">
        <v>90.053468899999999</v>
      </c>
      <c r="G152" s="2">
        <v>0.27300000000000002</v>
      </c>
      <c r="H152" s="2" t="s">
        <v>5</v>
      </c>
      <c r="I152" s="2" t="s">
        <v>5</v>
      </c>
      <c r="J152" s="2" t="s">
        <v>5</v>
      </c>
      <c r="K152" s="2" t="s">
        <v>5</v>
      </c>
      <c r="L152" s="2" t="s">
        <v>5</v>
      </c>
      <c r="M152" s="2" t="s">
        <v>5</v>
      </c>
      <c r="N152" s="2">
        <v>0.86836367129340575</v>
      </c>
      <c r="O152" s="2">
        <v>0.11930262715527593</v>
      </c>
      <c r="P152" s="2">
        <v>1.2333701551318381E-2</v>
      </c>
      <c r="Q152" s="2">
        <v>0</v>
      </c>
      <c r="R152" s="16">
        <v>105.55</v>
      </c>
      <c r="S152" s="16" t="s">
        <v>5</v>
      </c>
      <c r="T152" s="16">
        <v>30.833333333333332</v>
      </c>
      <c r="U152" s="16">
        <v>92.696666666666658</v>
      </c>
      <c r="V152" s="16">
        <v>80.3</v>
      </c>
      <c r="W152" s="16">
        <v>26.766666666666666</v>
      </c>
      <c r="X152" s="2">
        <v>11.7</v>
      </c>
      <c r="Y152" s="8">
        <f t="shared" si="16"/>
        <v>0.85429638854296386</v>
      </c>
      <c r="Z152" s="4"/>
      <c r="AA152" s="4"/>
      <c r="AB152" s="5"/>
      <c r="AC152" s="4"/>
    </row>
    <row r="153" spans="1:29" s="17" customFormat="1" x14ac:dyDescent="0.25">
      <c r="A153" s="28" t="s">
        <v>15</v>
      </c>
      <c r="B153" s="10" t="s">
        <v>42</v>
      </c>
      <c r="C153" s="10" t="s">
        <v>28</v>
      </c>
      <c r="D153">
        <v>38</v>
      </c>
      <c r="E153">
        <v>1</v>
      </c>
      <c r="F153">
        <v>38.075019300000001</v>
      </c>
      <c r="G153">
        <v>0.1</v>
      </c>
      <c r="H153" t="s">
        <v>5</v>
      </c>
      <c r="I153" t="s">
        <v>5</v>
      </c>
      <c r="J153" t="s">
        <v>5</v>
      </c>
      <c r="K153" t="s">
        <v>5</v>
      </c>
      <c r="L153" t="s">
        <v>5</v>
      </c>
      <c r="M153" t="s">
        <v>5</v>
      </c>
      <c r="N153">
        <v>0.91176865193908097</v>
      </c>
      <c r="O153">
        <v>5.7904098194126598E-2</v>
      </c>
      <c r="P153">
        <v>2.0409512747679888E-2</v>
      </c>
      <c r="Q153">
        <v>3.7604793173637544E-3</v>
      </c>
      <c r="R153" s="15">
        <v>95.787499999999994</v>
      </c>
      <c r="S153" s="15">
        <v>6.26</v>
      </c>
      <c r="T153" s="15">
        <v>25.25</v>
      </c>
      <c r="U153" s="15">
        <v>54.892499999999998</v>
      </c>
      <c r="V153" s="15">
        <v>52.66</v>
      </c>
      <c r="W153" s="15">
        <v>13.164999999999999</v>
      </c>
      <c r="X153">
        <v>7.95</v>
      </c>
      <c r="Y153" s="7">
        <f t="shared" si="16"/>
        <v>0.84903152297759199</v>
      </c>
      <c r="Z153" s="4"/>
      <c r="AA153" s="4"/>
      <c r="AB153" s="5"/>
      <c r="AC153" s="4"/>
    </row>
    <row r="154" spans="1:29" s="17" customFormat="1" x14ac:dyDescent="0.25">
      <c r="A154" s="27" t="s">
        <v>15</v>
      </c>
      <c r="B154" s="12"/>
      <c r="C154" s="12"/>
      <c r="D154"/>
      <c r="E154">
        <v>2</v>
      </c>
      <c r="F154">
        <v>22.998969670000001</v>
      </c>
      <c r="G154">
        <v>8.3000000000000018E-2</v>
      </c>
      <c r="H154" t="s">
        <v>5</v>
      </c>
      <c r="I154" t="s">
        <v>5</v>
      </c>
      <c r="J154" t="s">
        <v>5</v>
      </c>
      <c r="K154" t="s">
        <v>5</v>
      </c>
      <c r="L154" t="s">
        <v>5</v>
      </c>
      <c r="M154" t="s">
        <v>5</v>
      </c>
      <c r="N154">
        <v>0.8863416071157062</v>
      </c>
      <c r="O154">
        <v>9.5584042876691505E-2</v>
      </c>
      <c r="P154">
        <v>1.8074350007602252E-2</v>
      </c>
      <c r="Q154">
        <v>0</v>
      </c>
      <c r="R154" s="15">
        <v>43.032000000000004</v>
      </c>
      <c r="S154" s="15">
        <v>3.5480000000000005</v>
      </c>
      <c r="T154" s="15">
        <v>15.4</v>
      </c>
      <c r="U154" s="15">
        <v>21.138000000000002</v>
      </c>
      <c r="V154" s="15">
        <v>12.8</v>
      </c>
      <c r="W154" s="15">
        <v>2.56</v>
      </c>
      <c r="X154">
        <v>2.4</v>
      </c>
      <c r="Y154" s="7">
        <f t="shared" si="16"/>
        <v>0.8125</v>
      </c>
      <c r="Z154" s="4"/>
      <c r="AA154" s="4"/>
      <c r="AB154" s="5"/>
      <c r="AC154" s="4"/>
    </row>
    <row r="155" spans="1:29" s="17" customFormat="1" x14ac:dyDescent="0.25">
      <c r="A155" s="27" t="s">
        <v>15</v>
      </c>
      <c r="B155" s="12"/>
      <c r="C155" s="12"/>
      <c r="D155"/>
      <c r="E155">
        <v>3</v>
      </c>
      <c r="F155">
        <v>28.69850405</v>
      </c>
      <c r="G155">
        <v>9.0999999999999984E-2</v>
      </c>
      <c r="H155" t="s">
        <v>5</v>
      </c>
      <c r="I155" t="s">
        <v>5</v>
      </c>
      <c r="J155" t="s">
        <v>5</v>
      </c>
      <c r="K155" t="s">
        <v>5</v>
      </c>
      <c r="L155" t="s">
        <v>5</v>
      </c>
      <c r="M155" t="s">
        <v>5</v>
      </c>
      <c r="N155">
        <v>0.87449044585987257</v>
      </c>
      <c r="O155">
        <v>0.11328662420382166</v>
      </c>
      <c r="P155">
        <v>1.2222929936305733E-2</v>
      </c>
      <c r="Q155">
        <v>0</v>
      </c>
      <c r="R155" s="15">
        <v>56.077999999999996</v>
      </c>
      <c r="S155" s="15">
        <v>4.3620000000000001</v>
      </c>
      <c r="T155" s="15">
        <v>18.399999999999999</v>
      </c>
      <c r="U155" s="15">
        <v>27.058000000000003</v>
      </c>
      <c r="V155" s="15">
        <v>22.3</v>
      </c>
      <c r="W155" s="15">
        <v>4.46</v>
      </c>
      <c r="X155">
        <v>4.2</v>
      </c>
      <c r="Y155" s="7">
        <f t="shared" si="16"/>
        <v>0.81165919282511212</v>
      </c>
      <c r="Z155" s="4"/>
      <c r="AA155" s="4"/>
      <c r="AB155" s="5"/>
      <c r="AC155" s="4"/>
    </row>
    <row r="156" spans="1:29" s="17" customFormat="1" x14ac:dyDescent="0.25">
      <c r="A156" s="29" t="s">
        <v>15</v>
      </c>
      <c r="B156" s="11"/>
      <c r="C156" s="11"/>
      <c r="D156" s="2"/>
      <c r="E156" s="2">
        <v>4</v>
      </c>
      <c r="F156" s="2">
        <v>96.673744880000001</v>
      </c>
      <c r="G156" s="2">
        <v>0.11799999999999999</v>
      </c>
      <c r="H156" s="2" t="s">
        <v>5</v>
      </c>
      <c r="I156" s="2" t="s">
        <v>5</v>
      </c>
      <c r="J156" s="2" t="s">
        <v>5</v>
      </c>
      <c r="K156" s="2" t="s">
        <v>5</v>
      </c>
      <c r="L156" s="2" t="s">
        <v>5</v>
      </c>
      <c r="M156" s="2" t="s">
        <v>5</v>
      </c>
      <c r="N156" s="2">
        <v>0.9608379057484232</v>
      </c>
      <c r="O156" s="2">
        <v>3.9162094251576844E-2</v>
      </c>
      <c r="P156" s="2">
        <v>0</v>
      </c>
      <c r="Q156" s="2">
        <v>0</v>
      </c>
      <c r="R156" s="16">
        <v>100.94</v>
      </c>
      <c r="S156" s="16" t="s">
        <v>5</v>
      </c>
      <c r="T156" s="16">
        <v>33.666666666666664</v>
      </c>
      <c r="U156" s="16">
        <v>48.573333333333331</v>
      </c>
      <c r="V156" s="16">
        <v>76.599999999999994</v>
      </c>
      <c r="W156" s="16">
        <v>25.533333333333331</v>
      </c>
      <c r="X156" s="2">
        <v>11.7</v>
      </c>
      <c r="Y156" s="8">
        <f t="shared" si="16"/>
        <v>0.84725848563968664</v>
      </c>
      <c r="Z156" s="4"/>
      <c r="AA156" s="4"/>
      <c r="AB156" s="5"/>
      <c r="AC156" s="4"/>
    </row>
    <row r="157" spans="1:29" s="17" customFormat="1" x14ac:dyDescent="0.25">
      <c r="A157" s="28" t="s">
        <v>13</v>
      </c>
      <c r="B157" s="10" t="s">
        <v>56</v>
      </c>
      <c r="C157" s="10" t="s">
        <v>28</v>
      </c>
      <c r="D157">
        <v>39</v>
      </c>
      <c r="E157">
        <v>1</v>
      </c>
      <c r="F157">
        <v>67.28526909</v>
      </c>
      <c r="G157">
        <v>7.3999999999999982E-2</v>
      </c>
      <c r="H157" t="s">
        <v>5</v>
      </c>
      <c r="I157" t="s">
        <v>5</v>
      </c>
      <c r="J157" t="s">
        <v>5</v>
      </c>
      <c r="K157" t="s">
        <v>5</v>
      </c>
      <c r="L157" t="s">
        <v>5</v>
      </c>
      <c r="M157" t="s">
        <v>5</v>
      </c>
      <c r="N157">
        <v>0.91514968781014838</v>
      </c>
      <c r="O157">
        <v>5.1488642375462565E-2</v>
      </c>
      <c r="P157">
        <v>1.1633311976281108E-2</v>
      </c>
      <c r="Q157">
        <v>0</v>
      </c>
      <c r="R157" s="15">
        <v>121.395</v>
      </c>
      <c r="S157" s="15">
        <v>6.6150000000000002</v>
      </c>
      <c r="T157" s="15">
        <v>25</v>
      </c>
      <c r="U157" s="15">
        <v>65.73</v>
      </c>
      <c r="V157" s="15">
        <v>33.32</v>
      </c>
      <c r="W157" s="15">
        <v>16.66</v>
      </c>
      <c r="X157">
        <v>5.7</v>
      </c>
      <c r="Y157" s="7">
        <f t="shared" si="16"/>
        <v>0.82893157262905159</v>
      </c>
      <c r="Z157" s="4"/>
      <c r="AA157" s="4"/>
      <c r="AB157" s="5"/>
      <c r="AC157" s="4"/>
    </row>
    <row r="158" spans="1:29" s="17" customFormat="1" x14ac:dyDescent="0.25">
      <c r="A158" s="27" t="s">
        <v>13</v>
      </c>
      <c r="B158" s="12"/>
      <c r="C158" s="12"/>
      <c r="D158"/>
      <c r="E158">
        <v>2</v>
      </c>
      <c r="F158">
        <v>38.409667839999997</v>
      </c>
      <c r="G158">
        <v>0.11900000000000001</v>
      </c>
      <c r="H158" t="s">
        <v>5</v>
      </c>
      <c r="I158" t="s">
        <v>5</v>
      </c>
      <c r="J158" t="s">
        <v>5</v>
      </c>
      <c r="K158" t="s">
        <v>5</v>
      </c>
      <c r="L158" t="s">
        <v>5</v>
      </c>
      <c r="M158" t="s">
        <v>5</v>
      </c>
      <c r="N158">
        <v>0.84842949703608661</v>
      </c>
      <c r="O158">
        <v>0.11693672389476252</v>
      </c>
      <c r="P158">
        <v>0</v>
      </c>
      <c r="Q158">
        <v>0</v>
      </c>
      <c r="R158" s="15">
        <v>102.61</v>
      </c>
      <c r="S158" s="15">
        <v>6.3866666666666658</v>
      </c>
      <c r="T158" s="15">
        <v>29.333333333333332</v>
      </c>
      <c r="U158" s="15">
        <v>53.126666666666665</v>
      </c>
      <c r="V158" s="15">
        <v>37.6</v>
      </c>
      <c r="W158" s="15">
        <v>12.533333333333333</v>
      </c>
      <c r="X158">
        <v>8.6</v>
      </c>
      <c r="Y158" s="7">
        <f t="shared" si="16"/>
        <v>0.77127659574468077</v>
      </c>
      <c r="Z158" s="4"/>
      <c r="AA158" s="4"/>
      <c r="AB158" s="5"/>
      <c r="AC158" s="4"/>
    </row>
    <row r="159" spans="1:29" s="17" customFormat="1" x14ac:dyDescent="0.25">
      <c r="A159" s="27" t="s">
        <v>13</v>
      </c>
      <c r="B159" s="12"/>
      <c r="C159" s="12"/>
      <c r="D159"/>
      <c r="E159">
        <v>3</v>
      </c>
      <c r="F159">
        <v>39.436664309999998</v>
      </c>
      <c r="G159">
        <v>0.13700000000000001</v>
      </c>
      <c r="H159" t="s">
        <v>5</v>
      </c>
      <c r="I159" t="s">
        <v>5</v>
      </c>
      <c r="J159" t="s">
        <v>5</v>
      </c>
      <c r="K159" t="s">
        <v>5</v>
      </c>
      <c r="L159" t="s">
        <v>5</v>
      </c>
      <c r="M159" t="s">
        <v>5</v>
      </c>
      <c r="N159">
        <v>0.82408386119490884</v>
      </c>
      <c r="O159">
        <v>0.15957236139936681</v>
      </c>
      <c r="P159">
        <v>0</v>
      </c>
      <c r="Q159">
        <v>0</v>
      </c>
      <c r="R159" s="15">
        <v>118.19</v>
      </c>
      <c r="S159" s="15">
        <v>6.39</v>
      </c>
      <c r="T159" s="15">
        <v>31</v>
      </c>
      <c r="U159" s="15">
        <v>60.43</v>
      </c>
      <c r="V159" s="15">
        <v>18.2</v>
      </c>
      <c r="W159" s="15">
        <v>9.1999999999999993</v>
      </c>
      <c r="X159">
        <v>4.0999999999999996</v>
      </c>
      <c r="Y159" s="7">
        <f t="shared" si="16"/>
        <v>0.77472527472527475</v>
      </c>
      <c r="Z159" s="4"/>
      <c r="AA159" s="4"/>
      <c r="AB159" s="5"/>
      <c r="AC159" s="4"/>
    </row>
    <row r="160" spans="1:29" s="17" customFormat="1" x14ac:dyDescent="0.25">
      <c r="A160" s="29" t="s">
        <v>13</v>
      </c>
      <c r="B160" s="11"/>
      <c r="C160" s="11"/>
      <c r="D160" s="2"/>
      <c r="E160" s="2">
        <v>4</v>
      </c>
      <c r="F160" s="2">
        <v>41.197963250000001</v>
      </c>
      <c r="G160" s="2">
        <v>8.7000000000000008E-2</v>
      </c>
      <c r="H160" s="2" t="s">
        <v>5</v>
      </c>
      <c r="I160" s="2" t="s">
        <v>5</v>
      </c>
      <c r="J160" s="2" t="s">
        <v>5</v>
      </c>
      <c r="K160" s="2" t="s">
        <v>5</v>
      </c>
      <c r="L160" s="2" t="s">
        <v>5</v>
      </c>
      <c r="M160" s="2" t="s">
        <v>5</v>
      </c>
      <c r="N160" s="2">
        <v>1</v>
      </c>
      <c r="O160" s="2">
        <v>0</v>
      </c>
      <c r="P160" s="2">
        <v>0</v>
      </c>
      <c r="Q160" s="2">
        <v>0</v>
      </c>
      <c r="R160" s="16">
        <v>136.11333333333332</v>
      </c>
      <c r="S160" s="16" t="s">
        <v>5</v>
      </c>
      <c r="T160" s="16">
        <v>41</v>
      </c>
      <c r="U160" s="16">
        <v>63.093333333333334</v>
      </c>
      <c r="V160" s="16">
        <v>99.1</v>
      </c>
      <c r="W160" s="16">
        <v>33.033333333333331</v>
      </c>
      <c r="X160" s="2">
        <v>19.3</v>
      </c>
      <c r="Y160" s="8">
        <f t="shared" si="16"/>
        <v>0.80524722502522705</v>
      </c>
      <c r="Z160" s="4"/>
      <c r="AA160" s="4"/>
      <c r="AB160" s="5"/>
      <c r="AC160" s="4"/>
    </row>
    <row r="161" spans="1:29" s="17" customFormat="1" x14ac:dyDescent="0.25">
      <c r="A161" s="30" t="s">
        <v>16</v>
      </c>
      <c r="B161" s="10" t="s">
        <v>76</v>
      </c>
      <c r="C161" s="10" t="s">
        <v>28</v>
      </c>
      <c r="D161">
        <v>40</v>
      </c>
      <c r="E161">
        <v>2</v>
      </c>
      <c r="F161">
        <v>25.873372190000001</v>
      </c>
      <c r="G161">
        <v>7.1000000000000008E-2</v>
      </c>
      <c r="H161" t="s">
        <v>5</v>
      </c>
      <c r="I161" t="s">
        <v>5</v>
      </c>
      <c r="J161" t="s">
        <v>5</v>
      </c>
      <c r="K161" t="s">
        <v>5</v>
      </c>
      <c r="L161" t="s">
        <v>5</v>
      </c>
      <c r="M161" t="s">
        <v>5</v>
      </c>
      <c r="N161">
        <v>0.84781449057077407</v>
      </c>
      <c r="O161">
        <v>0.1363812273159915</v>
      </c>
      <c r="P161">
        <v>1.5804282113234387E-2</v>
      </c>
      <c r="Q161">
        <v>0</v>
      </c>
      <c r="R161" s="15">
        <v>62.422000000000004</v>
      </c>
      <c r="S161" s="15">
        <v>6.3960000000000008</v>
      </c>
      <c r="T161" s="15">
        <v>21.2</v>
      </c>
      <c r="U161" s="15">
        <v>41.835999999999999</v>
      </c>
      <c r="V161" s="15">
        <v>40.4</v>
      </c>
      <c r="W161" s="15">
        <v>8.08</v>
      </c>
      <c r="X161">
        <v>8.3000000000000007</v>
      </c>
      <c r="Y161" s="7">
        <f t="shared" si="16"/>
        <v>0.79455445544554448</v>
      </c>
      <c r="Z161" s="4"/>
      <c r="AA161" s="4"/>
      <c r="AB161" s="5"/>
      <c r="AC161" s="4"/>
    </row>
    <row r="162" spans="1:29" s="17" customFormat="1" x14ac:dyDescent="0.25">
      <c r="A162" s="30" t="s">
        <v>16</v>
      </c>
      <c r="B162" s="10"/>
      <c r="C162" s="10"/>
      <c r="D162"/>
      <c r="E162">
        <v>3</v>
      </c>
      <c r="F162">
        <v>21.586809760000001</v>
      </c>
      <c r="G162">
        <v>5.7999999999999996E-2</v>
      </c>
      <c r="H162" t="s">
        <v>5</v>
      </c>
      <c r="I162" t="s">
        <v>5</v>
      </c>
      <c r="J162" t="s">
        <v>5</v>
      </c>
      <c r="K162" t="s">
        <v>5</v>
      </c>
      <c r="L162" t="s">
        <v>5</v>
      </c>
      <c r="M162" t="s">
        <v>5</v>
      </c>
      <c r="N162">
        <v>0.92100380315777342</v>
      </c>
      <c r="O162">
        <v>6.6313241903883824E-2</v>
      </c>
      <c r="P162">
        <v>1.2682954938342745E-2</v>
      </c>
      <c r="Q162">
        <v>0</v>
      </c>
      <c r="R162" s="15">
        <v>63.097999999999999</v>
      </c>
      <c r="S162" s="15">
        <v>6.0820000000000007</v>
      </c>
      <c r="T162" s="15">
        <v>23</v>
      </c>
      <c r="U162" s="15">
        <v>39.814000000000007</v>
      </c>
      <c r="V162" s="15">
        <v>42.6</v>
      </c>
      <c r="W162" s="15">
        <v>8.52</v>
      </c>
      <c r="X162">
        <v>8.8000000000000007</v>
      </c>
      <c r="Y162" s="7">
        <f t="shared" si="16"/>
        <v>0.79342723004694826</v>
      </c>
      <c r="Z162" s="4"/>
      <c r="AA162" s="4"/>
      <c r="AB162" s="5"/>
      <c r="AC162" s="4"/>
    </row>
    <row r="163" spans="1:29" s="17" customFormat="1" x14ac:dyDescent="0.25">
      <c r="A163" s="31" t="s">
        <v>16</v>
      </c>
      <c r="B163" s="11"/>
      <c r="C163" s="11"/>
      <c r="D163" s="2"/>
      <c r="E163" s="2">
        <v>4</v>
      </c>
      <c r="F163" s="2">
        <v>56.310087879999998</v>
      </c>
      <c r="G163" s="2">
        <v>0.21299999999999997</v>
      </c>
      <c r="H163" s="2" t="s">
        <v>5</v>
      </c>
      <c r="I163" s="2" t="s">
        <v>5</v>
      </c>
      <c r="J163" s="2" t="s">
        <v>5</v>
      </c>
      <c r="K163" s="2" t="s">
        <v>5</v>
      </c>
      <c r="L163" s="2" t="s">
        <v>5</v>
      </c>
      <c r="M163" s="2" t="s">
        <v>5</v>
      </c>
      <c r="N163" s="2">
        <v>0.90784075457543412</v>
      </c>
      <c r="O163" s="2">
        <v>7.1819858399887471E-2</v>
      </c>
      <c r="P163" s="2">
        <v>2.033938702467843E-2</v>
      </c>
      <c r="Q163" s="2">
        <v>0</v>
      </c>
      <c r="R163" s="16">
        <v>116.04666666666667</v>
      </c>
      <c r="S163" s="16" t="s">
        <v>5</v>
      </c>
      <c r="T163" s="16">
        <v>46.666666666666664</v>
      </c>
      <c r="U163" s="16">
        <v>73.616666666666674</v>
      </c>
      <c r="V163" s="16">
        <v>110.3</v>
      </c>
      <c r="W163" s="16">
        <v>36.766666666666666</v>
      </c>
      <c r="X163" s="2">
        <v>20.399999999999999</v>
      </c>
      <c r="Y163" s="8">
        <f t="shared" si="16"/>
        <v>0.81504986400725299</v>
      </c>
      <c r="Z163" s="4"/>
      <c r="AA163" s="4"/>
      <c r="AB163" s="5"/>
      <c r="AC163" s="4"/>
    </row>
    <row r="164" spans="1:29" s="17" customFormat="1" x14ac:dyDescent="0.25">
      <c r="A164" s="30" t="s">
        <v>20</v>
      </c>
      <c r="B164" s="10" t="s">
        <v>77</v>
      </c>
      <c r="C164" s="10" t="s">
        <v>28</v>
      </c>
      <c r="D164">
        <v>41</v>
      </c>
      <c r="E164">
        <v>2</v>
      </c>
      <c r="F164">
        <v>13.22</v>
      </c>
      <c r="G164">
        <v>0.10700000000000001</v>
      </c>
      <c r="H164" t="s">
        <v>5</v>
      </c>
      <c r="I164" t="s">
        <v>5</v>
      </c>
      <c r="J164" t="s">
        <v>5</v>
      </c>
      <c r="K164" t="s">
        <v>5</v>
      </c>
      <c r="L164" t="s">
        <v>5</v>
      </c>
      <c r="M164" t="s">
        <v>5</v>
      </c>
      <c r="N164">
        <v>1</v>
      </c>
      <c r="O164">
        <v>0</v>
      </c>
      <c r="P164">
        <v>0</v>
      </c>
      <c r="Q164">
        <v>0</v>
      </c>
      <c r="R164" s="15">
        <v>61.95</v>
      </c>
      <c r="S164" s="15">
        <v>4.2779999999999996</v>
      </c>
      <c r="T164" s="15">
        <v>24.5</v>
      </c>
      <c r="U164" s="15">
        <v>39.832000000000008</v>
      </c>
      <c r="V164" s="15">
        <v>22</v>
      </c>
      <c r="W164" s="15">
        <v>4.4000000000000004</v>
      </c>
      <c r="X164">
        <v>5.4</v>
      </c>
      <c r="Y164" s="7">
        <f t="shared" si="16"/>
        <v>0.75454545454545463</v>
      </c>
      <c r="Z164" s="4"/>
      <c r="AA164" s="4"/>
      <c r="AB164" s="5"/>
      <c r="AC164" s="4"/>
    </row>
    <row r="165" spans="1:29" s="17" customFormat="1" x14ac:dyDescent="0.25">
      <c r="A165" s="30" t="s">
        <v>20</v>
      </c>
      <c r="B165" s="10"/>
      <c r="C165" s="10"/>
      <c r="D165"/>
      <c r="E165">
        <v>3</v>
      </c>
      <c r="F165">
        <v>11.77328209</v>
      </c>
      <c r="G165">
        <v>0.14300000000000002</v>
      </c>
      <c r="H165" t="s">
        <v>5</v>
      </c>
      <c r="I165" t="s">
        <v>5</v>
      </c>
      <c r="J165" t="s">
        <v>5</v>
      </c>
      <c r="K165" t="s">
        <v>5</v>
      </c>
      <c r="L165" t="s">
        <v>5</v>
      </c>
      <c r="M165" t="s">
        <v>5</v>
      </c>
      <c r="N165">
        <v>1</v>
      </c>
      <c r="O165">
        <v>0</v>
      </c>
      <c r="P165">
        <v>0</v>
      </c>
      <c r="Q165">
        <v>0</v>
      </c>
      <c r="R165" s="15">
        <v>65.111999999999995</v>
      </c>
      <c r="S165" s="15">
        <v>5.3980000000000006</v>
      </c>
      <c r="T165" s="15">
        <v>26.8</v>
      </c>
      <c r="U165" s="15">
        <v>44.400000000000006</v>
      </c>
      <c r="V165" s="15">
        <v>30.3</v>
      </c>
      <c r="W165" s="15">
        <v>6.0600000000000005</v>
      </c>
      <c r="X165">
        <v>7</v>
      </c>
      <c r="Y165" s="7">
        <f t="shared" si="16"/>
        <v>0.76897689768976896</v>
      </c>
      <c r="Z165" s="4"/>
      <c r="AA165" s="4"/>
      <c r="AB165" s="5"/>
      <c r="AC165" s="4"/>
    </row>
    <row r="166" spans="1:29" s="17" customFormat="1" x14ac:dyDescent="0.25">
      <c r="A166" s="31" t="s">
        <v>20</v>
      </c>
      <c r="B166" s="11"/>
      <c r="C166" s="11"/>
      <c r="D166" s="2"/>
      <c r="E166" s="2">
        <v>4</v>
      </c>
      <c r="F166" s="2">
        <v>66.626395759999994</v>
      </c>
      <c r="G166" s="2">
        <v>9.4E-2</v>
      </c>
      <c r="H166" s="2" t="s">
        <v>5</v>
      </c>
      <c r="I166" s="2" t="s">
        <v>5</v>
      </c>
      <c r="J166" s="2" t="s">
        <v>5</v>
      </c>
      <c r="K166" s="2" t="s">
        <v>5</v>
      </c>
      <c r="L166" s="2" t="s">
        <v>5</v>
      </c>
      <c r="M166" s="2" t="s">
        <v>5</v>
      </c>
      <c r="N166" s="2">
        <v>0.96935493910409365</v>
      </c>
      <c r="O166" s="2">
        <v>3.0645060895906386E-2</v>
      </c>
      <c r="P166" s="2">
        <v>0</v>
      </c>
      <c r="Q166" s="2">
        <v>0</v>
      </c>
      <c r="R166" s="16">
        <v>102.6</v>
      </c>
      <c r="S166" s="16" t="s">
        <v>5</v>
      </c>
      <c r="T166" s="16">
        <v>31</v>
      </c>
      <c r="U166" s="16">
        <v>71.03</v>
      </c>
      <c r="V166" s="16">
        <v>25.1</v>
      </c>
      <c r="W166" s="16">
        <v>25.1</v>
      </c>
      <c r="X166" s="2">
        <v>3.6</v>
      </c>
      <c r="Y166" s="8">
        <f t="shared" si="16"/>
        <v>0.85657370517928277</v>
      </c>
      <c r="Z166" s="4"/>
      <c r="AA166" s="4"/>
      <c r="AB166" s="5"/>
      <c r="AC166" s="4"/>
    </row>
    <row r="167" spans="1:29" s="17" customFormat="1" x14ac:dyDescent="0.25">
      <c r="A167" s="28" t="s">
        <v>13</v>
      </c>
      <c r="B167" s="10" t="s">
        <v>74</v>
      </c>
      <c r="C167" s="10" t="s">
        <v>73</v>
      </c>
      <c r="D167">
        <v>42</v>
      </c>
      <c r="E167">
        <v>2</v>
      </c>
      <c r="F167">
        <v>16.059999999999999</v>
      </c>
      <c r="G167">
        <v>7.9000000000000015E-2</v>
      </c>
      <c r="H167" t="s">
        <v>5</v>
      </c>
      <c r="I167" t="s">
        <v>5</v>
      </c>
      <c r="J167" t="s">
        <v>5</v>
      </c>
      <c r="K167" t="s">
        <v>5</v>
      </c>
      <c r="L167" t="s">
        <v>5</v>
      </c>
      <c r="M167" t="s">
        <v>5</v>
      </c>
      <c r="N167">
        <v>0.93233006694059117</v>
      </c>
      <c r="O167">
        <v>3.8099089405766853E-2</v>
      </c>
      <c r="P167">
        <v>0</v>
      </c>
      <c r="Q167">
        <v>0</v>
      </c>
      <c r="R167" s="15">
        <v>89.914999999999992</v>
      </c>
      <c r="S167" s="15">
        <v>6.9550000000000001</v>
      </c>
      <c r="T167" s="15">
        <v>28</v>
      </c>
      <c r="U167" s="15">
        <v>51.305</v>
      </c>
      <c r="V167" s="15">
        <v>26.9</v>
      </c>
      <c r="W167" s="15">
        <v>13.45</v>
      </c>
      <c r="X167">
        <v>6.3</v>
      </c>
      <c r="Y167" s="7">
        <f t="shared" si="16"/>
        <v>0.76579925650557612</v>
      </c>
      <c r="Z167" s="4"/>
      <c r="AA167" s="4"/>
      <c r="AB167" s="5"/>
      <c r="AC167" s="4"/>
    </row>
    <row r="168" spans="1:29" s="17" customFormat="1" x14ac:dyDescent="0.25">
      <c r="A168" s="28" t="s">
        <v>13</v>
      </c>
      <c r="B168" s="10"/>
      <c r="C168" s="10"/>
      <c r="D168"/>
      <c r="E168">
        <v>3</v>
      </c>
      <c r="F168">
        <v>21.441953940000001</v>
      </c>
      <c r="G168">
        <v>0.15899999999999997</v>
      </c>
      <c r="H168" t="s">
        <v>5</v>
      </c>
      <c r="I168" t="s">
        <v>5</v>
      </c>
      <c r="J168" t="s">
        <v>5</v>
      </c>
      <c r="K168" t="s">
        <v>5</v>
      </c>
      <c r="L168" t="s">
        <v>5</v>
      </c>
      <c r="M168" t="s">
        <v>5</v>
      </c>
      <c r="N168">
        <v>0.90450588162946177</v>
      </c>
      <c r="O168">
        <v>8.1600470881761242E-2</v>
      </c>
      <c r="P168">
        <v>0</v>
      </c>
      <c r="Q168">
        <v>0</v>
      </c>
      <c r="R168" s="15">
        <v>93.638000000000005</v>
      </c>
      <c r="S168" s="15">
        <v>6.83</v>
      </c>
      <c r="T168" s="15">
        <v>34.799999999999997</v>
      </c>
      <c r="U168" s="15">
        <v>51.188000000000002</v>
      </c>
      <c r="V168" s="15">
        <v>60.5</v>
      </c>
      <c r="W168" s="15">
        <v>12.1</v>
      </c>
      <c r="X168">
        <v>15.5</v>
      </c>
      <c r="Y168" s="7">
        <f>(V168-X168)/V168</f>
        <v>0.74380165289256195</v>
      </c>
      <c r="Z168" s="4"/>
      <c r="AA168" s="4"/>
      <c r="AB168" s="5"/>
      <c r="AC168" s="4"/>
    </row>
    <row r="169" spans="1:29" s="17" customFormat="1" x14ac:dyDescent="0.25">
      <c r="A169" s="29" t="s">
        <v>13</v>
      </c>
      <c r="B169" s="11"/>
      <c r="C169" s="11"/>
      <c r="D169" s="2"/>
      <c r="E169" s="2">
        <v>4</v>
      </c>
      <c r="F169" s="2">
        <v>21.74665018</v>
      </c>
      <c r="G169" s="2">
        <v>8.8999999999999982E-2</v>
      </c>
      <c r="H169" s="2" t="s">
        <v>5</v>
      </c>
      <c r="I169" s="2" t="s">
        <v>5</v>
      </c>
      <c r="J169" s="2" t="s">
        <v>5</v>
      </c>
      <c r="K169" s="2" t="s">
        <v>5</v>
      </c>
      <c r="L169" s="2" t="s">
        <v>5</v>
      </c>
      <c r="M169" s="2" t="s">
        <v>5</v>
      </c>
      <c r="N169" s="2">
        <v>0.95013509474214786</v>
      </c>
      <c r="O169" s="2">
        <v>4.9864905257852199E-2</v>
      </c>
      <c r="P169" s="2">
        <v>0</v>
      </c>
      <c r="Q169" s="2">
        <v>0</v>
      </c>
      <c r="R169" s="16">
        <v>121.31</v>
      </c>
      <c r="S169" s="16" t="s">
        <v>5</v>
      </c>
      <c r="T169" s="16">
        <v>41.5</v>
      </c>
      <c r="U169" s="16">
        <v>57.35</v>
      </c>
      <c r="V169" s="16">
        <v>61.6</v>
      </c>
      <c r="W169" s="16">
        <v>30.8</v>
      </c>
      <c r="X169" s="2">
        <v>13.2</v>
      </c>
      <c r="Y169" s="8">
        <f>(V169-X169)/V169</f>
        <v>0.78571428571428581</v>
      </c>
      <c r="Z169" s="4"/>
      <c r="AA169" s="4"/>
      <c r="AB169" s="5"/>
      <c r="AC169" s="4"/>
    </row>
    <row r="170" spans="1:29" s="17" customFormat="1" x14ac:dyDescent="0.25">
      <c r="A170" s="30" t="s">
        <v>16</v>
      </c>
      <c r="B170" s="10" t="s">
        <v>79</v>
      </c>
      <c r="C170" s="10" t="s">
        <v>78</v>
      </c>
      <c r="D170">
        <v>43</v>
      </c>
      <c r="E170">
        <v>2</v>
      </c>
      <c r="F170">
        <v>8.6508524209999997</v>
      </c>
      <c r="G170">
        <v>5.1000000000000004E-2</v>
      </c>
      <c r="H170" t="s">
        <v>5</v>
      </c>
      <c r="I170" t="s">
        <v>5</v>
      </c>
      <c r="J170" t="s">
        <v>5</v>
      </c>
      <c r="K170" t="s">
        <v>5</v>
      </c>
      <c r="L170" t="s">
        <v>5</v>
      </c>
      <c r="M170" t="s">
        <v>5</v>
      </c>
      <c r="N170">
        <v>0.91377252838040457</v>
      </c>
      <c r="O170">
        <v>0</v>
      </c>
      <c r="P170">
        <v>8.6227471619595486E-2</v>
      </c>
      <c r="Q170">
        <v>0</v>
      </c>
      <c r="R170" s="15">
        <v>61.742000000000004</v>
      </c>
      <c r="S170" s="15">
        <v>4.5499999999999989</v>
      </c>
      <c r="T170" s="15">
        <v>11.8</v>
      </c>
      <c r="U170" s="15">
        <v>28.582000000000004</v>
      </c>
      <c r="V170" s="15">
        <v>32.200000000000003</v>
      </c>
      <c r="W170" s="15">
        <v>6.44</v>
      </c>
      <c r="X170">
        <v>6.5</v>
      </c>
      <c r="Y170" s="7">
        <f>(V170-X170)/V170</f>
        <v>0.79813664596273293</v>
      </c>
      <c r="Z170" s="4"/>
      <c r="AA170" s="4"/>
      <c r="AB170" s="5"/>
      <c r="AC170" s="4"/>
    </row>
    <row r="171" spans="1:29" s="17" customFormat="1" x14ac:dyDescent="0.25">
      <c r="A171" s="30" t="s">
        <v>16</v>
      </c>
      <c r="B171" s="10"/>
      <c r="C171" s="10"/>
      <c r="D171"/>
      <c r="E171">
        <v>3</v>
      </c>
      <c r="F171">
        <v>8.2139177389999993</v>
      </c>
      <c r="G171" t="s">
        <v>5</v>
      </c>
      <c r="H171" t="s">
        <v>5</v>
      </c>
      <c r="I171" t="s">
        <v>5</v>
      </c>
      <c r="J171" t="s">
        <v>5</v>
      </c>
      <c r="K171" t="s">
        <v>5</v>
      </c>
      <c r="L171" t="s">
        <v>5</v>
      </c>
      <c r="M171" t="s">
        <v>5</v>
      </c>
      <c r="N171">
        <v>1</v>
      </c>
      <c r="O171">
        <v>0</v>
      </c>
      <c r="P171">
        <v>0</v>
      </c>
      <c r="Q171">
        <v>0</v>
      </c>
      <c r="R171" s="15">
        <v>53.78</v>
      </c>
      <c r="S171" s="15">
        <v>4.6325000000000003</v>
      </c>
      <c r="T171" s="15">
        <v>8.5</v>
      </c>
      <c r="U171" s="15">
        <v>24.444999999999997</v>
      </c>
      <c r="V171" s="15">
        <v>18.100000000000001</v>
      </c>
      <c r="W171" s="15">
        <v>4.5250000000000004</v>
      </c>
      <c r="X171">
        <v>3.5</v>
      </c>
      <c r="Y171" s="7">
        <f>(V171-X171)/V171</f>
        <v>0.8066298342541437</v>
      </c>
      <c r="Z171" s="4"/>
      <c r="AA171" s="4"/>
      <c r="AB171" s="5"/>
      <c r="AC171" s="4"/>
    </row>
    <row r="172" spans="1:29" s="17" customFormat="1" x14ac:dyDescent="0.25">
      <c r="A172" s="31" t="s">
        <v>16</v>
      </c>
      <c r="B172" s="11"/>
      <c r="C172" s="11"/>
      <c r="D172" s="2"/>
      <c r="E172" s="2">
        <v>4</v>
      </c>
      <c r="F172" s="2">
        <v>28.679389820000001</v>
      </c>
      <c r="G172" s="2">
        <v>1.999999999999999E-2</v>
      </c>
      <c r="H172" s="2" t="s">
        <v>5</v>
      </c>
      <c r="I172" s="2" t="s">
        <v>5</v>
      </c>
      <c r="J172" s="2" t="s">
        <v>5</v>
      </c>
      <c r="K172" s="2" t="s">
        <v>5</v>
      </c>
      <c r="L172" s="2" t="s">
        <v>5</v>
      </c>
      <c r="M172" s="2" t="s">
        <v>5</v>
      </c>
      <c r="N172" s="2">
        <v>1</v>
      </c>
      <c r="O172" s="2">
        <v>0</v>
      </c>
      <c r="P172" s="2">
        <v>0</v>
      </c>
      <c r="Q172" s="2">
        <v>0</v>
      </c>
      <c r="R172" s="16">
        <v>129.35</v>
      </c>
      <c r="S172" s="16" t="s">
        <v>5</v>
      </c>
      <c r="T172" s="16">
        <v>29.333333333333332</v>
      </c>
      <c r="U172" s="16">
        <v>47.96</v>
      </c>
      <c r="V172" s="16">
        <v>127.7</v>
      </c>
      <c r="W172" s="16">
        <v>42.56666666666667</v>
      </c>
      <c r="X172" s="2">
        <v>16.899999999999999</v>
      </c>
      <c r="Y172" s="8">
        <f>(V172-X172)/V172</f>
        <v>0.86765857478465158</v>
      </c>
      <c r="Z172" s="4"/>
      <c r="AA172" s="4"/>
      <c r="AB172" s="5"/>
      <c r="AC172" s="4"/>
    </row>
    <row r="173" spans="1:29" s="17" customFormat="1" x14ac:dyDescent="0.25">
      <c r="A173" s="28" t="s">
        <v>13</v>
      </c>
      <c r="B173" s="10" t="s">
        <v>65</v>
      </c>
      <c r="C173" s="10" t="s">
        <v>28</v>
      </c>
      <c r="D173">
        <v>44</v>
      </c>
      <c r="E173">
        <v>1</v>
      </c>
      <c r="F173">
        <v>9.8434166110000003</v>
      </c>
      <c r="G173">
        <v>4.200000000000001E-2</v>
      </c>
      <c r="H173" t="s">
        <v>5</v>
      </c>
      <c r="I173" t="s">
        <v>5</v>
      </c>
      <c r="J173" t="s">
        <v>5</v>
      </c>
      <c r="K173" t="s">
        <v>5</v>
      </c>
      <c r="L173" t="s">
        <v>5</v>
      </c>
      <c r="M173" t="s">
        <v>5</v>
      </c>
      <c r="N173">
        <v>1</v>
      </c>
      <c r="O173">
        <v>0</v>
      </c>
      <c r="P173">
        <v>0</v>
      </c>
      <c r="Q173">
        <v>0</v>
      </c>
      <c r="R173" s="15">
        <v>124.67199999999998</v>
      </c>
      <c r="S173" s="15">
        <v>6.4939999999999998</v>
      </c>
      <c r="T173" s="15">
        <v>31.6</v>
      </c>
      <c r="U173" s="15">
        <v>57.972000000000001</v>
      </c>
      <c r="V173" s="15">
        <v>91.84</v>
      </c>
      <c r="W173" s="15">
        <v>18.368000000000002</v>
      </c>
      <c r="X173">
        <v>14.76</v>
      </c>
      <c r="Y173" s="7">
        <f t="shared" ref="Y173:Y180" si="17">(V173-X173)/V173</f>
        <v>0.83928571428571419</v>
      </c>
      <c r="Z173" s="4"/>
      <c r="AA173" s="4"/>
      <c r="AB173" s="5"/>
      <c r="AC173" s="4"/>
    </row>
    <row r="174" spans="1:29" s="17" customFormat="1" x14ac:dyDescent="0.25">
      <c r="A174" s="28" t="s">
        <v>13</v>
      </c>
      <c r="B174" s="10"/>
      <c r="C174" s="10"/>
      <c r="D174"/>
      <c r="E174">
        <v>2</v>
      </c>
      <c r="F174">
        <v>7.394374558</v>
      </c>
      <c r="G174">
        <v>7.5000000000000011E-2</v>
      </c>
      <c r="H174" t="s">
        <v>5</v>
      </c>
      <c r="I174" t="s">
        <v>5</v>
      </c>
      <c r="J174" t="s">
        <v>5</v>
      </c>
      <c r="K174" t="s">
        <v>5</v>
      </c>
      <c r="L174" t="s">
        <v>5</v>
      </c>
      <c r="M174" t="s">
        <v>5</v>
      </c>
      <c r="N174">
        <v>1</v>
      </c>
      <c r="O174">
        <v>0</v>
      </c>
      <c r="P174">
        <v>0</v>
      </c>
      <c r="Q174">
        <v>0</v>
      </c>
      <c r="R174" s="15">
        <v>95.318000000000012</v>
      </c>
      <c r="S174" s="15">
        <v>5.5460000000000003</v>
      </c>
      <c r="T174" s="15">
        <v>17.399999999999999</v>
      </c>
      <c r="U174" s="15">
        <v>33.97</v>
      </c>
      <c r="V174" s="15">
        <v>46</v>
      </c>
      <c r="W174" s="15">
        <v>9.1999999999999993</v>
      </c>
      <c r="X174">
        <v>8.9</v>
      </c>
      <c r="Y174" s="7">
        <f t="shared" si="17"/>
        <v>0.80652173913043479</v>
      </c>
      <c r="Z174" s="4"/>
      <c r="AA174" s="4"/>
      <c r="AB174" s="5"/>
      <c r="AC174" s="4"/>
    </row>
    <row r="175" spans="1:29" s="17" customFormat="1" x14ac:dyDescent="0.25">
      <c r="A175" s="28" t="s">
        <v>13</v>
      </c>
      <c r="B175" s="10"/>
      <c r="C175" s="10"/>
      <c r="D175"/>
      <c r="E175">
        <v>3</v>
      </c>
      <c r="F175">
        <v>11.99908302</v>
      </c>
      <c r="G175">
        <v>0.09</v>
      </c>
      <c r="H175" t="s">
        <v>5</v>
      </c>
      <c r="I175" t="s">
        <v>5</v>
      </c>
      <c r="J175" t="s">
        <v>5</v>
      </c>
      <c r="K175" t="s">
        <v>5</v>
      </c>
      <c r="L175" t="s">
        <v>5</v>
      </c>
      <c r="M175" t="s">
        <v>5</v>
      </c>
      <c r="N175">
        <v>0.87425125465436293</v>
      </c>
      <c r="O175">
        <v>0.12574874534563704</v>
      </c>
      <c r="P175">
        <v>0</v>
      </c>
      <c r="Q175">
        <v>0</v>
      </c>
      <c r="R175" s="15">
        <v>92.847999999999999</v>
      </c>
      <c r="S175" s="15">
        <v>5.2939999999999996</v>
      </c>
      <c r="T175" s="15">
        <v>17</v>
      </c>
      <c r="U175" s="15">
        <v>39.488</v>
      </c>
      <c r="V175" s="15">
        <v>34.9</v>
      </c>
      <c r="W175" s="15">
        <v>6.9799999999999995</v>
      </c>
      <c r="X175">
        <v>7.7</v>
      </c>
      <c r="Y175" s="7">
        <f t="shared" si="17"/>
        <v>0.77936962750716332</v>
      </c>
      <c r="Z175" s="4"/>
      <c r="AA175" s="4"/>
      <c r="AB175" s="5"/>
      <c r="AC175" s="4"/>
    </row>
    <row r="176" spans="1:29" s="17" customFormat="1" x14ac:dyDescent="0.25">
      <c r="A176" s="29" t="s">
        <v>13</v>
      </c>
      <c r="B176" s="11"/>
      <c r="C176" s="11"/>
      <c r="D176" s="2"/>
      <c r="E176" s="2">
        <v>4</v>
      </c>
      <c r="F176" s="2">
        <v>23.99776224</v>
      </c>
      <c r="G176" s="2">
        <v>4.8999999999999988E-2</v>
      </c>
      <c r="H176" s="2" t="s">
        <v>5</v>
      </c>
      <c r="I176" s="2" t="s">
        <v>5</v>
      </c>
      <c r="J176" s="2" t="s">
        <v>5</v>
      </c>
      <c r="K176" s="2" t="s">
        <v>5</v>
      </c>
      <c r="L176" s="2" t="s">
        <v>5</v>
      </c>
      <c r="M176" s="2" t="s">
        <v>5</v>
      </c>
      <c r="N176" s="2">
        <v>1</v>
      </c>
      <c r="O176" s="2">
        <v>0</v>
      </c>
      <c r="P176" s="2">
        <v>0</v>
      </c>
      <c r="Q176" s="2">
        <v>0</v>
      </c>
      <c r="R176" s="16">
        <v>155.36666666666667</v>
      </c>
      <c r="S176" s="16" t="s">
        <v>5</v>
      </c>
      <c r="T176" s="16">
        <v>41.333333333333336</v>
      </c>
      <c r="U176" s="16">
        <v>60.506666666666661</v>
      </c>
      <c r="V176" s="16">
        <v>99.3</v>
      </c>
      <c r="W176" s="16">
        <v>33.1</v>
      </c>
      <c r="X176" s="2">
        <v>15.8</v>
      </c>
      <c r="Y176" s="8">
        <f t="shared" si="17"/>
        <v>0.8408862034239678</v>
      </c>
      <c r="Z176" s="4"/>
      <c r="AA176" s="4"/>
      <c r="AB176" s="5"/>
      <c r="AC176" s="4"/>
    </row>
    <row r="177" spans="1:29" s="17" customFormat="1" x14ac:dyDescent="0.25">
      <c r="A177" s="28" t="s">
        <v>13</v>
      </c>
      <c r="B177" s="10" t="s">
        <v>68</v>
      </c>
      <c r="C177" s="10" t="s">
        <v>44</v>
      </c>
      <c r="D177">
        <v>45</v>
      </c>
      <c r="E177">
        <v>1</v>
      </c>
      <c r="F177">
        <v>7.5997738520000002</v>
      </c>
      <c r="G177">
        <v>0.115</v>
      </c>
      <c r="H177" t="s">
        <v>5</v>
      </c>
      <c r="I177" t="s">
        <v>5</v>
      </c>
      <c r="J177" t="s">
        <v>5</v>
      </c>
      <c r="K177" t="s">
        <v>5</v>
      </c>
      <c r="L177" t="s">
        <v>5</v>
      </c>
      <c r="M177" t="s">
        <v>5</v>
      </c>
      <c r="N177">
        <v>1</v>
      </c>
      <c r="O177">
        <v>0</v>
      </c>
      <c r="P177">
        <v>0</v>
      </c>
      <c r="Q177">
        <v>0</v>
      </c>
      <c r="R177" s="15">
        <v>111.80799999999999</v>
      </c>
      <c r="S177" s="15">
        <v>6.5280000000000005</v>
      </c>
      <c r="T177" s="15">
        <v>21.8</v>
      </c>
      <c r="U177" s="15">
        <v>61.124000000000002</v>
      </c>
      <c r="V177" s="15">
        <v>72.31</v>
      </c>
      <c r="W177" s="15">
        <v>14.462</v>
      </c>
      <c r="X177">
        <v>11.9</v>
      </c>
      <c r="Y177" s="7">
        <f t="shared" si="17"/>
        <v>0.83543078412391092</v>
      </c>
      <c r="Z177" s="4"/>
      <c r="AA177" s="4"/>
      <c r="AB177" s="5"/>
      <c r="AC177" s="4"/>
    </row>
    <row r="178" spans="1:29" s="17" customFormat="1" x14ac:dyDescent="0.25">
      <c r="A178" s="28" t="s">
        <v>13</v>
      </c>
      <c r="B178" s="10"/>
      <c r="C178" s="10"/>
      <c r="D178"/>
      <c r="E178">
        <v>2</v>
      </c>
      <c r="F178">
        <v>9.0411853789999999</v>
      </c>
      <c r="G178">
        <v>0.14200000000000002</v>
      </c>
      <c r="H178" t="s">
        <v>5</v>
      </c>
      <c r="I178" t="s">
        <v>5</v>
      </c>
      <c r="J178" t="s">
        <v>5</v>
      </c>
      <c r="K178" t="s">
        <v>5</v>
      </c>
      <c r="L178" t="s">
        <v>5</v>
      </c>
      <c r="M178" t="s">
        <v>5</v>
      </c>
      <c r="N178">
        <v>1</v>
      </c>
      <c r="O178">
        <v>0</v>
      </c>
      <c r="P178">
        <v>0</v>
      </c>
      <c r="Q178">
        <v>0</v>
      </c>
      <c r="R178" s="15">
        <v>78.677500000000009</v>
      </c>
      <c r="S178" s="15">
        <v>5.5449999999999999</v>
      </c>
      <c r="T178" s="15">
        <v>27.75</v>
      </c>
      <c r="U178" s="15">
        <v>38.11</v>
      </c>
      <c r="V178" s="15">
        <v>36.1</v>
      </c>
      <c r="W178" s="15">
        <v>9.0250000000000004</v>
      </c>
      <c r="X178">
        <v>7.5</v>
      </c>
      <c r="Y178" s="7">
        <f t="shared" si="17"/>
        <v>0.79224376731301938</v>
      </c>
      <c r="Z178" s="4"/>
      <c r="AA178" s="4"/>
      <c r="AB178" s="5"/>
      <c r="AC178" s="4"/>
    </row>
    <row r="179" spans="1:29" s="17" customFormat="1" x14ac:dyDescent="0.25">
      <c r="A179" s="28" t="s">
        <v>13</v>
      </c>
      <c r="B179" s="10"/>
      <c r="C179" s="10"/>
      <c r="D179"/>
      <c r="E179">
        <v>3</v>
      </c>
      <c r="F179">
        <v>11.5317738</v>
      </c>
      <c r="G179">
        <v>0.16600000000000001</v>
      </c>
      <c r="H179" t="s">
        <v>5</v>
      </c>
      <c r="I179" t="s">
        <v>5</v>
      </c>
      <c r="J179" t="s">
        <v>5</v>
      </c>
      <c r="K179" t="s">
        <v>5</v>
      </c>
      <c r="L179" t="s">
        <v>5</v>
      </c>
      <c r="M179" t="s">
        <v>5</v>
      </c>
      <c r="N179">
        <v>1</v>
      </c>
      <c r="O179">
        <v>0</v>
      </c>
      <c r="P179">
        <v>0</v>
      </c>
      <c r="Q179">
        <v>0</v>
      </c>
      <c r="R179" s="15">
        <v>68.635999999999996</v>
      </c>
      <c r="S179" s="15">
        <v>4.976</v>
      </c>
      <c r="T179" s="15">
        <v>22.4</v>
      </c>
      <c r="U179" s="15">
        <v>33.513999999999996</v>
      </c>
      <c r="V179" s="15">
        <v>35.1</v>
      </c>
      <c r="W179" s="15">
        <v>7.0200000000000005</v>
      </c>
      <c r="X179">
        <v>7.8</v>
      </c>
      <c r="Y179" s="7">
        <f t="shared" si="17"/>
        <v>0.77777777777777779</v>
      </c>
      <c r="Z179" s="4"/>
      <c r="AA179" s="4"/>
      <c r="AB179" s="5"/>
      <c r="AC179" s="4"/>
    </row>
    <row r="180" spans="1:29" s="17" customFormat="1" x14ac:dyDescent="0.25">
      <c r="A180" s="29" t="s">
        <v>13</v>
      </c>
      <c r="B180" s="11"/>
      <c r="C180" s="11"/>
      <c r="D180" s="2"/>
      <c r="E180" s="2">
        <v>4</v>
      </c>
      <c r="F180" s="2">
        <v>22.941817310000001</v>
      </c>
      <c r="G180" s="2">
        <v>8.3000000000000004E-2</v>
      </c>
      <c r="H180" s="2" t="s">
        <v>5</v>
      </c>
      <c r="I180" s="2" t="s">
        <v>5</v>
      </c>
      <c r="J180" s="2" t="s">
        <v>5</v>
      </c>
      <c r="K180" s="2" t="s">
        <v>5</v>
      </c>
      <c r="L180" s="2" t="s">
        <v>5</v>
      </c>
      <c r="M180" s="2" t="s">
        <v>5</v>
      </c>
      <c r="N180" s="2">
        <v>1</v>
      </c>
      <c r="O180" s="2">
        <v>0</v>
      </c>
      <c r="P180" s="2">
        <v>0</v>
      </c>
      <c r="Q180" s="2">
        <v>0</v>
      </c>
      <c r="R180" s="16">
        <v>108.37</v>
      </c>
      <c r="S180" s="16" t="s">
        <v>5</v>
      </c>
      <c r="T180" s="16">
        <v>36.333333333333336</v>
      </c>
      <c r="U180" s="16">
        <v>53.156666666666666</v>
      </c>
      <c r="V180" s="16">
        <v>69.7</v>
      </c>
      <c r="W180" s="16">
        <v>23.233333333333334</v>
      </c>
      <c r="X180" s="2">
        <v>13.4</v>
      </c>
      <c r="Y180" s="8">
        <f t="shared" si="17"/>
        <v>0.80774748923959827</v>
      </c>
      <c r="Z180" s="4"/>
      <c r="AA180" s="4"/>
      <c r="AB180" s="5"/>
      <c r="AC180" s="4"/>
    </row>
    <row r="181" spans="1:29" x14ac:dyDescent="0.25">
      <c r="A181" s="30" t="s">
        <v>12</v>
      </c>
      <c r="B181" s="10" t="s">
        <v>27</v>
      </c>
      <c r="C181" s="10" t="s">
        <v>28</v>
      </c>
      <c r="D181">
        <v>46</v>
      </c>
      <c r="E181">
        <v>1</v>
      </c>
      <c r="F181">
        <v>6.799936475</v>
      </c>
      <c r="G181">
        <v>0.12300000000000001</v>
      </c>
      <c r="H181" t="s">
        <v>5</v>
      </c>
      <c r="I181" t="s">
        <v>5</v>
      </c>
      <c r="J181" t="s">
        <v>5</v>
      </c>
      <c r="K181" t="s">
        <v>5</v>
      </c>
      <c r="L181" t="s">
        <v>5</v>
      </c>
      <c r="M181" t="s">
        <v>5</v>
      </c>
      <c r="N181">
        <v>1</v>
      </c>
      <c r="O181">
        <v>0</v>
      </c>
      <c r="P181">
        <v>0</v>
      </c>
      <c r="Q181">
        <v>0</v>
      </c>
      <c r="R181" s="15">
        <v>125.492</v>
      </c>
      <c r="S181" s="15">
        <v>6.9879999999999995</v>
      </c>
      <c r="T181" s="15">
        <v>26.4</v>
      </c>
      <c r="U181" s="15">
        <v>60.2</v>
      </c>
      <c r="V181" s="15">
        <v>86.059999999999988</v>
      </c>
      <c r="W181" s="15">
        <v>17.211999999999996</v>
      </c>
      <c r="X181">
        <v>13.3</v>
      </c>
      <c r="Y181" s="6">
        <f t="shared" ref="Y181:Y192" si="18">(V181-X181)/V181</f>
        <v>0.84545665814547988</v>
      </c>
      <c r="Z181" s="1"/>
    </row>
    <row r="182" spans="1:29" x14ac:dyDescent="0.25">
      <c r="A182" s="28" t="s">
        <v>12</v>
      </c>
      <c r="B182" s="10"/>
      <c r="C182" s="10"/>
      <c r="E182">
        <v>2</v>
      </c>
      <c r="F182">
        <v>14.6</v>
      </c>
      <c r="G182">
        <v>5.7000000000000009E-2</v>
      </c>
      <c r="H182" t="s">
        <v>5</v>
      </c>
      <c r="I182" t="s">
        <v>5</v>
      </c>
      <c r="J182" t="s">
        <v>5</v>
      </c>
      <c r="K182" t="s">
        <v>5</v>
      </c>
      <c r="L182" t="s">
        <v>5</v>
      </c>
      <c r="M182" t="s">
        <v>5</v>
      </c>
      <c r="N182">
        <v>0.97414168504143828</v>
      </c>
      <c r="O182">
        <v>2.5858314958561723E-2</v>
      </c>
      <c r="P182">
        <v>0</v>
      </c>
      <c r="Q182">
        <v>0</v>
      </c>
      <c r="R182" s="15">
        <v>43.116</v>
      </c>
      <c r="S182" s="15">
        <v>2.5640000000000001</v>
      </c>
      <c r="T182" s="15">
        <v>11.8</v>
      </c>
      <c r="U182" s="15">
        <v>19.324000000000002</v>
      </c>
      <c r="V182" s="25">
        <v>12.5</v>
      </c>
      <c r="W182" s="25">
        <v>10.7</v>
      </c>
      <c r="X182">
        <v>2.6</v>
      </c>
      <c r="Y182" s="7">
        <f t="shared" si="18"/>
        <v>0.79200000000000004</v>
      </c>
      <c r="Z182" s="1"/>
    </row>
    <row r="183" spans="1:29" x14ac:dyDescent="0.25">
      <c r="A183" s="28" t="s">
        <v>12</v>
      </c>
      <c r="B183" s="10"/>
      <c r="C183" s="10"/>
      <c r="E183">
        <v>3</v>
      </c>
      <c r="F183">
        <v>8.6095512159999998</v>
      </c>
      <c r="G183">
        <v>0.13799999999999998</v>
      </c>
      <c r="H183" t="s">
        <v>5</v>
      </c>
      <c r="I183" t="s">
        <v>5</v>
      </c>
      <c r="J183" t="s">
        <v>5</v>
      </c>
      <c r="K183" t="s">
        <v>5</v>
      </c>
      <c r="L183" t="s">
        <v>5</v>
      </c>
      <c r="M183" t="s">
        <v>5</v>
      </c>
      <c r="N183">
        <v>1</v>
      </c>
      <c r="O183">
        <v>0</v>
      </c>
      <c r="P183">
        <v>0</v>
      </c>
      <c r="Q183">
        <v>0</v>
      </c>
      <c r="R183" s="15">
        <v>101.708</v>
      </c>
      <c r="S183" s="15">
        <v>6.26</v>
      </c>
      <c r="T183" s="15">
        <v>27.8</v>
      </c>
      <c r="U183" s="15">
        <v>49.236000000000004</v>
      </c>
      <c r="V183" s="15">
        <v>64.400000000000006</v>
      </c>
      <c r="W183" s="15">
        <v>12.88</v>
      </c>
      <c r="X183">
        <v>11</v>
      </c>
      <c r="Y183" s="7">
        <f t="shared" si="18"/>
        <v>0.829192546583851</v>
      </c>
      <c r="Z183" s="1"/>
    </row>
    <row r="184" spans="1:29" x14ac:dyDescent="0.25">
      <c r="A184" s="29" t="s">
        <v>12</v>
      </c>
      <c r="B184" s="11"/>
      <c r="C184" s="11"/>
      <c r="D184" s="2"/>
      <c r="E184" s="2">
        <v>4</v>
      </c>
      <c r="F184" s="2">
        <v>14.34585689</v>
      </c>
      <c r="G184" s="2">
        <v>6.9999999999999993E-2</v>
      </c>
      <c r="H184" s="2" t="s">
        <v>5</v>
      </c>
      <c r="I184" s="2" t="s">
        <v>5</v>
      </c>
      <c r="J184" s="2" t="s">
        <v>5</v>
      </c>
      <c r="K184" s="2" t="s">
        <v>5</v>
      </c>
      <c r="L184" s="2" t="s">
        <v>5</v>
      </c>
      <c r="M184" s="2" t="s">
        <v>5</v>
      </c>
      <c r="N184" s="2">
        <v>1</v>
      </c>
      <c r="O184" s="2">
        <v>0</v>
      </c>
      <c r="P184" s="2">
        <v>0</v>
      </c>
      <c r="Q184" s="2">
        <v>0</v>
      </c>
      <c r="R184" s="16">
        <v>104.43333333333334</v>
      </c>
      <c r="S184" s="16" t="s">
        <v>5</v>
      </c>
      <c r="T184" s="16">
        <v>35.666666666666664</v>
      </c>
      <c r="U184" s="16">
        <v>44.606666666666662</v>
      </c>
      <c r="V184" s="16">
        <v>71.599999999999994</v>
      </c>
      <c r="W184" s="16">
        <v>23.866666666666664</v>
      </c>
      <c r="X184" s="2">
        <v>10.4</v>
      </c>
      <c r="Y184" s="8">
        <f t="shared" si="18"/>
        <v>0.85474860335195535</v>
      </c>
      <c r="Z184" s="1"/>
    </row>
    <row r="185" spans="1:29" x14ac:dyDescent="0.25">
      <c r="A185" s="27" t="s">
        <v>13</v>
      </c>
      <c r="B185" s="12" t="s">
        <v>22</v>
      </c>
      <c r="C185" s="12" t="s">
        <v>44</v>
      </c>
      <c r="D185">
        <v>47</v>
      </c>
      <c r="E185">
        <v>1</v>
      </c>
      <c r="F185">
        <v>6.1743274530000001</v>
      </c>
      <c r="G185">
        <v>6.2999999999999987E-2</v>
      </c>
      <c r="H185" t="s">
        <v>5</v>
      </c>
      <c r="I185" t="s">
        <v>5</v>
      </c>
      <c r="J185" t="s">
        <v>5</v>
      </c>
      <c r="K185" t="s">
        <v>5</v>
      </c>
      <c r="L185" t="s">
        <v>5</v>
      </c>
      <c r="M185" t="s">
        <v>5</v>
      </c>
      <c r="N185">
        <v>1</v>
      </c>
      <c r="O185">
        <v>0</v>
      </c>
      <c r="P185">
        <v>0</v>
      </c>
      <c r="Q185">
        <v>0</v>
      </c>
      <c r="R185" s="15">
        <v>112.476</v>
      </c>
      <c r="S185" s="15">
        <v>6.5359999999999996</v>
      </c>
      <c r="T185" s="15">
        <v>31</v>
      </c>
      <c r="U185" s="15">
        <v>63.426000000000002</v>
      </c>
      <c r="V185" s="15">
        <v>84.639999999999986</v>
      </c>
      <c r="W185" s="15">
        <v>16.927999999999997</v>
      </c>
      <c r="X185">
        <v>13.56</v>
      </c>
      <c r="Y185" s="7">
        <f t="shared" si="18"/>
        <v>0.83979206049149335</v>
      </c>
      <c r="Z185" s="1"/>
    </row>
    <row r="186" spans="1:29" x14ac:dyDescent="0.25">
      <c r="A186" s="27" t="s">
        <v>13</v>
      </c>
      <c r="B186" s="12"/>
      <c r="C186" s="12"/>
      <c r="E186">
        <v>2</v>
      </c>
      <c r="F186">
        <v>5.54</v>
      </c>
      <c r="G186">
        <v>0.22299999999999998</v>
      </c>
      <c r="H186" t="s">
        <v>5</v>
      </c>
      <c r="I186" t="s">
        <v>5</v>
      </c>
      <c r="J186" t="s">
        <v>5</v>
      </c>
      <c r="K186" t="s">
        <v>5</v>
      </c>
      <c r="L186" t="s">
        <v>5</v>
      </c>
      <c r="M186" t="s">
        <v>5</v>
      </c>
      <c r="N186">
        <v>1</v>
      </c>
      <c r="O186">
        <v>0</v>
      </c>
      <c r="P186">
        <v>0</v>
      </c>
      <c r="Q186">
        <v>0</v>
      </c>
      <c r="R186" s="15">
        <v>68.584000000000003</v>
      </c>
      <c r="S186" s="15">
        <v>4.9799999999999995</v>
      </c>
      <c r="T186" s="15">
        <v>26</v>
      </c>
      <c r="U186" s="15">
        <v>31.310000000000002</v>
      </c>
      <c r="V186" s="15">
        <v>28.7</v>
      </c>
      <c r="W186" s="15">
        <v>5.74</v>
      </c>
      <c r="X186">
        <v>6.6</v>
      </c>
      <c r="Y186" s="7">
        <f t="shared" si="18"/>
        <v>0.77003484320557503</v>
      </c>
      <c r="Z186" s="1"/>
    </row>
    <row r="187" spans="1:29" x14ac:dyDescent="0.25">
      <c r="A187" s="28" t="s">
        <v>13</v>
      </c>
      <c r="B187" s="10"/>
      <c r="C187" s="10"/>
      <c r="E187">
        <v>3</v>
      </c>
      <c r="F187">
        <v>5.3618289409999997</v>
      </c>
      <c r="G187">
        <v>6.8000000000000005E-2</v>
      </c>
      <c r="H187" t="s">
        <v>5</v>
      </c>
      <c r="I187" t="s">
        <v>5</v>
      </c>
      <c r="J187" t="s">
        <v>5</v>
      </c>
      <c r="K187" t="s">
        <v>5</v>
      </c>
      <c r="L187" t="s">
        <v>5</v>
      </c>
      <c r="M187" t="s">
        <v>5</v>
      </c>
      <c r="N187">
        <v>1</v>
      </c>
      <c r="O187">
        <v>0</v>
      </c>
      <c r="P187">
        <v>0</v>
      </c>
      <c r="Q187">
        <v>0</v>
      </c>
      <c r="R187" s="15">
        <v>92.754000000000005</v>
      </c>
      <c r="S187" s="15">
        <v>6.33</v>
      </c>
      <c r="T187" s="15">
        <v>32.4</v>
      </c>
      <c r="U187" s="15">
        <v>46.031999999999996</v>
      </c>
      <c r="V187" s="15">
        <v>59.4</v>
      </c>
      <c r="W187" s="15">
        <v>11.879999999999999</v>
      </c>
      <c r="X187">
        <v>13.4</v>
      </c>
      <c r="Y187" s="7">
        <f t="shared" si="18"/>
        <v>0.77441077441077444</v>
      </c>
      <c r="Z187" s="1"/>
    </row>
    <row r="188" spans="1:29" x14ac:dyDescent="0.25">
      <c r="A188" s="29" t="s">
        <v>13</v>
      </c>
      <c r="B188" s="11"/>
      <c r="C188" s="11"/>
      <c r="D188" s="2"/>
      <c r="E188" s="2">
        <v>4</v>
      </c>
      <c r="F188" s="2">
        <v>8.4072498230000008</v>
      </c>
      <c r="G188" s="2">
        <v>0.11700000000000001</v>
      </c>
      <c r="H188" s="2" t="s">
        <v>5</v>
      </c>
      <c r="I188" s="2" t="s">
        <v>5</v>
      </c>
      <c r="J188" s="2" t="s">
        <v>5</v>
      </c>
      <c r="K188" s="2" t="s">
        <v>5</v>
      </c>
      <c r="L188" s="2" t="s">
        <v>5</v>
      </c>
      <c r="M188" s="2" t="s">
        <v>5</v>
      </c>
      <c r="N188" s="2">
        <v>1</v>
      </c>
      <c r="O188" s="2">
        <v>0</v>
      </c>
      <c r="P188" s="2">
        <v>0</v>
      </c>
      <c r="Q188" s="2">
        <v>0</v>
      </c>
      <c r="R188" s="16">
        <v>137.03666666666666</v>
      </c>
      <c r="S188" s="16" t="s">
        <v>5</v>
      </c>
      <c r="T188" s="16">
        <v>46</v>
      </c>
      <c r="U188" s="16">
        <v>69.686666666666667</v>
      </c>
      <c r="V188" s="16">
        <v>111.4</v>
      </c>
      <c r="W188" s="16">
        <v>37.133333333333333</v>
      </c>
      <c r="X188" s="2">
        <v>21.4</v>
      </c>
      <c r="Y188" s="8">
        <f t="shared" si="18"/>
        <v>0.80789946140035906</v>
      </c>
      <c r="Z188" s="1"/>
    </row>
    <row r="189" spans="1:29" x14ac:dyDescent="0.25">
      <c r="A189" s="28" t="s">
        <v>18</v>
      </c>
      <c r="B189" s="10" t="s">
        <v>57</v>
      </c>
      <c r="C189" s="10" t="s">
        <v>28</v>
      </c>
      <c r="D189">
        <v>48</v>
      </c>
      <c r="E189">
        <v>1</v>
      </c>
      <c r="F189">
        <v>2.671259316</v>
      </c>
      <c r="G189">
        <v>0.18</v>
      </c>
      <c r="H189" t="s">
        <v>5</v>
      </c>
      <c r="I189" t="s">
        <v>5</v>
      </c>
      <c r="J189" t="s">
        <v>5</v>
      </c>
      <c r="K189" t="s">
        <v>5</v>
      </c>
      <c r="L189" t="s">
        <v>5</v>
      </c>
      <c r="M189" t="s">
        <v>5</v>
      </c>
      <c r="N189">
        <v>0.91078479141114599</v>
      </c>
      <c r="O189">
        <v>5.9510408441002034E-2</v>
      </c>
      <c r="P189">
        <v>2.9704800147851946E-2</v>
      </c>
      <c r="Q189">
        <v>0</v>
      </c>
      <c r="R189" s="15">
        <v>105.77500000000001</v>
      </c>
      <c r="S189" s="15">
        <v>6.3949999999999996</v>
      </c>
      <c r="T189" s="15">
        <v>34</v>
      </c>
      <c r="U189" s="15">
        <v>57.935000000000002</v>
      </c>
      <c r="V189" s="15">
        <v>66.800000000000011</v>
      </c>
      <c r="W189" s="15">
        <v>16.700000000000003</v>
      </c>
      <c r="X189">
        <v>12.69</v>
      </c>
      <c r="Y189" s="7">
        <f t="shared" si="18"/>
        <v>0.81002994011976059</v>
      </c>
      <c r="Z189" s="1"/>
    </row>
    <row r="190" spans="1:29" x14ac:dyDescent="0.25">
      <c r="A190" s="27" t="s">
        <v>18</v>
      </c>
      <c r="B190" s="12"/>
      <c r="C190" s="12"/>
      <c r="E190">
        <v>2</v>
      </c>
      <c r="F190">
        <v>3.4945836529999998</v>
      </c>
      <c r="G190">
        <v>0.28799999999999998</v>
      </c>
      <c r="H190" t="s">
        <v>5</v>
      </c>
      <c r="I190" t="s">
        <v>5</v>
      </c>
      <c r="J190" t="s">
        <v>5</v>
      </c>
      <c r="K190" t="s">
        <v>5</v>
      </c>
      <c r="L190" t="s">
        <v>5</v>
      </c>
      <c r="M190" t="s">
        <v>5</v>
      </c>
      <c r="N190">
        <v>1</v>
      </c>
      <c r="O190">
        <v>0</v>
      </c>
      <c r="P190">
        <v>0</v>
      </c>
      <c r="Q190">
        <v>0</v>
      </c>
      <c r="R190" s="15">
        <v>74.421999999999997</v>
      </c>
      <c r="S190" s="15">
        <v>6.3360000000000003</v>
      </c>
      <c r="T190" s="15">
        <v>33.799999999999997</v>
      </c>
      <c r="U190" s="15">
        <v>39.489999999999995</v>
      </c>
      <c r="V190" s="15">
        <v>64</v>
      </c>
      <c r="W190" s="15">
        <v>12.8</v>
      </c>
      <c r="X190">
        <v>13.3</v>
      </c>
      <c r="Y190" s="7">
        <f t="shared" si="18"/>
        <v>0.79218750000000004</v>
      </c>
      <c r="Z190" s="1"/>
    </row>
    <row r="191" spans="1:29" x14ac:dyDescent="0.25">
      <c r="A191" s="28" t="s">
        <v>18</v>
      </c>
      <c r="B191" s="10"/>
      <c r="C191" s="10"/>
      <c r="E191">
        <v>3</v>
      </c>
      <c r="F191">
        <v>4.5187844520000002</v>
      </c>
      <c r="G191">
        <v>0.38999999999999996</v>
      </c>
      <c r="H191" t="s">
        <v>5</v>
      </c>
      <c r="I191" t="s">
        <v>5</v>
      </c>
      <c r="J191" t="s">
        <v>5</v>
      </c>
      <c r="K191" t="s">
        <v>5</v>
      </c>
      <c r="L191" t="s">
        <v>5</v>
      </c>
      <c r="M191" t="s">
        <v>5</v>
      </c>
      <c r="N191">
        <v>1</v>
      </c>
      <c r="O191">
        <v>0</v>
      </c>
      <c r="P191">
        <v>0</v>
      </c>
      <c r="Q191">
        <v>0</v>
      </c>
      <c r="R191" s="15">
        <v>65.64</v>
      </c>
      <c r="S191" s="15">
        <v>5.2524999999999995</v>
      </c>
      <c r="T191" s="15">
        <v>22.5</v>
      </c>
      <c r="U191" s="15">
        <v>35.299999999999997</v>
      </c>
      <c r="V191" s="15">
        <v>28.8</v>
      </c>
      <c r="W191" s="15">
        <v>7.2</v>
      </c>
      <c r="X191">
        <v>6.2</v>
      </c>
      <c r="Y191" s="7">
        <f t="shared" si="18"/>
        <v>0.78472222222222221</v>
      </c>
      <c r="Z191" s="1"/>
    </row>
    <row r="192" spans="1:29" x14ac:dyDescent="0.25">
      <c r="A192" s="29" t="s">
        <v>18</v>
      </c>
      <c r="B192" s="11"/>
      <c r="C192" s="11"/>
      <c r="D192" s="2"/>
      <c r="E192" s="2">
        <v>4</v>
      </c>
      <c r="F192" s="2">
        <v>8.1954318019999999</v>
      </c>
      <c r="G192" s="2">
        <v>0.33899999999999997</v>
      </c>
      <c r="H192" s="2" t="s">
        <v>5</v>
      </c>
      <c r="I192" s="2" t="s">
        <v>5</v>
      </c>
      <c r="J192" s="2" t="s">
        <v>5</v>
      </c>
      <c r="K192" s="2" t="s">
        <v>5</v>
      </c>
      <c r="L192" s="2" t="s">
        <v>5</v>
      </c>
      <c r="M192" s="2" t="s">
        <v>5</v>
      </c>
      <c r="N192" s="2">
        <v>0.93805242617885232</v>
      </c>
      <c r="O192" s="2">
        <v>4.2456233870076514E-2</v>
      </c>
      <c r="P192" s="2">
        <v>0</v>
      </c>
      <c r="Q192" s="2">
        <v>0</v>
      </c>
      <c r="R192" s="16">
        <v>119.25666666666666</v>
      </c>
      <c r="S192" s="16" t="s">
        <v>5</v>
      </c>
      <c r="T192" s="16">
        <v>36.333333333333336</v>
      </c>
      <c r="U192" s="16">
        <v>61.419999999999995</v>
      </c>
      <c r="V192" s="16">
        <v>115.2</v>
      </c>
      <c r="W192" s="16">
        <v>38.4</v>
      </c>
      <c r="X192" s="2">
        <v>16.399999999999999</v>
      </c>
      <c r="Y192" s="8">
        <f t="shared" si="18"/>
        <v>0.85763888888888895</v>
      </c>
      <c r="Z192" s="1"/>
    </row>
    <row r="193" spans="26:26" x14ac:dyDescent="0.25">
      <c r="Z193" s="1"/>
    </row>
    <row r="194" spans="26:26" x14ac:dyDescent="0.25">
      <c r="Z194" s="1"/>
    </row>
    <row r="195" spans="26:26" x14ac:dyDescent="0.25">
      <c r="Z195" s="1"/>
    </row>
    <row r="196" spans="26:26" x14ac:dyDescent="0.25">
      <c r="Z196" s="1"/>
    </row>
    <row r="197" spans="26:26" x14ac:dyDescent="0.25">
      <c r="Z197" s="1"/>
    </row>
    <row r="198" spans="26:26" x14ac:dyDescent="0.25">
      <c r="Z198" s="1"/>
    </row>
    <row r="199" spans="26:26" x14ac:dyDescent="0.25">
      <c r="Z199" s="1"/>
    </row>
    <row r="200" spans="26:26" x14ac:dyDescent="0.25">
      <c r="Z200" s="1"/>
    </row>
    <row r="201" spans="26:26" x14ac:dyDescent="0.25">
      <c r="Z201" s="1"/>
    </row>
    <row r="202" spans="26:26" x14ac:dyDescent="0.25">
      <c r="Z202" s="1"/>
    </row>
    <row r="203" spans="26:26" x14ac:dyDescent="0.25">
      <c r="Z203" s="1"/>
    </row>
    <row r="204" spans="26:26" x14ac:dyDescent="0.25">
      <c r="Z204" s="1"/>
    </row>
    <row r="205" spans="26:26" x14ac:dyDescent="0.25">
      <c r="Z205" s="1"/>
    </row>
    <row r="206" spans="26:26" x14ac:dyDescent="0.25">
      <c r="Z206" s="1"/>
    </row>
    <row r="207" spans="26:26" x14ac:dyDescent="0.25">
      <c r="Z207" s="1"/>
    </row>
    <row r="208" spans="26:26" x14ac:dyDescent="0.25">
      <c r="Z208" s="1"/>
    </row>
    <row r="209" spans="26:26" x14ac:dyDescent="0.25">
      <c r="Z209" s="1"/>
    </row>
    <row r="210" spans="26:26" x14ac:dyDescent="0.25">
      <c r="Z210" s="1"/>
    </row>
    <row r="211" spans="26:26" x14ac:dyDescent="0.25">
      <c r="Z211" s="1"/>
    </row>
    <row r="212" spans="26:26" x14ac:dyDescent="0.25">
      <c r="Z212" s="1"/>
    </row>
    <row r="213" spans="26:26" x14ac:dyDescent="0.25">
      <c r="Z213" s="1"/>
    </row>
    <row r="214" spans="26:26" x14ac:dyDescent="0.25">
      <c r="Z214" s="1"/>
    </row>
    <row r="215" spans="26:26" x14ac:dyDescent="0.25">
      <c r="Z215" s="1"/>
    </row>
  </sheetData>
  <sortState xmlns:xlrd2="http://schemas.microsoft.com/office/spreadsheetml/2017/richdata2" ref="E181:AA215">
    <sortCondition ref="E181:E215"/>
  </sortState>
  <mergeCells count="4">
    <mergeCell ref="N6:Q6"/>
    <mergeCell ref="H6:L6"/>
    <mergeCell ref="A1:W3"/>
    <mergeCell ref="R6:Y6"/>
  </mergeCells>
  <phoneticPr fontId="18" type="noConversion"/>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AllDataSummary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Dell-Jay</dc:creator>
  <cp:lastModifiedBy>Riggins, Chance</cp:lastModifiedBy>
  <dcterms:created xsi:type="dcterms:W3CDTF">2019-10-10T17:47:03Z</dcterms:created>
  <dcterms:modified xsi:type="dcterms:W3CDTF">2022-08-22T16:00:36Z</dcterms:modified>
</cp:coreProperties>
</file>