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s données\papers\Ongoing - submitted\BSV risk assessment\Frontiers\Version finale\20.05.22\"/>
    </mc:Choice>
  </mc:AlternateContent>
  <xr:revisionPtr revIDLastSave="0" documentId="8_{CBD9219C-96DB-480A-B225-3DA19E27D5B5}" xr6:coauthVersionLast="37" xr6:coauthVersionMax="37" xr10:uidLastSave="{00000000-0000-0000-0000-000000000000}"/>
  <bookViews>
    <workbookView xWindow="0" yWindow="0" windowWidth="11145" windowHeight="11595" xr2:uid="{00000000-000D-0000-FFFF-FFFF00000000}"/>
  </bookViews>
  <sheets>
    <sheet name="Supp Table 5" sheetId="3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G26" i="3"/>
  <c r="G29" i="3"/>
  <c r="G30" i="3" l="1"/>
  <c r="G25" i="3"/>
  <c r="G22" i="3"/>
  <c r="G28" i="3"/>
  <c r="G27" i="3"/>
  <c r="G24" i="3"/>
  <c r="G23" i="3"/>
  <c r="F31" i="3"/>
  <c r="M30" i="3"/>
  <c r="M29" i="3"/>
  <c r="M28" i="3"/>
  <c r="M27" i="3"/>
  <c r="M26" i="3"/>
  <c r="M25" i="3"/>
  <c r="M24" i="3"/>
  <c r="M23" i="3"/>
  <c r="M22" i="3"/>
  <c r="E30" i="3"/>
  <c r="E29" i="3"/>
  <c r="K30" i="3"/>
  <c r="J31" i="3"/>
  <c r="K31" i="3" s="1"/>
  <c r="K27" i="3"/>
  <c r="K22" i="3"/>
  <c r="L31" i="3"/>
  <c r="M31" i="3" s="1"/>
  <c r="E22" i="3"/>
  <c r="F15" i="3"/>
  <c r="G14" i="3"/>
  <c r="G13" i="3"/>
  <c r="G12" i="3"/>
  <c r="G11" i="3"/>
  <c r="G10" i="3"/>
  <c r="G9" i="3"/>
  <c r="G8" i="3"/>
  <c r="G7" i="3"/>
  <c r="G6" i="3"/>
  <c r="H31" i="3"/>
  <c r="D31" i="3"/>
  <c r="E31" i="3" s="1"/>
  <c r="B31" i="3"/>
  <c r="K29" i="3"/>
  <c r="K28" i="3"/>
  <c r="E28" i="3"/>
  <c r="E27" i="3"/>
  <c r="K26" i="3"/>
  <c r="E26" i="3"/>
  <c r="K25" i="3"/>
  <c r="E25" i="3"/>
  <c r="K24" i="3"/>
  <c r="E24" i="3"/>
  <c r="K23" i="3"/>
  <c r="E23" i="3"/>
</calcChain>
</file>

<file path=xl/sharedStrings.xml><?xml version="1.0" encoding="utf-8"?>
<sst xmlns="http://schemas.openxmlformats.org/spreadsheetml/2006/main" count="33" uniqueCount="23">
  <si>
    <t>Plot number</t>
  </si>
  <si>
    <t>12 months</t>
  </si>
  <si>
    <t>24 months</t>
  </si>
  <si>
    <t>Total</t>
  </si>
  <si>
    <t>Altitude (m)</t>
  </si>
  <si>
    <t>% BSOLV-infected plants at 12 months</t>
  </si>
  <si>
    <t>% BSOLV-infected plants at 24 months</t>
  </si>
  <si>
    <t>Number of BSOLV-infected plants</t>
  </si>
  <si>
    <t>Number of BSGFV-infected plants</t>
  </si>
  <si>
    <t>% BSGFV-infected plants at 12 months</t>
  </si>
  <si>
    <t>% BSGFV-infected plants at 24 months</t>
  </si>
  <si>
    <t>Number of plants</t>
  </si>
  <si>
    <t>Plot surface (ha)</t>
  </si>
  <si>
    <t>Density (plants/ha)</t>
  </si>
  <si>
    <t>Month 0 (planting)</t>
  </si>
  <si>
    <t>GPS coordinates</t>
  </si>
  <si>
    <t>Longitude</t>
  </si>
  <si>
    <t>Latitude</t>
  </si>
  <si>
    <t>BSOLV</t>
  </si>
  <si>
    <t>BSGFV</t>
  </si>
  <si>
    <t>Supplementary Table 5 : Activation of infectious alleles OL1 and GF7 in multi-site plots</t>
  </si>
  <si>
    <t>Supplementary Table 5A : Characteristics of plots.</t>
  </si>
  <si>
    <t>Supplementary Table 5B : Activation of infectious alleles OL1 and GF7  in cultivar French Clair at 12 and 24 months after planting.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</si>
</sst>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quotePrefix="1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34"/>
  <sheetViews>
    <sheetView tabSelected="1" zoomScale="98" zoomScaleNormal="98" workbookViewId="0">
      <selection activeCell="M8" sqref="M8"/>
    </sheetView>
  </sheetViews>
  <sheetFormatPr baseColWidth="10" defaultRowHeight="15" x14ac:dyDescent="0.25"/>
  <cols>
    <col min="1" max="1" width="12" bestFit="1" customWidth="1"/>
    <col min="2" max="7" width="12" customWidth="1"/>
    <col min="8" max="9" width="12.5703125" customWidth="1"/>
    <col min="10" max="11" width="11.28515625" customWidth="1"/>
    <col min="12" max="13" width="12.28515625" customWidth="1"/>
    <col min="14" max="14" width="18.5703125" style="1" customWidth="1"/>
    <col min="15" max="15" width="20" customWidth="1"/>
  </cols>
  <sheetData>
    <row r="1" spans="1:16384" x14ac:dyDescent="0.25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pans="1:1638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  <c r="XFC2" s="3"/>
      <c r="XFD2" s="3"/>
    </row>
    <row r="3" spans="1:16384" x14ac:dyDescent="0.25">
      <c r="A3" s="3" t="s">
        <v>21</v>
      </c>
      <c r="N3"/>
    </row>
    <row r="4" spans="1:16384" x14ac:dyDescent="0.25">
      <c r="A4" s="19" t="s">
        <v>0</v>
      </c>
      <c r="B4" s="19" t="s">
        <v>15</v>
      </c>
      <c r="C4" s="19"/>
      <c r="D4" s="19" t="s">
        <v>4</v>
      </c>
      <c r="E4" s="20" t="s">
        <v>12</v>
      </c>
      <c r="F4" s="21" t="s">
        <v>14</v>
      </c>
      <c r="G4" s="21"/>
      <c r="N4"/>
    </row>
    <row r="5" spans="1:16384" ht="30" x14ac:dyDescent="0.25">
      <c r="A5" s="19"/>
      <c r="B5" s="8" t="s">
        <v>17</v>
      </c>
      <c r="C5" s="8" t="s">
        <v>16</v>
      </c>
      <c r="D5" s="19"/>
      <c r="E5" s="20"/>
      <c r="F5" s="7" t="s">
        <v>11</v>
      </c>
      <c r="G5" s="7" t="s">
        <v>13</v>
      </c>
      <c r="N5"/>
    </row>
    <row r="6" spans="1:16384" x14ac:dyDescent="0.25">
      <c r="A6" s="8">
        <v>1</v>
      </c>
      <c r="B6" s="16">
        <v>16.281369999999999</v>
      </c>
      <c r="C6" s="17">
        <v>-61.512469000000003</v>
      </c>
      <c r="D6" s="9">
        <v>22</v>
      </c>
      <c r="E6" s="9">
        <v>0.22</v>
      </c>
      <c r="F6" s="7">
        <v>400</v>
      </c>
      <c r="G6" s="10">
        <f t="shared" ref="G6:G14" si="0">F6/E6</f>
        <v>1818.1818181818182</v>
      </c>
      <c r="N6"/>
    </row>
    <row r="7" spans="1:16384" x14ac:dyDescent="0.25">
      <c r="A7" s="8">
        <v>2</v>
      </c>
      <c r="B7" s="16">
        <v>16.224129999999999</v>
      </c>
      <c r="C7" s="17">
        <v>-61.599834000000001</v>
      </c>
      <c r="D7" s="9">
        <v>29</v>
      </c>
      <c r="E7" s="9">
        <v>0.22</v>
      </c>
      <c r="F7" s="7">
        <v>399</v>
      </c>
      <c r="G7" s="10">
        <f t="shared" si="0"/>
        <v>1813.6363636363637</v>
      </c>
      <c r="N7"/>
    </row>
    <row r="8" spans="1:16384" x14ac:dyDescent="0.25">
      <c r="A8" s="8">
        <v>3</v>
      </c>
      <c r="B8" s="16">
        <v>16.242497</v>
      </c>
      <c r="C8" s="17">
        <v>-61.594092000000003</v>
      </c>
      <c r="D8" s="9">
        <v>36</v>
      </c>
      <c r="E8" s="9">
        <v>0.22</v>
      </c>
      <c r="F8" s="7">
        <v>392</v>
      </c>
      <c r="G8" s="10">
        <f t="shared" si="0"/>
        <v>1781.8181818181818</v>
      </c>
      <c r="N8"/>
    </row>
    <row r="9" spans="1:16384" x14ac:dyDescent="0.25">
      <c r="A9" s="8">
        <v>4</v>
      </c>
      <c r="B9" s="18">
        <v>16.214926999999999</v>
      </c>
      <c r="C9" s="17">
        <v>-61.610123999999999</v>
      </c>
      <c r="D9" s="9">
        <v>31</v>
      </c>
      <c r="E9" s="9">
        <v>0.18</v>
      </c>
      <c r="F9" s="7">
        <v>318</v>
      </c>
      <c r="G9" s="10">
        <f t="shared" si="0"/>
        <v>1766.6666666666667</v>
      </c>
      <c r="N9"/>
    </row>
    <row r="10" spans="1:16384" x14ac:dyDescent="0.25">
      <c r="A10" s="8">
        <v>5</v>
      </c>
      <c r="B10" s="18">
        <v>16.179859</v>
      </c>
      <c r="C10" s="17">
        <v>-61.627622000000002</v>
      </c>
      <c r="D10" s="9">
        <v>131</v>
      </c>
      <c r="E10" s="9">
        <v>0.19</v>
      </c>
      <c r="F10" s="7">
        <v>341</v>
      </c>
      <c r="G10" s="10">
        <f t="shared" si="0"/>
        <v>1794.7368421052631</v>
      </c>
      <c r="N10"/>
    </row>
    <row r="11" spans="1:16384" x14ac:dyDescent="0.25">
      <c r="A11" s="8">
        <v>6</v>
      </c>
      <c r="B11" s="18">
        <v>16.10294</v>
      </c>
      <c r="C11" s="17">
        <v>-61.605345999999997</v>
      </c>
      <c r="D11" s="9">
        <v>222</v>
      </c>
      <c r="E11" s="9">
        <v>0.18</v>
      </c>
      <c r="F11" s="12">
        <v>326</v>
      </c>
      <c r="G11" s="10">
        <f t="shared" si="0"/>
        <v>1811.1111111111111</v>
      </c>
      <c r="N11"/>
    </row>
    <row r="12" spans="1:16384" x14ac:dyDescent="0.25">
      <c r="A12" s="8">
        <v>7</v>
      </c>
      <c r="B12" s="18">
        <v>16.115352999999999</v>
      </c>
      <c r="C12" s="17">
        <v>-61.589109999999998</v>
      </c>
      <c r="D12" s="9">
        <v>114</v>
      </c>
      <c r="E12" s="9">
        <v>0.19</v>
      </c>
      <c r="F12" s="7">
        <v>347</v>
      </c>
      <c r="G12" s="10">
        <f t="shared" si="0"/>
        <v>1826.3157894736842</v>
      </c>
      <c r="N12"/>
    </row>
    <row r="13" spans="1:16384" x14ac:dyDescent="0.25">
      <c r="A13" s="8">
        <v>8</v>
      </c>
      <c r="B13" s="18">
        <v>16.060075999999999</v>
      </c>
      <c r="C13" s="17">
        <v>-61.607121999999997</v>
      </c>
      <c r="D13" s="9">
        <v>275</v>
      </c>
      <c r="E13" s="9">
        <v>0.18</v>
      </c>
      <c r="F13" s="7">
        <v>323</v>
      </c>
      <c r="G13" s="10">
        <f t="shared" si="0"/>
        <v>1794.4444444444446</v>
      </c>
      <c r="N13"/>
    </row>
    <row r="14" spans="1:16384" x14ac:dyDescent="0.25">
      <c r="A14" s="8">
        <v>9</v>
      </c>
      <c r="B14" s="18">
        <v>16.056118999999999</v>
      </c>
      <c r="C14" s="17">
        <v>-61.605663</v>
      </c>
      <c r="D14" s="9">
        <v>246</v>
      </c>
      <c r="E14" s="9">
        <v>0.15</v>
      </c>
      <c r="F14" s="7">
        <v>277</v>
      </c>
      <c r="G14" s="10">
        <f t="shared" si="0"/>
        <v>1846.6666666666667</v>
      </c>
      <c r="N14"/>
    </row>
    <row r="15" spans="1:16384" x14ac:dyDescent="0.25">
      <c r="A15" s="13" t="s">
        <v>3</v>
      </c>
      <c r="B15" s="2"/>
      <c r="C15" s="2"/>
      <c r="D15" s="2"/>
      <c r="E15" s="2"/>
      <c r="F15" s="13">
        <f>SUM(F6:F14)</f>
        <v>3123</v>
      </c>
      <c r="G15" s="2"/>
      <c r="N15"/>
    </row>
    <row r="16" spans="1:16384" x14ac:dyDescent="0.25">
      <c r="N16"/>
    </row>
    <row r="18" spans="1:14" x14ac:dyDescent="0.25">
      <c r="A18" s="3" t="s">
        <v>22</v>
      </c>
    </row>
    <row r="19" spans="1:14" x14ac:dyDescent="0.25">
      <c r="A19" s="5"/>
      <c r="B19" s="19" t="s">
        <v>1</v>
      </c>
      <c r="C19" s="19"/>
      <c r="D19" s="19"/>
      <c r="E19" s="19"/>
      <c r="F19" s="19"/>
      <c r="G19" s="19"/>
      <c r="H19" s="19" t="s">
        <v>2</v>
      </c>
      <c r="I19" s="19"/>
      <c r="J19" s="19"/>
      <c r="K19" s="19"/>
      <c r="L19" s="19"/>
      <c r="M19" s="19"/>
      <c r="N19"/>
    </row>
    <row r="20" spans="1:14" x14ac:dyDescent="0.25">
      <c r="A20" s="5"/>
      <c r="B20" s="19"/>
      <c r="C20" s="19"/>
      <c r="D20" s="19" t="s">
        <v>18</v>
      </c>
      <c r="E20" s="19"/>
      <c r="F20" s="19" t="s">
        <v>19</v>
      </c>
      <c r="G20" s="19"/>
      <c r="H20" s="19"/>
      <c r="I20" s="19"/>
      <c r="J20" s="19" t="s">
        <v>18</v>
      </c>
      <c r="K20" s="19"/>
      <c r="L20" s="19" t="s">
        <v>19</v>
      </c>
      <c r="M20" s="19"/>
      <c r="N20"/>
    </row>
    <row r="21" spans="1:14" ht="60" x14ac:dyDescent="0.25">
      <c r="A21" s="6" t="s">
        <v>0</v>
      </c>
      <c r="B21" s="7" t="s">
        <v>11</v>
      </c>
      <c r="C21" s="7" t="s">
        <v>13</v>
      </c>
      <c r="D21" s="7" t="s">
        <v>7</v>
      </c>
      <c r="E21" s="7" t="s">
        <v>5</v>
      </c>
      <c r="F21" s="7" t="s">
        <v>8</v>
      </c>
      <c r="G21" s="7" t="s">
        <v>9</v>
      </c>
      <c r="H21" s="7" t="s">
        <v>11</v>
      </c>
      <c r="I21" s="7" t="s">
        <v>13</v>
      </c>
      <c r="J21" s="7" t="s">
        <v>7</v>
      </c>
      <c r="K21" s="7" t="s">
        <v>6</v>
      </c>
      <c r="L21" s="7" t="s">
        <v>8</v>
      </c>
      <c r="M21" s="7" t="s">
        <v>10</v>
      </c>
      <c r="N21"/>
    </row>
    <row r="22" spans="1:14" x14ac:dyDescent="0.25">
      <c r="A22" s="8">
        <v>1</v>
      </c>
      <c r="B22" s="9">
        <v>376</v>
      </c>
      <c r="C22" s="10">
        <v>1709.090909090909</v>
      </c>
      <c r="D22" s="9">
        <v>3</v>
      </c>
      <c r="E22" s="11">
        <f t="shared" ref="E22:E31" si="1">D22/B22</f>
        <v>7.9787234042553185E-3</v>
      </c>
      <c r="F22" s="10">
        <v>0</v>
      </c>
      <c r="G22" s="11">
        <f>F22/B22</f>
        <v>0</v>
      </c>
      <c r="H22" s="9">
        <v>289</v>
      </c>
      <c r="I22" s="10">
        <v>1313.6363636363637</v>
      </c>
      <c r="J22" s="12">
        <v>0</v>
      </c>
      <c r="K22" s="11">
        <f t="shared" ref="K22:K31" si="2">J22/H22</f>
        <v>0</v>
      </c>
      <c r="L22" s="12">
        <v>0</v>
      </c>
      <c r="M22" s="11">
        <f>L22/H22</f>
        <v>0</v>
      </c>
      <c r="N22"/>
    </row>
    <row r="23" spans="1:14" x14ac:dyDescent="0.25">
      <c r="A23" s="8">
        <v>2</v>
      </c>
      <c r="B23" s="9">
        <v>375</v>
      </c>
      <c r="C23" s="10">
        <v>1704.5454545454545</v>
      </c>
      <c r="D23" s="9">
        <v>1</v>
      </c>
      <c r="E23" s="11">
        <f t="shared" si="1"/>
        <v>2.6666666666666666E-3</v>
      </c>
      <c r="F23" s="10">
        <v>1</v>
      </c>
      <c r="G23" s="11">
        <f t="shared" ref="G23:G28" si="3">F23/B23</f>
        <v>2.6666666666666666E-3</v>
      </c>
      <c r="H23" s="9">
        <v>395</v>
      </c>
      <c r="I23" s="10">
        <v>1795.4545454545455</v>
      </c>
      <c r="J23" s="12">
        <v>0</v>
      </c>
      <c r="K23" s="11">
        <f t="shared" si="2"/>
        <v>0</v>
      </c>
      <c r="L23" s="12">
        <v>0</v>
      </c>
      <c r="M23" s="11">
        <f t="shared" ref="M23:M30" si="4">L23/H23</f>
        <v>0</v>
      </c>
      <c r="N23"/>
    </row>
    <row r="24" spans="1:14" x14ac:dyDescent="0.25">
      <c r="A24" s="8">
        <v>3</v>
      </c>
      <c r="B24" s="9">
        <v>373</v>
      </c>
      <c r="C24" s="10">
        <v>1695.4545454545455</v>
      </c>
      <c r="D24" s="9">
        <v>1</v>
      </c>
      <c r="E24" s="11">
        <f t="shared" si="1"/>
        <v>2.6809651474530832E-3</v>
      </c>
      <c r="F24" s="10">
        <v>2</v>
      </c>
      <c r="G24" s="11">
        <f t="shared" si="3"/>
        <v>5.3619302949061663E-3</v>
      </c>
      <c r="H24" s="9">
        <v>388</v>
      </c>
      <c r="I24" s="10">
        <v>1763.6363636363637</v>
      </c>
      <c r="J24" s="12">
        <v>0</v>
      </c>
      <c r="K24" s="11">
        <f t="shared" si="2"/>
        <v>0</v>
      </c>
      <c r="L24" s="12">
        <v>0</v>
      </c>
      <c r="M24" s="11">
        <f t="shared" si="4"/>
        <v>0</v>
      </c>
      <c r="N24"/>
    </row>
    <row r="25" spans="1:14" x14ac:dyDescent="0.25">
      <c r="A25" s="8">
        <v>4</v>
      </c>
      <c r="B25" s="9">
        <v>222</v>
      </c>
      <c r="C25" s="10">
        <v>1233.3333333333335</v>
      </c>
      <c r="D25" s="9">
        <v>2</v>
      </c>
      <c r="E25" s="11">
        <f t="shared" si="1"/>
        <v>9.0090090090090089E-3</v>
      </c>
      <c r="F25" s="10">
        <v>0</v>
      </c>
      <c r="G25" s="11">
        <f>F25/B25</f>
        <v>0</v>
      </c>
      <c r="H25" s="9">
        <v>181</v>
      </c>
      <c r="I25" s="10">
        <v>1005.5555555555555</v>
      </c>
      <c r="J25" s="12">
        <v>0</v>
      </c>
      <c r="K25" s="11">
        <f t="shared" si="2"/>
        <v>0</v>
      </c>
      <c r="L25" s="12">
        <v>0</v>
      </c>
      <c r="M25" s="11">
        <f t="shared" si="4"/>
        <v>0</v>
      </c>
      <c r="N25"/>
    </row>
    <row r="26" spans="1:14" x14ac:dyDescent="0.25">
      <c r="A26" s="8">
        <v>5</v>
      </c>
      <c r="B26" s="9">
        <v>230</v>
      </c>
      <c r="C26" s="10">
        <v>1210.5263157894738</v>
      </c>
      <c r="D26" s="9">
        <v>1</v>
      </c>
      <c r="E26" s="11">
        <f t="shared" si="1"/>
        <v>4.3478260869565218E-3</v>
      </c>
      <c r="F26" s="10">
        <v>1</v>
      </c>
      <c r="G26" s="11">
        <f>F26/B26</f>
        <v>4.3478260869565218E-3</v>
      </c>
      <c r="H26" s="9">
        <v>293</v>
      </c>
      <c r="I26" s="10">
        <v>1542.1052631578948</v>
      </c>
      <c r="J26" s="12">
        <v>0</v>
      </c>
      <c r="K26" s="11">
        <f t="shared" si="2"/>
        <v>0</v>
      </c>
      <c r="L26" s="12">
        <v>0</v>
      </c>
      <c r="M26" s="11">
        <f t="shared" si="4"/>
        <v>0</v>
      </c>
      <c r="N26"/>
    </row>
    <row r="27" spans="1:14" x14ac:dyDescent="0.25">
      <c r="A27" s="8">
        <v>6</v>
      </c>
      <c r="B27" s="9">
        <v>299</v>
      </c>
      <c r="C27" s="10">
        <v>1661.1111111111111</v>
      </c>
      <c r="D27" s="9">
        <v>1</v>
      </c>
      <c r="E27" s="11">
        <f t="shared" si="1"/>
        <v>3.3444816053511705E-3</v>
      </c>
      <c r="F27" s="10">
        <v>0</v>
      </c>
      <c r="G27" s="11">
        <f t="shared" si="3"/>
        <v>0</v>
      </c>
      <c r="H27" s="9">
        <v>296</v>
      </c>
      <c r="I27" s="10">
        <v>1644.4444444444446</v>
      </c>
      <c r="J27" s="12">
        <v>3</v>
      </c>
      <c r="K27" s="11">
        <f t="shared" si="2"/>
        <v>1.0135135135135136E-2</v>
      </c>
      <c r="L27" s="12">
        <v>2</v>
      </c>
      <c r="M27" s="11">
        <f t="shared" si="4"/>
        <v>6.7567567567567571E-3</v>
      </c>
      <c r="N27"/>
    </row>
    <row r="28" spans="1:14" x14ac:dyDescent="0.25">
      <c r="A28" s="8">
        <v>7</v>
      </c>
      <c r="B28" s="9">
        <v>252</v>
      </c>
      <c r="C28" s="10">
        <v>1326.3157894736842</v>
      </c>
      <c r="D28" s="9">
        <v>2</v>
      </c>
      <c r="E28" s="11">
        <f t="shared" si="1"/>
        <v>7.9365079365079361E-3</v>
      </c>
      <c r="F28" s="10">
        <v>0</v>
      </c>
      <c r="G28" s="11">
        <f t="shared" si="3"/>
        <v>0</v>
      </c>
      <c r="H28" s="9">
        <v>316</v>
      </c>
      <c r="I28" s="10">
        <v>1663.1578947368421</v>
      </c>
      <c r="J28" s="12">
        <v>0</v>
      </c>
      <c r="K28" s="11">
        <f t="shared" si="2"/>
        <v>0</v>
      </c>
      <c r="L28" s="12">
        <v>0</v>
      </c>
      <c r="M28" s="11">
        <f t="shared" si="4"/>
        <v>0</v>
      </c>
      <c r="N28"/>
    </row>
    <row r="29" spans="1:14" x14ac:dyDescent="0.25">
      <c r="A29" s="8">
        <v>8</v>
      </c>
      <c r="B29" s="9">
        <v>314</v>
      </c>
      <c r="C29" s="10">
        <v>1744.4444444444446</v>
      </c>
      <c r="D29" s="9">
        <v>15</v>
      </c>
      <c r="E29" s="11">
        <f t="shared" si="1"/>
        <v>4.7770700636942678E-2</v>
      </c>
      <c r="F29" s="10">
        <v>3</v>
      </c>
      <c r="G29" s="11">
        <f>F29/B29</f>
        <v>9.5541401273885346E-3</v>
      </c>
      <c r="H29" s="9">
        <v>310</v>
      </c>
      <c r="I29" s="10">
        <v>1722.2222222222224</v>
      </c>
      <c r="J29" s="12">
        <v>1</v>
      </c>
      <c r="K29" s="11">
        <f t="shared" si="2"/>
        <v>3.2258064516129032E-3</v>
      </c>
      <c r="L29" s="12">
        <v>1</v>
      </c>
      <c r="M29" s="11">
        <f t="shared" si="4"/>
        <v>3.2258064516129032E-3</v>
      </c>
      <c r="N29"/>
    </row>
    <row r="30" spans="1:14" x14ac:dyDescent="0.25">
      <c r="A30" s="8">
        <v>9</v>
      </c>
      <c r="B30" s="9">
        <v>166</v>
      </c>
      <c r="C30" s="10">
        <v>1106.6666666666667</v>
      </c>
      <c r="D30" s="9">
        <v>10</v>
      </c>
      <c r="E30" s="11">
        <f t="shared" si="1"/>
        <v>6.0240963855421686E-2</v>
      </c>
      <c r="F30" s="10">
        <v>5</v>
      </c>
      <c r="G30" s="11">
        <f>F30/B30</f>
        <v>3.0120481927710843E-2</v>
      </c>
      <c r="H30" s="9">
        <v>231</v>
      </c>
      <c r="I30" s="10">
        <v>1540</v>
      </c>
      <c r="J30" s="12">
        <v>1</v>
      </c>
      <c r="K30" s="11">
        <f t="shared" si="2"/>
        <v>4.329004329004329E-3</v>
      </c>
      <c r="L30" s="12">
        <v>0</v>
      </c>
      <c r="M30" s="11">
        <f t="shared" si="4"/>
        <v>0</v>
      </c>
      <c r="N30"/>
    </row>
    <row r="31" spans="1:14" x14ac:dyDescent="0.25">
      <c r="A31" s="13" t="s">
        <v>3</v>
      </c>
      <c r="B31" s="13">
        <f>SUM(B22:B30)</f>
        <v>2607</v>
      </c>
      <c r="C31" s="2"/>
      <c r="D31" s="13">
        <f>SUM(D22:D30)</f>
        <v>36</v>
      </c>
      <c r="E31" s="14">
        <f t="shared" si="1"/>
        <v>1.3808975834292289E-2</v>
      </c>
      <c r="F31" s="13">
        <f>SUM(F22:F30)</f>
        <v>12</v>
      </c>
      <c r="G31" s="14">
        <f>F31/B31</f>
        <v>4.6029919447640967E-3</v>
      </c>
      <c r="H31" s="15">
        <f>SUM(H22:H30)</f>
        <v>2699</v>
      </c>
      <c r="I31" s="2"/>
      <c r="J31" s="15">
        <f>SUM(J22:J30)</f>
        <v>5</v>
      </c>
      <c r="K31" s="14">
        <f t="shared" si="2"/>
        <v>1.8525379770285291E-3</v>
      </c>
      <c r="L31" s="15">
        <f>SUM(L22:L30)</f>
        <v>3</v>
      </c>
      <c r="M31" s="14">
        <f>L31/H31</f>
        <v>1.1115227862171174E-3</v>
      </c>
      <c r="N31"/>
    </row>
    <row r="32" spans="1:14" x14ac:dyDescent="0.25">
      <c r="K32" s="1"/>
      <c r="N32"/>
    </row>
    <row r="33" spans="5:14" x14ac:dyDescent="0.25">
      <c r="E33" s="4"/>
      <c r="G33" s="4"/>
      <c r="K33" s="4"/>
      <c r="M33" s="4"/>
      <c r="N33"/>
    </row>
    <row r="34" spans="5:14" x14ac:dyDescent="0.25">
      <c r="M34" s="1"/>
      <c r="N34"/>
    </row>
  </sheetData>
  <mergeCells count="13">
    <mergeCell ref="A4:A5"/>
    <mergeCell ref="B4:C4"/>
    <mergeCell ref="D4:D5"/>
    <mergeCell ref="E4:E5"/>
    <mergeCell ref="F4:G4"/>
    <mergeCell ref="H19:M19"/>
    <mergeCell ref="B19:G19"/>
    <mergeCell ref="D20:E20"/>
    <mergeCell ref="F20:G20"/>
    <mergeCell ref="B20:C20"/>
    <mergeCell ref="H20:I20"/>
    <mergeCell ref="L20:M20"/>
    <mergeCell ref="J20:K20"/>
  </mergeCells>
  <pageMargins left="0.7" right="0.7" top="0.75" bottom="0.75" header="0.3" footer="0.3"/>
  <pageSetup paperSize="9" scale="34" orientation="landscape" r:id="rId1"/>
  <ignoredErrors>
    <ignoredError sqref="E31 K31 G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Supp Table 5</vt:lpstr>
    </vt:vector>
  </TitlesOfParts>
  <Company>Cirad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Pierre-Yves TEYCHENEY</dc:creator>
  <cp:lastModifiedBy>Pierre-Yves TEYCHENEY</cp:lastModifiedBy>
  <cp:lastPrinted>2022-04-21T14:38:15Z</cp:lastPrinted>
  <dcterms:created xsi:type="dcterms:W3CDTF">2022-04-14T13:27:20Z</dcterms:created>
  <dcterms:modified xsi:type="dcterms:W3CDTF">2022-05-23T10:04:55Z</dcterms:modified>
</cp:coreProperties>
</file>