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fileSharing readOnlyRecommended="1"/>
  <workbookPr defaultThemeVersion="166925"/>
  <mc:AlternateContent xmlns:mc="http://schemas.openxmlformats.org/markup-compatibility/2006">
    <mc:Choice Requires="x15">
      <x15ac:absPath xmlns:x15ac="http://schemas.microsoft.com/office/spreadsheetml/2010/11/ac" url="/Users/victorleach/Desktop/Nurses Paper Health-Nurses Paper Jan  22/Proof Corections 1 Dec 22/30 Nov 22/"/>
    </mc:Choice>
  </mc:AlternateContent>
  <xr:revisionPtr revIDLastSave="0" documentId="8_{371E6484-CED9-654A-A42B-9EA9F073FE80}" xr6:coauthVersionLast="47" xr6:coauthVersionMax="47" xr10:uidLastSave="{00000000-0000-0000-0000-000000000000}"/>
  <bookViews>
    <workbookView xWindow="1140" yWindow="600" windowWidth="23080" windowHeight="13760" tabRatio="667" xr2:uid="{00000000-000D-0000-FFFF-FFFF00000000}"/>
  </bookViews>
  <sheets>
    <sheet name="Notes" sheetId="7" r:id="rId1"/>
    <sheet name="Experimental UHF" sheetId="1" r:id="rId2"/>
    <sheet name="Epidemiology UHF" sheetId="3" r:id="rId3"/>
    <sheet name="Real vs Epidemiology graph" sheetId="5" r:id="rId4"/>
    <sheet name="Effects categories graph" sheetId="6" r:id="rId5"/>
  </sheets>
  <definedNames>
    <definedName name="_xlnm._FilterDatabase" localSheetId="1" hidden="1">'Experimental UHF'!$F$1:$F$1253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218" i="1" l="1"/>
  <c r="I1237" i="1"/>
  <c r="D1222" i="1"/>
  <c r="D1230" i="1"/>
  <c r="D1229" i="1"/>
  <c r="D1228" i="1"/>
  <c r="E1244" i="1"/>
  <c r="H1217" i="1"/>
  <c r="D5" i="5"/>
  <c r="B5" i="5"/>
  <c r="D1235" i="1" l="1"/>
  <c r="D1231" i="1"/>
  <c r="E1230" i="1" s="1"/>
  <c r="I1246" i="1"/>
  <c r="I1248" i="1"/>
  <c r="I1247" i="1"/>
  <c r="I1239" i="1"/>
  <c r="I1238" i="1"/>
  <c r="D1223" i="1"/>
  <c r="D1236" i="1" s="1"/>
  <c r="D1221" i="1"/>
  <c r="D1234" i="1" s="1"/>
  <c r="E5" i="5"/>
  <c r="E1228" i="1" l="1"/>
  <c r="E1229" i="1"/>
  <c r="E1240" i="1"/>
  <c r="I1240" i="1"/>
  <c r="J1239" i="1" s="1"/>
  <c r="E1239" i="1"/>
  <c r="I1249" i="1"/>
  <c r="J1246" i="1" s="1"/>
  <c r="D1224" i="1"/>
  <c r="D1237" i="1" s="1"/>
  <c r="E1234" i="1" s="1"/>
  <c r="E258" i="3"/>
  <c r="E257" i="3"/>
  <c r="E256" i="3"/>
  <c r="E260" i="3" l="1"/>
  <c r="F257" i="3" s="1"/>
  <c r="E1242" i="1"/>
  <c r="E1243" i="1" s="1"/>
  <c r="B1233" i="1"/>
  <c r="B1225" i="1"/>
  <c r="E1235" i="1"/>
  <c r="E1236" i="1"/>
  <c r="E1231" i="1"/>
  <c r="E1222" i="1"/>
  <c r="J1248" i="1"/>
  <c r="J1247" i="1"/>
  <c r="J1238" i="1"/>
  <c r="J1237" i="1"/>
  <c r="E1221" i="1"/>
  <c r="E1223" i="1"/>
  <c r="F258" i="3"/>
  <c r="F256" i="3"/>
  <c r="M1217" i="1"/>
  <c r="N1217" i="1"/>
  <c r="E1237" i="1" l="1"/>
  <c r="J1249" i="1"/>
  <c r="J1240" i="1"/>
  <c r="E1224" i="1"/>
</calcChain>
</file>

<file path=xl/sharedStrings.xml><?xml version="1.0" encoding="utf-8"?>
<sst xmlns="http://schemas.openxmlformats.org/spreadsheetml/2006/main" count="12294" uniqueCount="5464">
  <si>
    <t>PaperID</t>
  </si>
  <si>
    <t>Title</t>
  </si>
  <si>
    <t>Authors</t>
  </si>
  <si>
    <t>Date_Pub</t>
  </si>
  <si>
    <t>Effect</t>
  </si>
  <si>
    <t>Exposure::WaveType</t>
  </si>
  <si>
    <t>Exposure::SignalGen</t>
  </si>
  <si>
    <t>WLink</t>
  </si>
  <si>
    <t>Freq_Cat</t>
  </si>
  <si>
    <t>Funding</t>
  </si>
  <si>
    <t>InVitro</t>
  </si>
  <si>
    <t>InVivo</t>
  </si>
  <si>
    <t>Effects of microwaves (950 MHZ mobile phone) on morphometric and apoptotic changes of rabbit epididymis</t>
  </si>
  <si>
    <t>Azadi Oskouyi E, Rajaei F, Safari Variani A, Sarokhani MR, Javadi A.</t>
  </si>
  <si>
    <t>Pulsed</t>
  </si>
  <si>
    <t>Simulated by a signal generator</t>
  </si>
  <si>
    <t>http://www.ncbi.nlm.nih.gov/pubmed/25060044?dopt=Abstract</t>
  </si>
  <si>
    <t>UHF (300 MHz-3 GHz) studies</t>
  </si>
  <si>
    <t>This study was supported by a grant from the Qazvin University of Medical Sciences.</t>
  </si>
  <si>
    <t>Selenium reduces mobile phone (900 MHz)-induced oxidative stress, mitochondrial function, and apoptosis in breast cancer cells</t>
  </si>
  <si>
    <t>Kahya MC, Nazıroğlu M, Çiğ B.</t>
  </si>
  <si>
    <t>http://www.ncbi.nlm.nih.gov/pubmed/24965080?dopt=Abstract</t>
  </si>
  <si>
    <t>Unit of Scientific Research Project (BAP), İzmir Katip Çelebi University, Turkey (Project Number: BAP: 2013-2-TSBP-09).</t>
  </si>
  <si>
    <t>Effects of mobile phone radiation (900 MHz radiofrequency) on structure and functions of rat brain</t>
  </si>
  <si>
    <t>Saikhedkar N, Bhatnagar M, Jain A, Sukhwal P, Sharma C, Jaiswal N.</t>
  </si>
  <si>
    <t>Mobile Phone</t>
  </si>
  <si>
    <t>http://www.emf-portal.de/viewer.php?aid=24987&amp;l=e</t>
  </si>
  <si>
    <t>University Grants Commission</t>
  </si>
  <si>
    <t>Biochemical Modifications and Neuronal Damage in Brain of Young and Adult Rats After long-term Exposure to Mobile Phone Radiations</t>
  </si>
  <si>
    <t>Motawi TK, Darwish HA, Moustafa YM, Labib MM.</t>
  </si>
  <si>
    <t>Mobile Phone GSM</t>
  </si>
  <si>
    <t>http://www.ncbi.nlm.nih.gov/pubmed/24801773?dopt=Abstract</t>
  </si>
  <si>
    <t>University funded. No conflict of interest stated.</t>
  </si>
  <si>
    <t>Cell oxidation-reduction imbalance after modulated radiofrequency radiation</t>
  </si>
  <si>
    <t>Marjanovic AM, Pavicic I, Trosic I.</t>
  </si>
  <si>
    <t>Not Stated</t>
  </si>
  <si>
    <t>Signal Generator</t>
  </si>
  <si>
    <t>http://www.ncbi.nlm.nih.gov/pubmed/25119294</t>
  </si>
  <si>
    <t xml:space="preserve">Ministry of Science, Education and Sports, Republic of Croatia </t>
  </si>
  <si>
    <t>The influence of direct mobile phone radiation on sperm quality</t>
  </si>
  <si>
    <t>Gorpinchenko I, Nikitin O, Banyra O, Shulyak A.</t>
  </si>
  <si>
    <t>http://www.emf-portal.de/viewer.php?l=e&amp;aid=25254</t>
  </si>
  <si>
    <t>The effect of radiofrequency radiation generated by a Global System for Mobile Communications source on cochlear development in a rat model</t>
  </si>
  <si>
    <t>Seckin E, Suren Basar F, Atmaca S, Kaymaz FF, Suzer A, Akar A, Sunan E, Koyuncu M.</t>
  </si>
  <si>
    <t>http://www.ncbi.nlm.nih.gov/pubmed/24784924?dopt=Abstract</t>
  </si>
  <si>
    <t>Effect of exposure and withdrawal of 900-MHz-electromagnetic waves on brain, kidney and liver oxidative stress and some biochemical parameters in male rats</t>
  </si>
  <si>
    <t>Ragy MM.</t>
  </si>
  <si>
    <t>Continuous</t>
  </si>
  <si>
    <t>Microwave</t>
  </si>
  <si>
    <t>http://www.emf-portal.de/viewer.php?aid=24632&amp;l=e</t>
  </si>
  <si>
    <t>No Conflict of Interest Stated</t>
  </si>
  <si>
    <t>Oxidative changes and apoptosis induced by 1800-MHz electromagnetic radiation in NIH/3T3 cells</t>
  </si>
  <si>
    <t>Hou Q, Wang M, Wu S, Ma X, An G, Liu H, Xie F.</t>
  </si>
  <si>
    <t>http://www.emf-portal.de/viewer.php?aid=24552&amp;l=e</t>
  </si>
  <si>
    <t>Government Agencies</t>
  </si>
  <si>
    <t>Maternal mobile phone exposure alters intrinsic electrophysiological properties of CA1 pyramidal neurons in rat offspring</t>
  </si>
  <si>
    <t xml:space="preserve">Razavinasab M, Moazzami K, Shabani M.
</t>
  </si>
  <si>
    <t>http://www.emf-portal.de/viewer.php?aid=24398&amp;l=e</t>
  </si>
  <si>
    <t>University Grant</t>
  </si>
  <si>
    <t>Spatial learning, monoamines and oxidative stress in rats exposed to 900MHz electromagnetic field in combination with iron overload</t>
  </si>
  <si>
    <t>Maaroufi K, Had-Aissouni L, Melon C, Sakly M, Abdelmelek H, Poucet B, Save E</t>
  </si>
  <si>
    <t>Microwave Signal Generator</t>
  </si>
  <si>
    <t>http://www.ncbi.nlm.nih.gov/pubmed/24144546?dopt=Abstract</t>
  </si>
  <si>
    <t>Funding was provided by the CNRS and Aix-Marseille University</t>
  </si>
  <si>
    <t>Study of Oxidative Stress in Human Lens Epithelial Cells Exposed to 1.8 GHz Radiofrequency Fields</t>
  </si>
  <si>
    <t>Ni S, Yu Y, Zhang Y, Wu W, Lai K, Yao K.</t>
  </si>
  <si>
    <t>http://www.ncbi.nlm.nih.gov/pubmed/23991100?dopt=Abstract</t>
  </si>
  <si>
    <t xml:space="preserve">Zhejiang Key Laboratory Fund of China, Zhejiang Key Innovation Team Project of China,  Program for the Platform Health Talents of the Health Bureau of Zhejiang Province, Qianjiang Talent Program of Zhejiang Province, National Nature Science Foundation of China </t>
  </si>
  <si>
    <t>Mobile phone radiation induces mode-dependent DNA damage in a mouse spermatocyte-derived cell line: a protective role of melatonin</t>
  </si>
  <si>
    <t>Liu C, Gao P, Xu SC, Wang Y, Chen CH, He MD, Yu ZP, Zhang L, Zhou Z.</t>
  </si>
  <si>
    <t>http://www.ncbi.nlm.nih.gov/pubmed/23952262?dopt=Abstract</t>
  </si>
  <si>
    <t xml:space="preserve">National Basic Research Program of China; National Natural Science Foundation of China </t>
  </si>
  <si>
    <t>Circadian alterations of reproductive functional markers in male rats exposed to 1800 MHz radiofrequency field</t>
  </si>
  <si>
    <t>Qin F, Zhang J, Cao H, Guo W, Chen L, Shen O, Sun J, Yi C, Li J, Wang J, Tong J.</t>
  </si>
  <si>
    <t>RF Signal Generator and a GHz Transverse Electro Magnetic (GTEM) chamber</t>
  </si>
  <si>
    <t>http://www.ncbi.nlm.nih.gov/pubmed/24117058</t>
  </si>
  <si>
    <t>This study was funded by the 973 project grant from China Ministry of Science and
Technology (2011CB503705 and 2012CB947600), the National Natural Science Foundation of China (81020108028, 81001257 and 81302463), the interdisciplinary pre-research project of Soochow University (Biological electromagnetic spectrum measurement and feature extraction), the Priority Academic Program Development of Jiangsu Higher Education Institutions (PAPD).</t>
  </si>
  <si>
    <t>Investigation of the Effects of 2.1 GHz Microwave Radiation on Mitochondrial Membrane Potential (ΔΨ m), Apoptotic Activity and Cell Viability in Human Breast Fibroblast Cells</t>
  </si>
  <si>
    <t>Esmekaya MA, Seyhan N, Kayhan H, Tuysuz MZ, Kurşun AC, Yağcı M.</t>
  </si>
  <si>
    <t>http://www.ncbi.nlm.nih.gov/pubmed/23723005?dopt=Abstract</t>
  </si>
  <si>
    <t>University funded</t>
  </si>
  <si>
    <t>Evaluation of the cytogenotoxic damage in immature and mature rats exposed to 900 MHz radiofrequency electromagnetic fields</t>
  </si>
  <si>
    <t>Sekeroglu Z, Akar A, Şekeroğlu V.</t>
  </si>
  <si>
    <t>Mobile Phone Simulated</t>
  </si>
  <si>
    <t>http://www.emf-portal.de/viewer.php?sform=&amp;fb=yes&amp;aid=22646&amp;l=e</t>
  </si>
  <si>
    <t>Effects of intensive cell phone (philips genic 900) use on the rat kidney tissue</t>
  </si>
  <si>
    <t>Koca O, Gökçe AM, Öztürk MI, Ercan F, Yurdakul N, Karaman MI.</t>
  </si>
  <si>
    <t>http://www.emf-portal.de/viewer.php?aid=22941&amp;l=e</t>
  </si>
  <si>
    <t>Effect of 950 MHz UHF Electromagnetic radiation on biomarkers of oxidative damage, metabolism of UFA and antioxidants in the liver of young rats of different ages</t>
  </si>
  <si>
    <t>Furtado-Filho OV, Borba JB, Dallegrave A, Pizzolato TM, Henriques JA, Moreira JC, Saffi J.</t>
  </si>
  <si>
    <t>http://www.emf-portal.de/viewer.php?l=e&amp;aid=22969</t>
  </si>
  <si>
    <t>Detection of Low Level Microwave Radiation Induced Deoxyribonucleic Acid Damage Vis-à-vis Genotoxicity in Brain of Fischer Rats</t>
  </si>
  <si>
    <t>Deshmukh PS, Megha K, Banerjee BD, Ahmed RS, Chandna S, Abegaonkar MP, Tripathi AK.</t>
  </si>
  <si>
    <t>RF Signal Generator</t>
  </si>
  <si>
    <t>http://www.emf-portal.de/viewer.php?aid=22984&amp;l=e</t>
  </si>
  <si>
    <t>Medical Research Council - Country</t>
  </si>
  <si>
    <t>Stimulation of the brain with radiofrequency electromagnetic field pulses affects sleep-dependent performance improvement negatively</t>
  </si>
  <si>
    <t>Lustenberger C, Murbach M, Dürr R, Schmid MR, Kuster N, Achermann P, Huber R.</t>
  </si>
  <si>
    <t>http://www.ncbi.nlm.nih.gov/pubmed/23482083?dopt=Abstract</t>
  </si>
  <si>
    <t>Funded by Swiss Research Foundation on Mobile Communication (FSM) and the Swiss National Science Foundation. The five founders of FSM are: ETH Zurich, Swisscom, Salt, Sunrise, 3G Mobile (liquidated in 2011).</t>
  </si>
  <si>
    <t>The effect of pulsed electromagnetic radiation from mobile phone on the levels of monoamine neurotransmitters in four different areas of rat brain</t>
  </si>
  <si>
    <t>Aboul Ezz HS, Khadrawy YA, Ahmed NA, Radwan NM, El Bakry MM.</t>
  </si>
  <si>
    <t>http://www.emf-portal.de/viewer.php?l=e&amp;aid=23112</t>
  </si>
  <si>
    <t>Granted by Sector of “International Cooperation with USA”, Foreign Ministry, Egypt.</t>
  </si>
  <si>
    <t xml:space="preserve">Exposure to 1800 MHz radiofrequency electromagnetic radiation induces oxidative DNA base damage in a mouse spermatocyte-derived cell line
</t>
  </si>
  <si>
    <t>Liu C, Duan W, Xu S, Chen C, He M, Zhang L, Yu Z, Zhou Z.</t>
  </si>
  <si>
    <t>Mobile Phone GSM Simulated</t>
  </si>
  <si>
    <t>http://www.emf-portal.de/viewer.php?l=e&amp;aid=21674</t>
  </si>
  <si>
    <t>National Basic Research Program of China; National Natural Science Foundation of China</t>
  </si>
  <si>
    <t>Effect of 900 MHz radiofrequency radiation on oxidative stress in rat brain and serum</t>
  </si>
  <si>
    <t>Bilgici B, Akar A, Avci B, Tuncel OK.</t>
  </si>
  <si>
    <t>https://www.ncbi.nlm.nih.gov/pubmed/23301880</t>
  </si>
  <si>
    <t>roject Management Office grant PYO.TIP.1901.09.018 from the Ondokuz Mayis University</t>
  </si>
  <si>
    <t>Effect of 3G Cell Phone Exposure with Computer Controlled 2-D Stepper Motor on Non-thermal Activation of the hsp27/p38MAPK Stress Pathway in Rat Brain</t>
  </si>
  <si>
    <t>Kesari KK, Meena R, Nirala J, Kumar J, Verma HN.</t>
  </si>
  <si>
    <t>Mobile Phone UMTS</t>
  </si>
  <si>
    <t>http://www.ncbi.nlm.nih.gov/pubmed/23949848</t>
  </si>
  <si>
    <t>Council for Scientific and Industrial Research</t>
  </si>
  <si>
    <t>Effect Of Microwave Radiation On The Retina Of Mice Embryos</t>
  </si>
  <si>
    <t>Amer FI, El Shabaka HA, Zakaria I, Mohammed HA.</t>
  </si>
  <si>
    <t>http://www.emf-portal.de/viewer.php?l=e&amp;aid=23338</t>
  </si>
  <si>
    <t>The toxic effects of mobile phone radiofrequency (940 MHz) on the structure of calf thymus DNA</t>
  </si>
  <si>
    <t>Hekmat A, Saboury AA, Moosavi-Movahedi AA.</t>
  </si>
  <si>
    <t>http://www.emf-portal.de/viewer.php?l=e&amp;aid=21475</t>
  </si>
  <si>
    <t>Overproduction of free radical species in embryonal cells exposed to low intensity radiofrequency radiation</t>
  </si>
  <si>
    <t>Burlaka A, Tsybulin O, Sidorik E, Lukin S, Polishuk V, Tsehmistrenko S, Yakymenko I</t>
  </si>
  <si>
    <t>http://www.ncbi.nlm.nih.gov/pubmed/24084462?dopt=Abstract</t>
  </si>
  <si>
    <t xml:space="preserve">National Academy of Sciences </t>
  </si>
  <si>
    <t>The protective effect of autophagy on mouse spermatocyte derived cells exposure to 1800MHz radiofrequency electromagnetic radiation</t>
  </si>
  <si>
    <t>Liu K, Zhang G, Wang Z, Liu Y, Dong J, Dong X, Liu J, Cao J, Ao L, Zhang S</t>
  </si>
  <si>
    <t>Mobile Phone GSM (Talk) Simulated</t>
  </si>
  <si>
    <t>http://www.ncbi.nlm.nih.gov/pubmed/24813634?dopt=Abstract</t>
  </si>
  <si>
    <t>This study was funded by National Basic Research Program (973Program) (No. 2011CB503705). 
Authors affiliated with the Military - Third Military Medical University
No conflict of Interest  stated</t>
  </si>
  <si>
    <t>Male reproductive health under threat: Short term exposure to radiofrequency radiation's emitted by common mobile jammers</t>
  </si>
  <si>
    <t>Mortazavi S, Parsanezhad M, Kazempour M, Ghahramani P, Mortazavi A, Davari M.</t>
  </si>
  <si>
    <t>Mobile Phone Jammer</t>
  </si>
  <si>
    <t>http://www.ncbi.nlm.nih.gov/pubmed/24082653?dopt=Abstract</t>
  </si>
  <si>
    <t>The Center for Research on Ionizing and Non-ionizing Radiation, Shiraz University of Medical Sciences.</t>
  </si>
  <si>
    <t>The effects of mobile phones on apoptosis in cerebral tissue: an experimental study on rats</t>
  </si>
  <si>
    <t>Yilmaz A, Yilmaz N, Serarslan Y, Aras M, Altas M, Özgür T, Sefil F.</t>
  </si>
  <si>
    <t>http://www.ncbi.nlm.nih.gov/pubmed/24763879?dopt=Abstract</t>
  </si>
  <si>
    <t>Effect of mobile phone use on salivary concentrations of protein, amylase, lipase, immunoglobulin A, lysozyme, lactoferrin, peroxidase and C-reactive protein of the parotid gland</t>
  </si>
  <si>
    <t>Hashemipour MS, Yarbakht M, Gholamhosseinian A, Famori H.</t>
  </si>
  <si>
    <t>http://www.ncbi.nlm.nih.gov/pubmed/24739140?dopt=Abstract</t>
  </si>
  <si>
    <t>Cell type-dependent induction of DNA damage by 1800 MHz radiofrequency electromagnetic fields does not result in significant cellular dysfunctions</t>
  </si>
  <si>
    <t>Xu S, Chen G, Chen C, Sun C, Zhang D, Murbach M, Kuster N, Zeng Q, Xu Z.</t>
  </si>
  <si>
    <t>http://www.ncbi.nlm.nih.gov/pubmed/23355902?dopt=Abstract</t>
  </si>
  <si>
    <t>This work was supported by grants from the Ministry of Science and Technology (2011CB503702), the Natural Science Foundation of China (81102094&amp;30872082), the Natural Science Foundation of Zhejiang Province (5Y205458), the Research Fund for the Doctoral Program of Higher Education of China (20110101120100), and the Fundamental Research Funds for the Central Universities of China (2011QNA7018, 2012QNA7019, 2012FZA7019).</t>
  </si>
  <si>
    <t>GSM 900 MHz cellular phone radiation can either stimulate or depress early embryogenesis in Japanese quails depending on the duration of exposure</t>
  </si>
  <si>
    <t>Tsybulin O, Sidorik E, Brieieva O, Buchynska L, Kyrylenko S, Henshel D, Yakymenko I.</t>
  </si>
  <si>
    <t>http://www.emf-portal.de/viewer.php?l=e&amp;aid=22134</t>
  </si>
  <si>
    <t>European Union (EU)</t>
  </si>
  <si>
    <t>Transient and cumulative memory impairments induced by GSM 1.8 GHz cell phone signal in a mouse model</t>
  </si>
  <si>
    <t>Ntzouni MP, Skouroliakou A, Kostomitsopoulos N, Margaritis LH.</t>
  </si>
  <si>
    <t>http://www.emf-portal.de/viewer.php?aid=21645&amp;l=e</t>
  </si>
  <si>
    <t>Differential Pro-Inflammatory Responses of Astrocytes and Microglia Involve STAT3 Activation in Response to 1800 MHz Radiofrequency Fields</t>
  </si>
  <si>
    <t>Lu Y, He M, Zhang Y, Xu S, Zhang L, He Y, Chen C, Liu C, Pi H, Yu Z, Zhou Z</t>
  </si>
  <si>
    <t>http://www.emf-portal.de/viewer.php?aid=25822&amp;l=e</t>
  </si>
  <si>
    <t>National Basic Research Program - Country</t>
  </si>
  <si>
    <t>Exposure to 1800 MHz radiofrequency radiation impairs neurite outgrowth of embryonic neural stem cells</t>
  </si>
  <si>
    <t>Chen C, Ma Q, Liu C, Deng P, Zhu G, Zhang L, He M, Lu Y, Duan W, Pei L, Li M, Yu Z, Zhou Z.</t>
  </si>
  <si>
    <t>http://www.emf-portal.de/viewer.php?l=e&amp;aid=25033</t>
  </si>
  <si>
    <t>National Natural Science Foundation</t>
  </si>
  <si>
    <t xml:space="preserve">Non- thermal continuous and modulated electromagnetic radiation fields effects on sleep EEG of rats </t>
  </si>
  <si>
    <t>Mohammed HS, Fahmy HM, Radwan NM, Elsayed AA.</t>
  </si>
  <si>
    <t>http://www.ncbi.nlm.nih.gov/pubmed/25685416</t>
  </si>
  <si>
    <t>Mixture of University and Government funding</t>
  </si>
  <si>
    <t>Effect of long-term exposure of 2.4 GHz radiofrequency radiation emitted from Wi-Fi equipment on testes functions</t>
  </si>
  <si>
    <t xml:space="preserve">Dasdag S, Taş M, Akdag MZ, Yegin K. </t>
  </si>
  <si>
    <t>WiFi Simulated</t>
  </si>
  <si>
    <t>http://www.emf-portal.de/viewer.php?aid=24182&amp;l=e</t>
  </si>
  <si>
    <t>Effects of acute exposure to WIFI signals (2.45 GHz) on heart variability and blood pressure in Albinos rabbit</t>
  </si>
  <si>
    <t>Saili L, Hanini A, Smirani C, Azzouz I, Azzouz A, Sakly M, Abdelmelek H, Bouslama Z.</t>
  </si>
  <si>
    <t>WiFi</t>
  </si>
  <si>
    <t>http://www.ncbi.nlm.nih.gov/pubmed/26356390?dopt=Abstract</t>
  </si>
  <si>
    <t>Not Provided</t>
  </si>
  <si>
    <t>Impact of 2.45 GHz microwave radiation on the testicular inflammatory pathway biomarkers in young rats: The role of gallic acid</t>
  </si>
  <si>
    <t>Saygin M, Asci H, Ozmen O, Cankara FN, Dincoglu D, Ilhan I.</t>
  </si>
  <si>
    <t>http://www.ncbi.nlm.nih.gov/pubmed/26268881</t>
  </si>
  <si>
    <t>No Conflict of Interest Stated
Authors declared there was no source of funding for this research. 
Institution Selected as authors are attached to Universities.</t>
  </si>
  <si>
    <t>EMF radiation at 2450 MHz triggers changes in the morphology and expression of heat shock proteins and glucocorticoid receptors in rat thymus</t>
  </si>
  <si>
    <t>Misa-Agustiño MJ, Leiro-Vidal JM, Gomez-Amoza JL, Jorge-Mora MT, Jorge-Barreiro FJ, Salas-Sánchez AA, Ares-Pena FJ, López-Martín E.</t>
  </si>
  <si>
    <t>RF Signal Generator and Gigahertz TEM Cell</t>
  </si>
  <si>
    <t>http://www.ncbi.nlm.nih.gov/pubmed/25731700?dopt=Abstract</t>
  </si>
  <si>
    <t>Governrment Department of Commence Agency</t>
  </si>
  <si>
    <t>Effects of 2.4 Ghz radiofrequency radiation emitted from wi-fi equipment on microRNA expression in brain tissue</t>
  </si>
  <si>
    <t>Dasdag S, Akdag MZ, Erdal ME, Erdal N, Ay OI, Ay ME, Yilmaz SG, Tasdelen B, Yegin K.</t>
  </si>
  <si>
    <t>http://www.ncbi.nlm.nih.gov/pubmed/25775055?dopt=Abstract</t>
  </si>
  <si>
    <t>Structural and ultrastructural study of rat liver influenced by electromagnetic radiation</t>
  </si>
  <si>
    <t>Holovska K, Almasiova V, Cigankova V, Benova K, Racekova E, Martoncikova M.</t>
  </si>
  <si>
    <t>http://www.emf-portal.de/viewer.php?l=e&amp;aid=26611</t>
  </si>
  <si>
    <t>Scientific Grants Agency - Country</t>
  </si>
  <si>
    <t>Experimental analysis of HSP 90 and 70 in-vivo changes induced in the thyroid by exposure to microwave electromagnetic fields</t>
  </si>
  <si>
    <t>Agustiño, M.J, Leiro, J.M., Jorge Mora, M.T, Rodriguez-Gonzalez, J.A</t>
  </si>
  <si>
    <t>https://www.emf-portal.org/en/article/26617</t>
  </si>
  <si>
    <t>Exposure to non-ionizing radiation provokes changes in rat thyroid morphology and expression of HSP-90</t>
  </si>
  <si>
    <t>Misa-Agustiño MJ, Jorge-Mora T, Jorge-Barreiro FJ, Suarez-Quintanilla J, Moreno-Piquero E, Ares-Pena FJ, López-Martín E.</t>
  </si>
  <si>
    <t>Diathermy</t>
  </si>
  <si>
    <t>http://www.ncbi.nlm.nih.gov/pubmed/25649190?dopt=Abstract</t>
  </si>
  <si>
    <t>Radiofrequency electromagnetic field exposure effects on antioxidant enzymes and liver function tests</t>
  </si>
  <si>
    <t>Kumari K, Ramovatar M, Kumar S, Paulraj R, Verma NH, Kavindra Kumar K</t>
  </si>
  <si>
    <t>Microwave Oven</t>
  </si>
  <si>
    <t>http://www.emf-portal.de/viewer.php?l=e&amp;aid=26267</t>
  </si>
  <si>
    <t xml:space="preserve">Council of Scientific and Industrial Research (CSIR), New Delhi, India  </t>
  </si>
  <si>
    <t>Increased DNA oxidation (8-OHdG) and protein oxidation (AOPP) by Low level electromagnetic field (2.45 GHz) in rat brain and protective effect of garlic</t>
  </si>
  <si>
    <t>Gurler HS, Bilgici B, Akar AK, Tomak L, Bedir A.</t>
  </si>
  <si>
    <t>http://www.emf-portal.de/viewer.php?aid=24955&amp;l=e</t>
  </si>
  <si>
    <t>Structural and ultrastructural study of rat testes influenced by electromagnetic radiation</t>
  </si>
  <si>
    <t>Almasiova V, Holovská K, Cigánková V, Račeková E, Fabianová K, Martončíková M.</t>
  </si>
  <si>
    <t>http://www.ncbi.nlm.nih.gov/pubmed/24839928</t>
  </si>
  <si>
    <t>This work was supported by a grant of the Ministery of Education, Science, Research, and Sport of the Slovak Republic, VEGA 1/0037/12.</t>
  </si>
  <si>
    <t>Electromagnetic radiation (Wi-Fi) and epilepsy induce calcium entry and apoptosis through activation of TRPV1 channel in hippocampus and dorsal root ganglion of rats</t>
  </si>
  <si>
    <t>Ghazizadeh V, Nazıroğlu M.</t>
  </si>
  <si>
    <t>WiFi simulated</t>
  </si>
  <si>
    <t>http://www.emf-portal.de/viewer.php?aid=24789&amp;l=e</t>
  </si>
  <si>
    <t>Scientific Society</t>
  </si>
  <si>
    <t>Effects of olive leave extract on metabolic disorders and oxidative stress induced by 2.45 GHz WIFI signals</t>
  </si>
  <si>
    <t>Salah MB, Abdelmelek H, Abderraba M</t>
  </si>
  <si>
    <t>https://www.emf-portal.org/en/article/23421</t>
  </si>
  <si>
    <t>The effects of long-term exposure to a 2450 MHz electromagnetic field on growth and pubertal development in female Wistar rats</t>
  </si>
  <si>
    <t>Sangun O, Dundar B, Darici H, Comlekci S, Doguc DK, Celik S.</t>
  </si>
  <si>
    <t>http://www.emf-portal.de/viewer.php?l=e&amp;aid=24187</t>
  </si>
  <si>
    <t>Wi-Fi (2.45 GHz)- and Mobile Phone (900 and 1800 MHz)-Induced Risks on Oxidative Stress and Elements in Kidney and Testis of Rats During Pregnancy and the Development of Offspring</t>
  </si>
  <si>
    <t>Ozorak A, Naziroglu M, Celik O, Yuksel M, Ozcelik D, Ozkaya MO, Cetin H, Kahya MC, Kose SA</t>
  </si>
  <si>
    <t>http://www.emf-portal.de/viewer.php?l=e&amp;aid=23656</t>
  </si>
  <si>
    <t>Use of laptop computers connected to internet through Wi-Fi decreases human sperm motility and increases sperm DNA fragmentation</t>
  </si>
  <si>
    <t>Avendano C, Mata A, Sanchez Sarmiento CA, Doncel GF.</t>
  </si>
  <si>
    <t>http://www.ncbi.nlm.nih.gov/pubmed/22112647</t>
  </si>
  <si>
    <t>Non-invasive radiofrequency treatment effect on mitochondria in pancreatic cancer cells</t>
  </si>
  <si>
    <t>Curley SA, Palalon F, Lu X, Koshkina NV.</t>
  </si>
  <si>
    <t>Radio Frequency</t>
  </si>
  <si>
    <t>http://www.ncbi.nlm.nih.gov/pubmed/24986120?dopt=Abstract</t>
  </si>
  <si>
    <t>MicroRNAs: Novel Mechanism Involved in the Pathogenesis of Microwave Exposure on Rats' Hippocampus</t>
  </si>
  <si>
    <t>Zhao L, Sun C, Xiong L, Yang Y, Gao Y, Wang L, Zuo H, Xu X, Dong J, Zhou H, Peng R.</t>
  </si>
  <si>
    <t>http://www.ncbi.nlm.nih.gov/pubmed/24748327?dopt=Abstract</t>
  </si>
  <si>
    <t>Microwave-Induced Structural and Functional Injury of Hippocampal and PC12 Cells Is Accompanied by Abnormal Changes in the NMDAR-PSD95-CaMKII Pathway</t>
  </si>
  <si>
    <t>Wang LF, Wei L, Qiao SM, Gao XN, Gao YB, Wang SM, Zhao L, Dong J, Xu XP, Zhou HM, Hu XJ, Peng RY.</t>
  </si>
  <si>
    <t>http://www.ncbi.nlm.nih.gov/pubmed/26337368?dopt=Abstract</t>
  </si>
  <si>
    <t>Alterations of cognitive function and 5-HT system in rats after long term microwave exposure</t>
  </si>
  <si>
    <t>Li HJ, Peng RY, Wang CZ, Qiao SM, Yong Z, Gao YB, Xu XP, Wang SX, Dong J, Zuo HY, Li Z, Zhou HM, Wang LF, Hu XJ.</t>
  </si>
  <si>
    <t>Microwave Generator</t>
  </si>
  <si>
    <t>http://www.emf-portal.de/viewer.php?aid=26303&amp;l=e</t>
  </si>
  <si>
    <t>Effects of Pulsed 2.856 GHz Microwave Exposure on BM-MSCs Isolated from C57BL/6 Mice</t>
  </si>
  <si>
    <t>Wang C, Wang X, Zhou H, Dong G, Guan X, Wang L, Xu X, Wang S, Chen P, Peng R, Hu X.</t>
  </si>
  <si>
    <t>http://www.ncbi.nlm.nih.gov/pubmed/25658708?dopt=Abstract</t>
  </si>
  <si>
    <t>Neural Cell Apoptosis Induced by Microwave Exposure Through Mitochondria-dependent Caspase-3 Pathway</t>
  </si>
  <si>
    <t xml:space="preserve">Zuo H, Lin T, Wang D, Peng R, Wang S, Gao Y, Xu X, Li Y, Wang S, Zhao L, Wang L, Zhou H.
</t>
  </si>
  <si>
    <t>http://www.ncbi.nlm.nih.gov/pubmed/24688304?dopt=Abstract</t>
  </si>
  <si>
    <t>Impairment of long-term potentiation induction is essential for the disruption of spatial memory after microwave exposure</t>
  </si>
  <si>
    <t>Wang H, Peng R, Zhou H, Wang S, Gao Y, Wang L, Yong Z, Zuo H, Zhao L, Dong J, Xu X, Su Z</t>
  </si>
  <si>
    <t>http://www.ncbi.nlm.nih.gov/pubmed/23786183?dopt=Abstract</t>
  </si>
  <si>
    <t xml:space="preserve">Reduction of Phosphorylated Synapsin I (Ser-553) Leads to Spatial Memory Impairment by Attenuating GABA Release after Microwave Exposure in Wistar Rats </t>
  </si>
  <si>
    <t>Qiao S, Peng R, Yan H, Gao Y, Wang C, Wang S, Zou Y, Xu X, Zhao L, Dong J, Su Z, Feng X, Wang L, Hu X.</t>
  </si>
  <si>
    <t>http://www.ncbi.nlm.nih.gov/pubmed/24743689?dopt=Abstract</t>
  </si>
  <si>
    <t>This work was supported by the National Basic Research Program of China (2011CB503706) and National Natural Science Foundation of China(30900382).</t>
  </si>
  <si>
    <t>Microwave radiation induces injury to GC-2spd cells</t>
  </si>
  <si>
    <t>Xue L, Wang SM, Chen HY, Peng RY, Zuo HY, Wang LF, Zhao L, Wang SX.</t>
  </si>
  <si>
    <t>https://www.ncbi.nlm.nih.gov/pubmed/24738454</t>
  </si>
  <si>
    <t>Not Known</t>
  </si>
  <si>
    <t>A new problem in inflammatory bladder diseases: Use of mobile phones</t>
  </si>
  <si>
    <t>Koca O, Gokce AM, Akyuz M, Ercan F, Yurdakul N, Karaman MI.</t>
  </si>
  <si>
    <t>http://www.ncbi.nlm.nih.gov/pubmed/25251956?dopt=Abstract</t>
  </si>
  <si>
    <t>Alteration of glycine receptor immunoreactivity in the auditory brainstem of mice following three months of exposure to radiofrequency radiation at SAR 4.0 W/kg</t>
  </si>
  <si>
    <t>Maskey D, Kim HG, Suh MW, Roh GS, Kim MJ.</t>
  </si>
  <si>
    <t xml:space="preserve">Simulated by a signal generator. </t>
  </si>
  <si>
    <t>http://www.ncbi.nlm.nih.gov/pubmed/24866721</t>
  </si>
  <si>
    <t>Study was funded by the Institute of Medical Science Research of Dankook University Medical Center in 2011. Research was also supported by the Basic Science Research Program through the National Research Foundation of Korea (NRF) funded by the Ministry of Education, Science and Technology (2011-0011885).</t>
  </si>
  <si>
    <t>Changes in mitochondrial functioning with electromagnetic radiation of ultra-high frequency as revealed by electron paramagnetic resonance methods</t>
  </si>
  <si>
    <t>Burlaka A, Selyuk M, Gafurov M, Lukin S, Potaskalova V, Sidorik E.</t>
  </si>
  <si>
    <t>http://www.ncbi.nlm.nih.gov/pubmed/24597749?dopt=Abstract</t>
  </si>
  <si>
    <t>Effect of handheld mobile phone use on parotid gland salivary flow rate and volume</t>
  </si>
  <si>
    <t>Bhargava S, Motwani MB, Patni VM.</t>
  </si>
  <si>
    <t>http://www.ncbi.nlm.nih.gov/pubmed/22769405</t>
  </si>
  <si>
    <t>GSM base station electromagnetic radiation and oxidative stress in rats</t>
  </si>
  <si>
    <t>Yurekli AI, Ozkan M, Kalkan T, Saybasili H, Tuncel H, Atukeren P, Gumustas K, Seker S.</t>
  </si>
  <si>
    <t>https://www.ncbi.nlm.nih.gov/pubmed/16954120</t>
  </si>
  <si>
    <t>Bogazici University Research Fund, Project, Research Fund of Istanbul University</t>
  </si>
  <si>
    <t xml:space="preserve">How does long term exposure to base stations and mobile phones affect human hormone profiles? </t>
  </si>
  <si>
    <t>Eskander EF, Estefan SF, Abd-Rabou AA.</t>
  </si>
  <si>
    <t>http://www.ncbi.nlm.nih.gov/pubmed/22138021</t>
  </si>
  <si>
    <t>UHF (300 MHz-3 GHz) Ecological studies</t>
  </si>
  <si>
    <t>Mobile Phone Base Station</t>
  </si>
  <si>
    <t>A preliminary study to assess possible chromosomal damage among users of digital mobile phones</t>
  </si>
  <si>
    <t>Gadhia PK, Shah T, Mistry A, Pithawala M, Tamakuvala D.</t>
  </si>
  <si>
    <t>http://www.emf-portal.de/viewer.php?aid=10674&amp;l=e</t>
  </si>
  <si>
    <t>The influence of handheld mobile phones on human parotid gland secretion</t>
  </si>
  <si>
    <t>Goldwein O, Aframian DJ.</t>
  </si>
  <si>
    <t>http://www.emf-portal.de/viewer.php?l=e&amp;aid=17522</t>
  </si>
  <si>
    <t>Alterations in TSH and Thyroid Hormones following Mobile Phone Use</t>
  </si>
  <si>
    <t>Mortavazi S, Habib A, Ganj-Karami A, Samimi-Doost R, Pour-Abedi A, Babaie A.</t>
  </si>
  <si>
    <t>https://www.ncbi.nlm.nih.gov/pubmed/22216380</t>
  </si>
  <si>
    <t>Asymmetries in hip mineralization in mobile cellular phone users</t>
  </si>
  <si>
    <t>Saravi FD.</t>
  </si>
  <si>
    <t>http://www.emf-portal.de/viewer.php?aid=19090&amp;l=e</t>
  </si>
  <si>
    <t>Nuclear Medicine School, Mendoza, Argentina</t>
  </si>
  <si>
    <t xml:space="preserve">Long-term, low-level microwave irradiation of rats
</t>
  </si>
  <si>
    <t>Chou CK, Guy AW, Kunz LL, Johnson RB, Crowley JJ, Krupp JH.</t>
  </si>
  <si>
    <t>Uncertain Effect</t>
  </si>
  <si>
    <t xml:space="preserve">https://www.ncbi.nlm.nih.gov/pubmed/1482413
</t>
  </si>
  <si>
    <t>Dept of Defence</t>
  </si>
  <si>
    <t>Effects of mobile phone radiation on serum testosterone in Wistar albino rats</t>
  </si>
  <si>
    <t>Meo SA, Al-Drees AM, Husain S, Khan MM, Imran MB.</t>
  </si>
  <si>
    <t>https://www.emf-portal.org/en/article/18557</t>
  </si>
  <si>
    <t>Deanship of Scienti c Research, King Saud University and Director of College of Medicine Research Centre, for providing funding</t>
  </si>
  <si>
    <t>Exposure to 1800 MHz radiofrequency radiation induces oxidative damage to mitochondrial DNA in primary cultured neurons</t>
  </si>
  <si>
    <t>Xu S, Zhou Z, Zhang L, Yu Z, Zhang W, Wang Y, Wang X, Li M, Chen Y, Chen C, He M, Zhang G, Zhong M</t>
  </si>
  <si>
    <t>http://www.emf-portal.de/viewer.php?l=e&amp;aid=17674</t>
  </si>
  <si>
    <t>National Natural Science Foundation of China</t>
  </si>
  <si>
    <t>The influence of 1800 MHz GSM-like signals on hepatic oxidative DNA and lipid damage in nonpregnant, pregnant, and newly born rabbits</t>
  </si>
  <si>
    <t>Tomruk A, Guler G, Dincel AS.</t>
  </si>
  <si>
    <t>http://www.emf-portal.de/viewer.php?l=e&amp;aid=17640</t>
  </si>
  <si>
    <t>Gazi University Research Foundation</t>
  </si>
  <si>
    <t>Effects of radiofrequency electromagnetic waves (RF- EMW) from cellular phones on human ejaculated semen: an in vitro pilot study</t>
  </si>
  <si>
    <t>Agarwal A, Desai NR, Makker K, Varghese A, Mouradi R, Sabanegh E, Sharma R.</t>
  </si>
  <si>
    <t>http://www.ncbi.nlm.nih.gov/pubmed/18804757</t>
  </si>
  <si>
    <t>Medical Centre</t>
  </si>
  <si>
    <t>Effects of GSM 1800 MHz radiofrequency electromagnetic fields on protein expression profile of human breast cancer cell MCF-7</t>
  </si>
  <si>
    <t>Zeng QL, Weng Y, Chen GD, Lu DQ, Chiang H, Xu ZP.</t>
  </si>
  <si>
    <t>http://www.ncbi.nlm.nih.gov/pubmed/16836875</t>
  </si>
  <si>
    <t>Effects of GSM 1800 MHz radiofrequency electromagnetic fields on DNA damage in Chinese hamster lung cells</t>
  </si>
  <si>
    <t>Zhang DY, Xu ZP, Chiang H, Lu DQ, Zeng QL.</t>
  </si>
  <si>
    <t>http://www.ncbi.nlm.nih.gov/pubmed/16836873</t>
  </si>
  <si>
    <t>Non-thermal DNA breakage by mobile-phone radiation (1800 MHz) in human fibroblasts and in transformed GFSH-R17 rat granulosa cells in vitro</t>
  </si>
  <si>
    <t>Diem E, Schwarz C, Adlkofer F, Jahn O, Rüdiger H.</t>
  </si>
  <si>
    <t>http://www.emf-portal.de/viewer.php?aid=11910&amp;l=e</t>
  </si>
  <si>
    <t>Effects of mobile phone exposure (GSM 900 and WCDMA/UMTS) on polysomnography based sleep quality: An intra- and inter-individual perspective</t>
  </si>
  <si>
    <t>Danker-Hopfe H, Dorn H, Bolz T, Peter A, Hansen ML, Eggert T, Sauter C.</t>
  </si>
  <si>
    <t>http://www.emf-portal.de/viewer.php?l=e&amp;aid=28363</t>
  </si>
  <si>
    <t xml:space="preserve">Deutsches Mobilfunk Forschungsprogramm (DMF; German Mobile Phone Research Programme) at Federal Office for Radiation Protection (BfS) </t>
  </si>
  <si>
    <t>Association of Exposure to Radio-Frequency Electromagnetic Field Radiation (RF-EMFR) Generated by Mobile Phone Base Stations with Glycated Hemoglobin (HbA1c) and Risk of Type 2 Diabetes Mellitus.</t>
  </si>
  <si>
    <t>Meo SA, Alsubaie Y, Almubarak Z, Almutawa H, AlQasem Y, Hasanato RM.</t>
  </si>
  <si>
    <t>http://www.emf-portal.de/viewer.php?l=e&amp;aid=28290</t>
  </si>
  <si>
    <t>Long-term exposure to electromagnetic radiation from mobile phones and Wi-Fi devices decreases plasma prolactin, progesterone, and estrogen levels but increases uterine oxidative stress in pregnant rats and their offspring.</t>
  </si>
  <si>
    <t>Yuksel M, Naziroglu M, Ozkaya MO.</t>
  </si>
  <si>
    <t>http://www.ncbi.nlm.nih.gov/pubmed/26578367?dopt=Abstract</t>
  </si>
  <si>
    <t xml:space="preserve">The Scientific Research Unit (BAP) of the Suleyman Demirel University </t>
  </si>
  <si>
    <t>Exposure to mobile phone electromagnetic field radiation, ringtone and vibration affects anxiety-like behaviour and oxidative stress biomarkers in albino wistar rats.</t>
  </si>
  <si>
    <t>Shehu A, Mohammed A, Magaji RA, Muhammad MS.</t>
  </si>
  <si>
    <t>http://www.ncbi.nlm.nih.gov/pubmed/26546224?dopt=Abstract</t>
  </si>
  <si>
    <t>The effect of melatonin on the liver of rats exposed to microwave radiation</t>
  </si>
  <si>
    <t>Djordjevic B, Sokolovic D, Kocic G, Veljkovic A, Despotovic M, Basic J, Jevtovic-Stoimenov T, Sokolovic DM.</t>
  </si>
  <si>
    <t>https://www.emf-portal.org/en/article/26513</t>
  </si>
  <si>
    <t xml:space="preserve">Ministry of Education and Science, Serbia </t>
  </si>
  <si>
    <t>Behavioural in-effectiveness of high frequency electromagnetic field in mice</t>
  </si>
  <si>
    <t>Salunke BP, Umathe SN, Chavan JG.</t>
  </si>
  <si>
    <t>No Effect</t>
  </si>
  <si>
    <t>https://www.emf-portal.org/en/article/26263</t>
  </si>
  <si>
    <t>University Grants Commission (UGC), India</t>
  </si>
  <si>
    <t>Effects of Prenatal and Postnatal Exposure of Wi-Fi on Development of Teeth and Changes in Teeth Element Concentration in Rats: Wi-Fi (2.45 GHz) and Teeth Element Concentrations</t>
  </si>
  <si>
    <t>Ciftci ZZ, Kirzioglu Z, Naziroglu M, Ozmen O.</t>
  </si>
  <si>
    <t>http://www.emf-portal.de/viewer.php?l=e&amp;aid=26015</t>
  </si>
  <si>
    <t>S.D.U. (Suleyman Demirel University) Unit of Scientific Research Projects, Turkey</t>
  </si>
  <si>
    <t>Influence of Smartphone Wi-Fi Signals on Adipose-Derived Stem Cells</t>
  </si>
  <si>
    <t>Lee SS, Kim HR, Kim MS, Park S, Yoon ES, Park SH, Kim DW.</t>
  </si>
  <si>
    <t>Mobile Phone &amp; WiFi</t>
  </si>
  <si>
    <t>http://www.emf-portal.de/viewer.php?l=e&amp;aid=25602</t>
  </si>
  <si>
    <t>Cell phone use and parotid salivary gland alterations: no molecular evidence</t>
  </si>
  <si>
    <t xml:space="preserve">de Souza FT, Correia-Silva JF, Ferreira EF, Siqueira EC, Duarte AP, Gomez MV, Gomez RS, Gomes </t>
  </si>
  <si>
    <t>http://www.ncbi.nlm.nih.gov/pubmed/24753545?dopt=Abstract</t>
  </si>
  <si>
    <t xml:space="preserve">National Council for Scientific and Technological Development (CNPq)/Brazil, Fundação de Amparo à Pesquisa do Estado de Minas Gerais (FAPEMIG)/Brazil, and L'Oreal Brasil For Women in Science. </t>
  </si>
  <si>
    <t>The Effects of Cell Phone Waves (900 MHz-GSM Band) on Sperm Parameters and Total Antioxidant Capacity in Rats</t>
  </si>
  <si>
    <t>Ghanbari M, Mortazavi SB, Khavanin A, Khazaei M.</t>
  </si>
  <si>
    <t>Mobile Phone Base Station Simulated</t>
  </si>
  <si>
    <t>https://www.emf-portal.org/en/article/24276</t>
  </si>
  <si>
    <t>Tarbiat Modares University, Tehran, Iran</t>
  </si>
  <si>
    <t>Low intensity microwave radiation induced oxidative stress, inflammatory response and DNA damage in rat brain</t>
  </si>
  <si>
    <t>Megha K, Deshmukh PS, Banerjee BD, Tripathi AK, Ahmed R, Abegaonkar MP.</t>
  </si>
  <si>
    <t>RF Signal Generator and Transverse Electromagnetic (TEM) Cell</t>
  </si>
  <si>
    <t xml:space="preserve">http://www.ncbi.nlm.nih.gov/pubmed/26511840
</t>
  </si>
  <si>
    <t>Indian Council of Medical Research (ICMR)</t>
  </si>
  <si>
    <t>Transverse Electromagnetic (TEM) Cell</t>
  </si>
  <si>
    <t>Exposure to 915 MHz radiation induces micronuclei in Vicia faba root tips</t>
  </si>
  <si>
    <t xml:space="preserve">Gustavino B, Carboni G, Petrillo R, Paoluzzi G, Santovetti E, Rizzoni M.
</t>
  </si>
  <si>
    <t>http://www.emf-portal.de/viewer.php?l=e&amp;aid=28074</t>
  </si>
  <si>
    <t>Influence of electromagnetic field (1800 MHz) on lipid peroxidation in brain, blood, liver and kidney in rats</t>
  </si>
  <si>
    <t>Bodera P, Stankiewicz W, Antkowiak B, Paluch M, Kieliszek J, Sobiech J, Niemcewicz M.</t>
  </si>
  <si>
    <t>http://www.emf-portal.de/viewer.php?l=e&amp;aid=27635</t>
  </si>
  <si>
    <t>Protective effect of Liuweidihuang Pills against cellphone electromagnetic radiation-induced histomorphological abnormality, oxidative injury, and cell apoptosis in rat testes</t>
  </si>
  <si>
    <t>Ma HR, Cao XH, Ma XL, Chen JJ, Chen JW, Yang H, Liu YX.</t>
  </si>
  <si>
    <t>http://www.ncbi.nlm.nih.gov/pubmed/26442304?dopt=Abstract</t>
  </si>
  <si>
    <t>Effect of 900 MHz Electromagnetic Radiation on the Induction of ROS in Human Peripheral Blood Mononuclear Cells</t>
  </si>
  <si>
    <t>Kazemi E, Mortazavi SM, Ali-Ghanbari A, Sharifzadeh S, Ranjbaran R, Mostafavi-Pour Z, Zal F, Haghani M.</t>
  </si>
  <si>
    <t>http://www.emf-portal.de/viewer.php?aid=27903&amp;l=e</t>
  </si>
  <si>
    <t>Maternal exposure to a continuous 900-MHz electromagnetic field provokes neuronal loss and pathological changes in cerebellum of 32-day-old female rat offspring</t>
  </si>
  <si>
    <t>Odacı E, Hancı H, İkinci A, Sönmez OF, Aslan A, Şahin A, Kaya H, Çolakoğlu S, Baş O.</t>
  </si>
  <si>
    <t>http://www.ncbi.nlm.nih.gov/pubmed/26391347?dopt=Abstract</t>
  </si>
  <si>
    <t>8-oxoG DNA Glycosylase-1 Inhibition Sensitizes Neuro-2a Cells to Oxidative DNA Base Damage Induced by 900 MHz Radiofrequency Electromagnetic Radiation</t>
  </si>
  <si>
    <t>Wang X, Liu C, Ma Q, Feng W, Yang L, Lu Y, Zhou Z, Yu Z, Li W, Zhang L</t>
  </si>
  <si>
    <t>https://www.emf-portal.org/en/article/27920</t>
  </si>
  <si>
    <t>National Basic Research Program of China. National Natural Science Foundation (NSFC), China</t>
  </si>
  <si>
    <t>Impact of mobile phone radiation on the quality and DNA methylation of human sperm in vitro</t>
  </si>
  <si>
    <t>Wang D, Li B, Liu Y, Ma YF, Chen SQ, Sun HJ, Dong J, Ma XH, Zhou J, Wang XH.</t>
  </si>
  <si>
    <t>http://www.ncbi.nlm.nih.gov/pubmed/26242041?dopt=Abstract</t>
  </si>
  <si>
    <t>Electromagnetic radiation at 900 MHz induces sperm apoptosis through bcl-2, bax and caspase-3 signalling pathways in rats</t>
  </si>
  <si>
    <t>Liu Q, Si T, Xu X, Liang F, Wang L, Pan S.</t>
  </si>
  <si>
    <t>Amplitude Modulation</t>
  </si>
  <si>
    <t>http://www.ncbi.nlm.nih.gov/pubmed/26239320?dopt=Abstract</t>
  </si>
  <si>
    <t>China National citrus industry technology system program</t>
  </si>
  <si>
    <t>The Effects of Melatonin on Oxidative Stress Parameters and DNA Fragmentation in Testicular Tissue of Rats Exposed to Microwave Radiation</t>
  </si>
  <si>
    <t>Sokolovic D, Djordjevic B, Kocic G, Stoimenov TJ, Stanojkovic Z, Sokolovic DM, Veljkovic A, Ristic G, Despotovic M, Milisavljevic D, Jankovic R, Binic I.</t>
  </si>
  <si>
    <t>http://www.emf-portal.de/viewer.php?aid=28061&amp;l=e</t>
  </si>
  <si>
    <t>This work was supported by the Ministry of Science and Technological Development,</t>
  </si>
  <si>
    <t>Effects of Wi-Fi (2.45 GHz) Exposure on Apoptosis, Sperm Parameters and Testicular Histomorphometry in Rats: A Time Course Study</t>
  </si>
  <si>
    <t>Shokri S, Soltani A, Kazemi M, Sardari D, Mofrad FB.</t>
  </si>
  <si>
    <t>https://www.ncbi.nlm.nih.gov/pmc/articles/PMC4503846/</t>
  </si>
  <si>
    <t xml:space="preserve">Vice Chancellor of Zanjan University of Medical Sciences and Science and Research Branch of Islamic Azad University of Tehran. </t>
  </si>
  <si>
    <t>Effect of Mobile Phone Radiation on Cardiovascular Development of Chick Embryo</t>
  </si>
  <si>
    <t>Ye W, Wang F, Zhang W, Fang N, Zhao W, Wang J.</t>
  </si>
  <si>
    <t>http://www.ncbi.nlm.nih.gov/pubmed/26171674?dopt=Abstract</t>
  </si>
  <si>
    <t xml:space="preserve">Chinese Educational Department Key Laboratory of Magnetism and Magnetic Materials of Lanzhou University
</t>
  </si>
  <si>
    <t>Possible cause for altered spatial cognition of prepubescent rats exposed to chronic radiofrequency electromagnetic radiation</t>
  </si>
  <si>
    <t>Narayanan SN, Kumar RS, Karun KM, Nayak SB, Bhat PG.</t>
  </si>
  <si>
    <t>http://www.emf-portal.de/viewer.php?aid=27297&amp;l=e</t>
  </si>
  <si>
    <t>In vitro effect of cell phone radiation on motility, DNA fragmentation and clusterin gene expression in human sperm</t>
  </si>
  <si>
    <t>Zalata A, El-Samanoudy AZ, Shaalan D, El-Baiomy Y, Mostafa T.</t>
  </si>
  <si>
    <t>http://www.emf-portal.de/viewer.php?aid=26969&amp;l=e</t>
  </si>
  <si>
    <t>Effects of chronic exposure to 2G and 3G cell phone radiation on mice testis – a randomised controlled trial</t>
  </si>
  <si>
    <t>Mugunthan N, J. Anbalagan, A. Shanmuga Samy, S. Rajanarayanan, S. Meenachi</t>
  </si>
  <si>
    <t>https://www.emf-portal.org/en/article/26886</t>
  </si>
  <si>
    <t>Mahatma Gandhi Medical College and Research
Institute, P</t>
  </si>
  <si>
    <t>Effects of chronic exposure to electromagnetic waves on the auditory system.</t>
  </si>
  <si>
    <t>Ozgur A, Tumkaya L, Terzi S, Kalkan Y, Erdivanli OC, Dursun E</t>
  </si>
  <si>
    <t>http://www.ncbi.nlm.nih.gov/pubmed/25836770?dopt=Abstract</t>
  </si>
  <si>
    <t>Effect of Low-Intensity Microwave Radiation on Monoamine Neurotransmitters and Their Key Regulating Enzymes in Rat Brain</t>
  </si>
  <si>
    <t>Megha K, Deshmukh PS, Ravi AK, Tripathi AK, Abegaonkar MP, Banerjee BD.</t>
  </si>
  <si>
    <t>http://www.emf-portal.de/viewer.php?l=e&amp;aid=26521</t>
  </si>
  <si>
    <t>Oxidative stress induced by 1.8 GHz radio frequency electromagnetic radiation and effects of garlic extract in rats</t>
  </si>
  <si>
    <t>Avci B, Akar A, Bilgici B, Tunçel ÖK.</t>
  </si>
  <si>
    <t>https://www.ncbi.nlm.nih.gov/pubmed/22788526</t>
  </si>
  <si>
    <t>Ondokuz Mayis University Research Fund</t>
  </si>
  <si>
    <t>Cognitive Impairment and Neurogenotoxic Effects in Rats Exposed to Low-Intensity Microwave Radiation</t>
  </si>
  <si>
    <t>Deshmukh PS, Nasare N, Megha K, Banerjee BD, Ahmed RS, Singh D, Abegaonkar MP, Tripathi AK, Mediratta PK.</t>
  </si>
  <si>
    <t>RF Signal Generator and Gigahertz Transverse Electromagnetic (GTEM) Cell</t>
  </si>
  <si>
    <t>http://www.ncbi.nlm.nih.gov/pubmed/25749756</t>
  </si>
  <si>
    <t>Indian Council of Medical Research (ICMR), New Delhi for the grant; in the form of the Extramural Research Project</t>
  </si>
  <si>
    <t>Exposure to a 900 MHz electromagnetic field for 1 hour a day over 30 days does change the histopathology and biochemistry of the rat testis</t>
  </si>
  <si>
    <t>Odacı E, Ozyılmaz C.</t>
  </si>
  <si>
    <t>http://www.emf-portal.de/viewer.php?l=e&amp;aid=26694</t>
  </si>
  <si>
    <t>Effect of Short-term 900 MHz low level electromagnetic radiation exposure on blood serotonin and glutamate levels</t>
  </si>
  <si>
    <t>Eris AH, Kiziltan HS, Meral I, Genc H, Trabzon M, Seyithanoglu H, Yagci B, Uysal O.</t>
  </si>
  <si>
    <t>https://www.emf-portal.org/en/article/26509</t>
  </si>
  <si>
    <t xml:space="preserve">Bezmialem Vakif University, Turkey
</t>
  </si>
  <si>
    <t>Investigation of the effects of distance from sources on apoptosis, oxidative stress and cytosolic calcium accumulation via TRPV1 channels induced by mobile phones and Wi-Fi in breast cancer cells</t>
  </si>
  <si>
    <t>Cig B, Naziroglu M.</t>
  </si>
  <si>
    <t>http://www.emf-portal.de/viewer.php?aid=26606&amp;l=e</t>
  </si>
  <si>
    <t>The effect of exposure of rats during prenatal period to radiation spreading from mobile phones on renal development</t>
  </si>
  <si>
    <t>Bedir R, Tumkaya L, Şehitoğlu İ, Kalkan Y, Yilmaz A, Şahin OZ.</t>
  </si>
  <si>
    <t>http://www.ncbi.nlm.nih.gov/pubmed/25691088</t>
  </si>
  <si>
    <t>Protective role of sesame oil against mobile base station-induced oxidative stress</t>
  </si>
  <si>
    <t>Marzook EM, Abd El Moneim AE, Elhadary AA.</t>
  </si>
  <si>
    <t>http://www.emf-portal.de/viewer.php?l=e&amp;aid=23921</t>
  </si>
  <si>
    <t>The Egyptian Society of Radiation Sciences and Applications</t>
  </si>
  <si>
    <t>The effect of 2100 MHz radiofrequency radiation of a 3G mobile phone on the parotid gland of rats</t>
  </si>
  <si>
    <t>Aydogan F, Unlu I, Aydin E, Yumusak N, Devrim E, Samim EE, Ozgur E, Unsal V, Tomruk A, Ozturk GG, Seyhan N.</t>
  </si>
  <si>
    <t>http://www.emf-portal.de/viewer.php?aid=26166&amp;l=e</t>
  </si>
  <si>
    <t>Effect of electromagnetic irradiation produced by 3G mobile phone on male rat reproductive system in a simulated scenario</t>
  </si>
  <si>
    <t>Kumar S, Nirala JP, Behari J, Paulraj R.</t>
  </si>
  <si>
    <t>https://www.ncbi.nlm.nih.gov/pubmed/25241589</t>
  </si>
  <si>
    <t>Indian Council for Medical Research (ICMR)</t>
  </si>
  <si>
    <t>Evaluation of oxidant stress and antioxidant defence in discrete brain regions of rats exposed to 900 MHz radiation</t>
  </si>
  <si>
    <t>Narayanan SN, Kumar RS, Kedage V, Nalini K, Nayak S, Bhat PG.</t>
  </si>
  <si>
    <t>https://www.ncbi.nlm.nih.gov/pubmed/25174055</t>
  </si>
  <si>
    <t>Indian Council of Medical Research (ICMR), India</t>
  </si>
  <si>
    <t>The effects of prenatal exposure to a 900-MHz electromagnetic field on the 21-day-old male rat heart.</t>
  </si>
  <si>
    <t>Turedi S, Hancı H, Topal Z, Ünal D, Mercantepe T, Bozkurt İ, Kaya H, Odacı E.</t>
  </si>
  <si>
    <t>http://www.emf-portal.de/viewer.php?aid=25683&amp;l=e</t>
  </si>
  <si>
    <t>Pathological effects of prenatal exposure to a 900 MHz electromagnetic field on the 21-day-old male rat kidney</t>
  </si>
  <si>
    <t>Odacı E, Ünal D, Mercantepe T, Topal Z, Hancı H, Türedi S, Erol HS, Mungan S, Kaya H, Çolakoğlu S.</t>
  </si>
  <si>
    <t>http://www.ncbi.nlm.nih.gov/pubmed/25158858?dopt=Abstract</t>
  </si>
  <si>
    <t>The effect of prenatal exposure to 900-megahertz electromagnetic field on the, 21-old-day rat testicle</t>
  </si>
  <si>
    <t>Hanci H, Odaci E, Kaya H, Aliyazicioglu Y, Turan I, Demir S, Colakoglu S.</t>
  </si>
  <si>
    <t>http://www.ncbi.nlm.nih.gov/pubmed/24095929?dopt=Abstract</t>
  </si>
  <si>
    <t>Impact of 900 MHz electromagnetic field exposure on main male reproductive hormone levels: a Rattus norvegicus model</t>
  </si>
  <si>
    <t>Sepehrimanesh M, Saeb M, Nazifi S, Kazemipour N, Jelodar G, Saeb S.</t>
  </si>
  <si>
    <t>http://www.ncbi.nlm.nih.gov/pubmed/24357488?dopt=Abstract</t>
  </si>
  <si>
    <t>The effect of electromagnetic radiation on the rat brain: an experimental study</t>
  </si>
  <si>
    <t>Eser O, Songur A, Aktas C, Karavelioglu E, Caglar V, Aylak F, Ozguner F, Kanter M.</t>
  </si>
  <si>
    <t>http://www.ncbi.nlm.nih.gov/pubmed/24310452?dopt=Abstract</t>
  </si>
  <si>
    <t>Effects of 900 MHz electromagnetic field emitted by cellular phones on electrocardiograms of guinea pigs</t>
  </si>
  <si>
    <t>Meral I, Tekintangac Y, Demir H.</t>
  </si>
  <si>
    <t>https://www.ncbi.nlm.nih.gov/pubmed/24220873</t>
  </si>
  <si>
    <t>No specific grant from any funding agency in the public, commercial, or not-for-profit sectors</t>
  </si>
  <si>
    <t>Effects of Early-Onset Radiofrequency Electromagnetic Field Exposure (GSM 900 MHz) on Behavior and Memory in Rats</t>
  </si>
  <si>
    <t>Klose M, Grote K, Spathmann O, Streckert J, Clemens M, Hansen VW, Lerchl A.</t>
  </si>
  <si>
    <t>http://www.emf-portal.de/viewer.php?l=e&amp;aid=25786</t>
  </si>
  <si>
    <t>Bundesamt für Strahlenschutz (BfS; Federal Office for Radiation Protection), Salzgitter, Germany</t>
  </si>
  <si>
    <t>Maternal mobile phone exposure adversely affects the electrophysiological properties of Purkinje neurons in rat offspring</t>
  </si>
  <si>
    <t>Haghani M, Shabani M, Moazzami K.</t>
  </si>
  <si>
    <t>http://www.emf-portal.de/viewer.php?l=e&amp;aid=23293</t>
  </si>
  <si>
    <t>Genotoxic effects of exposure to radiofrequency electromagnetic fields (RF-EMF) in HL-60 cells are not reproducible</t>
  </si>
  <si>
    <t>Speit G, Gminski R, Tauber R.</t>
  </si>
  <si>
    <t>http://www.emf-portal.de/viewer.php?l=e&amp;aid=22960</t>
  </si>
  <si>
    <t>Charité – Universitätsmedizin Berlin</t>
  </si>
  <si>
    <t>Changes in numbers and size of synaptic vesicles of cortical neurons induced by exposure to 835 MHz radiofrequency-electromagnetic field</t>
  </si>
  <si>
    <t>Kim JH, Kim HJ, Yu DH, Kweon HS, Huh YH, Kim HR.</t>
  </si>
  <si>
    <t>https://www.ncbi.nlm.nih.gov/pubmed/29045446</t>
  </si>
  <si>
    <t>National Research Foundation of Korea (NRF) funded by the Ministry of Science</t>
  </si>
  <si>
    <t>Incidence of micronuclei in human peripheral blood lymphocytes exposed to modulated and unmodulated 2450 MHz radiofrequency fields</t>
  </si>
  <si>
    <t>Vijayalaxmi V, Reddy AB, McKenzie RJ, McIntosh RL, Prihoda TJ, Wood AW.</t>
  </si>
  <si>
    <t>Mobile Phone  W-CDMA Simulated</t>
  </si>
  <si>
    <t>https://pubmed.ncbi.nlm.nih.gov/23720062/</t>
  </si>
  <si>
    <t>Swinburne University of Technology, Australia</t>
  </si>
  <si>
    <t>Effects of prenatal and postnatal exposure to GSM-like radiofrequency on blood chemistry and oxidative stress in infant rabbits, an experimental study</t>
  </si>
  <si>
    <t>Ozgur E, Kismali G, Guler G, Akcay A, Ozkurt G, Sel T, Seyhan N.</t>
  </si>
  <si>
    <t>http://www.emf-portal.de/viewer.php?aid=21970&amp;l=e</t>
  </si>
  <si>
    <t>Effects of simultaneous combined exposure to CDMA and WCDMA electromagnetic fields on serum hormone levels in rats</t>
  </si>
  <si>
    <t>Jin YB, Choi HD, Kim BC, Pack JK, Kim N, Lee YS.</t>
  </si>
  <si>
    <t>Mobile Phone CDMA Simulated</t>
  </si>
  <si>
    <t>http://www.ncbi.nlm.nih.gov/pubmed/23239176</t>
  </si>
  <si>
    <t>Grant from the Korea Communications Commission (2011) &amp; Grant 2011 of Ewha Womans University.
Korean Communications Commission makes income from spectrum licenses</t>
  </si>
  <si>
    <t>Rat fertility and embryo fetal development: Influence of exposure to the Wi-Fi signal</t>
  </si>
  <si>
    <t>de Gannes FP, Billaudel B, Haro E, Taxile M, Le Montagner L, Hurtier A, Ait Aissa S, Masuda H, Percherancier Y, Ruffie G, Dufour P, Veyret B, Lagroye I.</t>
  </si>
  <si>
    <t>WiFi Simulated and Amplifier</t>
  </si>
  <si>
    <t>http://www.emf-portal.de/viewer.php?aid=21489&amp;l=e</t>
  </si>
  <si>
    <t>National Research Agency (L'Agence nationale de la recherche, ANR), France</t>
  </si>
  <si>
    <t>Effects of GSM-Frequency Electromagnetic Radiation on Some Physiological and Biochemical Parameters in Rats</t>
  </si>
  <si>
    <t>Khirazova EE, Baizhumanov AA, Trofimova LK, Deev LI, Maslova MV, Sokolova NA, Kudryashova NY.</t>
  </si>
  <si>
    <t>http://www.emf-portal.de/viewer.php?l=e&amp;aid=21407</t>
  </si>
  <si>
    <t>Influence of Electromagnetic Radiation Produced by Mobile Phone on Some Biophysical Blood Properties in Rats</t>
  </si>
  <si>
    <t>El-Bediwi AB, Saad M, El-Kott AF, Eid E.</t>
  </si>
  <si>
    <t>https://www.ncbi.nlm.nih.gov/pubmed/23054912</t>
  </si>
  <si>
    <t>The effects of long-term exposure of magnetic field via 900-MHz GSM radiation on some biochemical parameters and brain histology in rats</t>
  </si>
  <si>
    <t>Celikozlu SD, Ozyurt MS, Cimbiz A, Yardimoglu MY, Cayci MK, Ozay Y.</t>
  </si>
  <si>
    <t>http://www.ncbi.nlm.nih.gov/pubmed/22676902?dopt=Abstract</t>
  </si>
  <si>
    <t>Radiofrequency radiation at 1950 MHz (UMTS) does not affect key cellular endpoints in neuron-like PC12 cells</t>
  </si>
  <si>
    <t>Zeni O, Sannino A, Sarti M, Romeo S, Massa R, Scarfi MR.</t>
  </si>
  <si>
    <t>Mobile phone UMTS Simulated</t>
  </si>
  <si>
    <t>https://www.emf-portal.org/en/article/20288</t>
  </si>
  <si>
    <t>Italian Ministry of University and Scientific Research; Grant number: PRIN 2007</t>
  </si>
  <si>
    <t>1950 MHz Electromagnetic Fields Ameliorate Aβ Pathology in Alzheimer's Disease Mice</t>
  </si>
  <si>
    <t>Jeong YJ, Kang GY, Kwon JH, Choi HD, Pack JK, Kim N, Lee YS, Lee HJ.</t>
  </si>
  <si>
    <t>http://www.ncbi.nlm.nih.gov/pubmed/26017559</t>
  </si>
  <si>
    <t xml:space="preserve">Ministry of Food and Drug Safety </t>
  </si>
  <si>
    <t>Increased blood-brain barrier permeability in mammalian brain 7 days after exposure to the radiation from a GSM-900 mobile phone</t>
  </si>
  <si>
    <t>Nittby H, Brun A, Eberhardt J, Malmgren L, Persson BR, Salford LG.</t>
  </si>
  <si>
    <t>http://www.ncbi.nlm.nih.gov/pubmed/19345073</t>
  </si>
  <si>
    <t>Hans and Märit Rausing Charitable Foundation</t>
  </si>
  <si>
    <t>Blood-brain barrier permeability and nerve cell damage in rat brain 14 and 28 days after exposure to microwaves from GSM mobile phones.</t>
  </si>
  <si>
    <t>Eberhardt JL, Persson BR, Brun AE, Salford LG, Malmgren LO.</t>
  </si>
  <si>
    <t>http://www.emf-portal.de/viewer.php?aid=16425</t>
  </si>
  <si>
    <t>The Swedish Council for Work Life and Social Research and the Hans Rausing Charitable foundation (UK).</t>
  </si>
  <si>
    <t>Nerve Cell Damage in Mammalian Brain after Exposure to Microwaves from GSM Mobile Phones</t>
  </si>
  <si>
    <t>Salford LG, Brun AE, Eberhardt JL, Malmgren L, Persson BR.</t>
  </si>
  <si>
    <t>http://www.ncbi.nlm.nih.gov/pubmed/12782486</t>
  </si>
  <si>
    <t>Histopathological examinations of rat brains after long-term exposure to GSM-900 mobile phone radiation</t>
  </si>
  <si>
    <t>Grafstrom G, Nittby H, Brun A, Malmgren L, Persson BR, Salford LG, Eberhardt J.</t>
  </si>
  <si>
    <t>http://www.emf-portal.de/viewer.php?aid=16343&amp;l=e</t>
  </si>
  <si>
    <t>Swedish Council for Working-life and Social Research, the Hans and Märit Rausing Charitable Trust and the Lund University Hospital Research Funds.</t>
  </si>
  <si>
    <t>Cognitive impairment in rats after long-term exposure to GSM-900 mobile phone radiation</t>
  </si>
  <si>
    <t>Nittby H, Grafström G, Tian DP, Malmgren L, Brun A, Persson BR, Salford LG, Eberhardt J.</t>
  </si>
  <si>
    <t>http://www.emf-portal.de/viewer.php?aid=15418</t>
  </si>
  <si>
    <t>Exposure of rat brain to 915 MHz GSM microwaves induces changes in gene expression but not double stranded DNA breaks or effects on chromatin conformation</t>
  </si>
  <si>
    <t>Belyaev IY, Koch CB, Terenius O, Roxström-Lindquist K, Malmgren LO, H Sommer W, Salford LG, Persson BR.</t>
  </si>
  <si>
    <t xml:space="preserve">http://www.emf-portal.de/viewer.php?l=e&amp;aid=13430 </t>
  </si>
  <si>
    <t>Universities &amp; Radiation Protection Bureau - Country</t>
  </si>
  <si>
    <t>The effects of 2100-MHz radiofrequency radiation on nasal mucosa and mucociliary clearance in rats</t>
  </si>
  <si>
    <t>Aydogan F, Aydin E, Koca G, Ozgur E, Atilla P, Tuzuner A, Demirci S, Tomruk A, Ozturk GG, Seyhan N, Korkmaz M, Muftuoglu S, Samim EE.</t>
  </si>
  <si>
    <t>http://www.ncbi.nlm.nih.gov/pubmed/25885019</t>
  </si>
  <si>
    <t>The effect of 900 and 1800 MHz GSM-like radiofrequency irradiation and nicotine sulfate administration on the embryonic development of Xenopus laevis</t>
  </si>
  <si>
    <t>Boga A, Emre M, Sertdemir Y, Akillioglu K, Binokay S, Demirhan O.</t>
  </si>
  <si>
    <t>http://www.emf-portal.de/viewer.php?aid=26282&amp;l=e</t>
  </si>
  <si>
    <t xml:space="preserve"> Scientific Research Office of Çukurova Üniversitesi</t>
  </si>
  <si>
    <t>Effects of 915 MHz electromagnetic-field radiation in TEM cell on the blood-brain barrier and neurons in the rat brain</t>
  </si>
  <si>
    <t>Masuda H, Ushiyama A, Takahashi M, Wang J, Fujiwara O, Hikage T, Nojima T, Fujita K, Kudo M, Ohkubo C.</t>
  </si>
  <si>
    <t>http://www.emf-portal.de/viewer.php?aid=17236&amp;l=e</t>
  </si>
  <si>
    <t xml:space="preserve">Association of Radio Industries and Businesses (ARIB), Japan </t>
  </si>
  <si>
    <t>Does prolonged radiofrequency radiation emitted from Wi-Fi devices induce DNA damage in various tissues of rats?</t>
  </si>
  <si>
    <t>Akdag MZ, Dasdag S, Canturk F, Karabulut D, Caner Y, Adalier N.</t>
  </si>
  <si>
    <t>http://www.ncbi.nlm.nih.gov/pubmed/26775760?dopt=Abstract</t>
  </si>
  <si>
    <t>Adaptive response in mice exposed to 900 MHZ radiofrequency fields: bleomycin-induced DNA and oxidative damage/repair</t>
  </si>
  <si>
    <t>Zong C, Ji Y, He Q, Zhu S, Qin F, Tong J, Cao Y.</t>
  </si>
  <si>
    <t>Gigahertz Transverse Electromagnetic (GTEM) Cell</t>
  </si>
  <si>
    <t>http://www.emf-portal.de/viewer.php?aid=25895&amp;l=e</t>
  </si>
  <si>
    <t>National Natural Science Foundation of China, China Ministry of Science and Technology</t>
  </si>
  <si>
    <t>Effects of long-term pre- and post-natal exposure to 2.45 GHz wireless devices on developing male rat kidney</t>
  </si>
  <si>
    <t>Kuybulu AE, Öktem F, Çiriş İM, Sutcu R, Örmeci AR, Çömlekçi S, Uz E.</t>
  </si>
  <si>
    <t>https://www.ncbi.nlm.nih.gov/pubmed/26905323</t>
  </si>
  <si>
    <t>Not stated.  No conflict of interest</t>
  </si>
  <si>
    <t>Ultra high frequency-electromagnetic field irradiation during pregnancy leads to an increase in erythrocytes micronuclei incidence in rat offspring</t>
  </si>
  <si>
    <t>Ferreira AR, Knakievicz T, Pasquali MA, Gelain DP, Dal-Pizzol F, Fernandez CE, de Salles AA, Ferreira HB, Moreira JC.</t>
  </si>
  <si>
    <t>Analogue Mobile Phone</t>
  </si>
  <si>
    <t>http://www.emf-portal.de/viewer.php?l=e&amp;aid=14184</t>
  </si>
  <si>
    <t>Ministry of Science, Technology, Innovation and Communications</t>
  </si>
  <si>
    <t xml:space="preserve">Effect of radio-frequency electromagnetic radiations (RF-EMR) on passive avoidance behaviour and hippocampal morphology in Wistar rats
</t>
  </si>
  <si>
    <t>Narayanan SN, Kumar RS, Potu BK, Nayak S, Bhat PG, Mailankot M.</t>
  </si>
  <si>
    <t>Mobile Phone 2G GSM</t>
  </si>
  <si>
    <t>http://www.emf-portal.de/viewer.php?aid=17896&amp;l=e</t>
  </si>
  <si>
    <t>Mutagenic response of 2.45 GHz radiation exposure on rat brain</t>
  </si>
  <si>
    <t>Kesari KK, Behari J, Kumar S.</t>
  </si>
  <si>
    <t>http://www.emf-portal.de/viewer.php?aid=18089&amp;l=e</t>
  </si>
  <si>
    <t>The effect of radiofrequency radiation on DNA and lipid damage in non-pregnant and pregnant rabbits and their newborns</t>
  </si>
  <si>
    <t>Guler G, Tomruk A, Ozgur E, Seyhan N.</t>
  </si>
  <si>
    <t>http://www.emf-portal.de/viewer.php?aid=18104&amp;l=e</t>
  </si>
  <si>
    <t>Repeated exposure to low-level extremely low frequency-modulated microwaves affects cortex-hypothalamus interplay in freely moving rats: EEG study</t>
  </si>
  <si>
    <t>Vorobyov V, Janac B, Pesic V, Prolic Z.</t>
  </si>
  <si>
    <t>TDMA low level microwave</t>
  </si>
  <si>
    <t>http://www.emf-portal.de/viewer.php?l=e&amp;aid=18123</t>
  </si>
  <si>
    <t>Ministry for Science and Technology Development, Serbia</t>
  </si>
  <si>
    <t>Exposure to cell phone radiation up-regulates apoptosis genes in primary cultures of neurons and astrocytes</t>
  </si>
  <si>
    <t>Zhao TY, Zou SP, Knapp PE.</t>
  </si>
  <si>
    <t>https://www.ncbi.nlm.nih.gov/pubmed/17187929</t>
  </si>
  <si>
    <t>Evaluation of hematopoietic system effects after in vitro radiofrequency radiation exposure in rats</t>
  </si>
  <si>
    <t>Kumar G, Wood AW, Anderson V, McIntosh RL, Chen YY, McKenzie RJ.</t>
  </si>
  <si>
    <t>http://www.emf-portal.de/viewer.php?l=e&amp;aid=18740</t>
  </si>
  <si>
    <t>Mobile phone usage and male infertility in Wistar rats</t>
  </si>
  <si>
    <t>Kesari KK, Kumar S, Behari J.</t>
  </si>
  <si>
    <t>http://www.emf-portal.de/viewer.php?aid=19004&amp;l=e</t>
  </si>
  <si>
    <t>Indian Council of Medical Research, New Delhi</t>
  </si>
  <si>
    <t>The effect of prenatal exposure to 1800 MHz electromagnetic field on calcineurin and bone development in rats</t>
  </si>
  <si>
    <t>Erkut A, Tumkaya L, Balik MS, Kalkan Y, Guvercin Y, Yilmaz A, Yuce S, Cure E, Sehitoglu I.</t>
  </si>
  <si>
    <t>http://www.ncbi.nlm.nih.gov/pubmed/26959616?dopt=Abstract</t>
  </si>
  <si>
    <t>Induction of adaptive response in mice exposed to 900MHz radiofrequency fields: application of micronucleus assay</t>
  </si>
  <si>
    <t>Jiang B, Zong C, Zhao H, Ji Y, Tong J, Cao Y.</t>
  </si>
  <si>
    <t>Giga Transverse Electromagnetic (GTEM) Cell</t>
  </si>
  <si>
    <t>http://www.emf-portal.de/viewer.php?aid=21616&amp;l=e</t>
  </si>
  <si>
    <t>Scientific Grants Agency - Country
funding from the National Natural Science Foundation of China (Nos. 81020108028), 973 project grant from China Ministry of Science and Technology (2011CB503705) and The Priority Academic Program Development of Jiangsu Higher Education Institutions.</t>
  </si>
  <si>
    <t>Adaptive response in human blood lymphocytes exposed to non-ionizing radiofrequency fields: resistance to ionizing radiation-induced damage</t>
  </si>
  <si>
    <t>Sannino A, Zeni O, Romeo S, Massa R, Gialanella G, Grossi G, Manti L, Vijayalaxmi, Scarfì MR.</t>
  </si>
  <si>
    <t>http://www.emf-portal.de/viewer.php?aid=23403&amp;l=e</t>
  </si>
  <si>
    <t xml:space="preserve">National Institute of Nuclear Physics (INFN), section of Naples, Project ARCAICA.
</t>
  </si>
  <si>
    <t>Effects of radiofrequency radiation exposure on blood-brain barrier permeability in male and female rats</t>
  </si>
  <si>
    <t>Sirav B, Seyhan N.</t>
  </si>
  <si>
    <t>http://www.ncbi.nlm.nih.gov/pubmed/22047463</t>
  </si>
  <si>
    <t xml:space="preserve">Research Fund of Gazi University </t>
  </si>
  <si>
    <t>Effects of Radiofrequency Electromagnetic Fields (UMTS) on Reproduction and Development of Mice: A Multi-generation Study</t>
  </si>
  <si>
    <t>Sommer AM, Grote K, Reinhardt T, Streckert J, Hansen V, Lerchl A.</t>
  </si>
  <si>
    <t>RF Signal Mobile phone UMTS Simulated</t>
  </si>
  <si>
    <t>http://www.emf-portal.de/viewer.php?aid=16687&amp;l=e</t>
  </si>
  <si>
    <t>Radiation Protection Bureau - Country</t>
  </si>
  <si>
    <t>Spatial memory performance of Wistar rats exposed to mobile phone</t>
  </si>
  <si>
    <t>Narayanan SN, Kumar RS, Potu BK, Nayak S, Mailankot M.</t>
  </si>
  <si>
    <t>http://www.ncbi.nlm.nih.gov/pubmed/19330250</t>
  </si>
  <si>
    <t>Mobile Phone Radiation Induces Reactive Oxygen Species Production and DNA Damage in Human Spermatozoa In Vitro</t>
  </si>
  <si>
    <t>De Iuliis GN, Newey RJ, King BV, Aitken RJ</t>
  </si>
  <si>
    <t>http://www.emf-portal.de/viewer.php?aid=17394&amp;l=e</t>
  </si>
  <si>
    <t>ARC Centre of Excellence in Biotechnology and Development (CE 0348239) and NHMRC (Program Grant 494802) for financial support</t>
  </si>
  <si>
    <t>No effect of mobile phone-like RF exposure on patients with atopic dermatitis</t>
  </si>
  <si>
    <t>Johansson A, Forsgren S, Stenberg B, Wilén J, Kalezic N, Sandström M.</t>
  </si>
  <si>
    <t>http://www.ncbi.nlm.nih.gov/pubmed/18240288</t>
  </si>
  <si>
    <t>Scientific Society - Country</t>
  </si>
  <si>
    <t>Influence of Electromagnetic Fields Emitted by GSM-900 Cellular Telephones on the Circadian Patterns of Gonadal, Adrenal and Pituitary Hormones in Men</t>
  </si>
  <si>
    <t>Djeridane Y, Touitou Y, de Seze R.</t>
  </si>
  <si>
    <t>http://www.ncbi.nlm.nih.gov/pubmed/18302481</t>
  </si>
  <si>
    <t>Motorola, Inc.</t>
  </si>
  <si>
    <t>The relationship between NMDA receptors and microwave-induced learning and memory impairment: a long-term observation on Wistar rats</t>
  </si>
  <si>
    <t>Wang H, Peng R, Zhao L, Wang S, Gao Y, Wang L, Zuo H, Dong J, Xu X, Zhou H, Su Z.</t>
  </si>
  <si>
    <t>http://www.ncbi.nlm.nih.gov/pubmed/25426698</t>
  </si>
  <si>
    <t xml:space="preserve">National Natural Science Foundation of China </t>
  </si>
  <si>
    <t>Histological and histochemical study of the protective role of rosemary extract against harmful effect of cell phone electromagnetic radiation on the parotid glands</t>
  </si>
  <si>
    <t>Ghoneim FM, Arafat EA.</t>
  </si>
  <si>
    <t>http://www.ncbi.nlm.nih.gov/pubmed/27155802?dopt=Abstract</t>
  </si>
  <si>
    <t>Neurological changes induced by a mobile phone</t>
  </si>
  <si>
    <t>Hocking B, Westerman R.</t>
  </si>
  <si>
    <t>http://www.ncbi.nlm.nih.gov/pubmed/12422029</t>
  </si>
  <si>
    <t>Neurological abnormalities associated with CDMA exposure</t>
  </si>
  <si>
    <t>http://www.ncbi.nlm.nih.gov/pubmed/11584121</t>
  </si>
  <si>
    <t>No Specific Funding Received</t>
  </si>
  <si>
    <t>Enhancement of Allergic Skin Wheal Responses by Microwave Radiation from Mobile Phones in Patients with Atopic Eczema/Dermatitis Syndrome</t>
  </si>
  <si>
    <t>Kimata H.</t>
  </si>
  <si>
    <t>https://www.ncbi.nlm.nih.gov/pubmed/12483040</t>
  </si>
  <si>
    <t>Microwaves from UMTS/GSM mobile phones induce long-lasting inhibition of 53BP1/gamma-H2AX DNA repair foci in human lymphocytes</t>
  </si>
  <si>
    <t>Belyaev IY, Markovà E, Hillert L, Malmgren LO, Persson BR.</t>
  </si>
  <si>
    <t>https://www.emf-portal.org/en/article/16451</t>
  </si>
  <si>
    <t>Swedish Council for Working Life and Social Research (FAS) &amp;Animal Welfare Agency &amp; Radiation Protection Authority (SSI)
National Scholarship Program, Slovak Republic</t>
  </si>
  <si>
    <t>UMTS simulated</t>
  </si>
  <si>
    <t>Microwaves from GSM mobile telephones affect 53BP1 and gamma-H2AX foci in human lymphocytes from hypersensitive and healthy persons</t>
  </si>
  <si>
    <t>Markova E, Hillert L, Malmgren L, Persson BR, Belyaev IY.</t>
  </si>
  <si>
    <t>http://www.ncbi.nlm.nih.gov/pubmed/16140623</t>
  </si>
  <si>
    <t>Swedish Work Environment Fund</t>
  </si>
  <si>
    <t>Microwave radiation (2.45 GHz)-induced oxidative stress: Whole-body exposure effect on histopathology of Wistar rats</t>
  </si>
  <si>
    <t>Chauhan P, Verma HN, Sisodia R, Kesari KK.</t>
  </si>
  <si>
    <t>http://www.ncbi.nlm.nih.gov/pubmed/27362544</t>
  </si>
  <si>
    <t>Council for Scientific and Industrial Research New Delhi</t>
  </si>
  <si>
    <t>Effects of 1950 MHz W-CDMA-like signal on human spermatozoa</t>
  </si>
  <si>
    <t>Nakatani-Enomoto S, Okutsu M, Suzuki S, Suganuma R, Groiss SJ, Kadowaki S, Enomoto H, Fujimori K, Ugawa Y.</t>
  </si>
  <si>
    <t>https://www.emf-portal.org/en/article/29652</t>
  </si>
  <si>
    <t>Social behavioral testing and brain magnetic resonance imaging in chicks exposed to mobile phone radiation during development</t>
  </si>
  <si>
    <t>Zhou Z, Shan J, Zu J, Chen Z, Ma W, Li L, Xu J.</t>
  </si>
  <si>
    <t>http://www.ncbi.nlm.nih.gov/pubmed/27287450?dopt=Abstract</t>
  </si>
  <si>
    <t xml:space="preserve">Shanghai Health and Family Planning Commission  and a research grant from Shanghai Ren Ji Hospital </t>
  </si>
  <si>
    <t>Radiofrequency radiation injures trees around mobile phone base stations</t>
  </si>
  <si>
    <t>Waldmann-Selsam C, Balmori-de la Puente A, Breunig H, Balmori A.</t>
  </si>
  <si>
    <t>http://www.ncbi.nlm.nih.gov/pubmed/27552133</t>
  </si>
  <si>
    <t xml:space="preserve">Department of Zoology, University Complutense of Madrid </t>
  </si>
  <si>
    <t>Effects of Long Term Exposure of 900-1800 MHz Radiation Emitted from 2G Mobile Phone on Mice Hippocampus- A Histomorphometric Study</t>
  </si>
  <si>
    <t>Mugunthan N, Shanmugasamy K, Anbalagan J, Rajanarayanan S, Meenachi S.</t>
  </si>
  <si>
    <t>https://www.ncbi.nlm.nih.gov/pubmed/27656427?dopt=Abstract</t>
  </si>
  <si>
    <t>Effects of radiofrequency field exposure on glutamate-induced oxidative stress in mouse hippocampal HT22 cells</t>
  </si>
  <si>
    <t>Kim JY, Kim HJ, Kim N, Kwon JH, Park MJ.</t>
  </si>
  <si>
    <t>https://www.ncbi.nlm.nih.gov/pubmed/27648632?dopt=Abstract</t>
  </si>
  <si>
    <t xml:space="preserve"> IT R&amp;D program of MSIP/IITP, National  R&amp;D  Program  through  the  Korea Institute  of  Radiological  and  Medical Sciences  funded  by  the  Ministry  of  Science</t>
  </si>
  <si>
    <t>Adverse effects in lumbar spinal cord morphology and tissue biochemistry in Sprague Dawley male rats following exposure to a continuous 1-h a day 900-MHz electromagnetic field throughout adolescence</t>
  </si>
  <si>
    <t>Kerimoglu G, Aslan A, Baş O, Çolakoğlu S, Odacı E.</t>
  </si>
  <si>
    <t>https://www.ncbi.nlm.nih.gov/pubmed/27650207?dopt=Abstract</t>
  </si>
  <si>
    <t>Effect of mobile phone radiation on pentylenetetrazole-induced seizure threshold in mice</t>
  </si>
  <si>
    <t>Kouchaki E, Motaghedifard M, Banafshe HR.</t>
  </si>
  <si>
    <t>https://www.ncbi.nlm.nih.gov/pubmed/27635206?dopt=Abstract</t>
  </si>
  <si>
    <t>The safety of digital mobile cellular telephones with minute ventilation rate adaptive pacemakers</t>
  </si>
  <si>
    <t>Sparks PB, Mond HG, Joyner KH, Wood MP.</t>
  </si>
  <si>
    <t>https://www.ncbi.nlm.nih.gov/pubmed/8904535</t>
  </si>
  <si>
    <t>Evaluation of selected biochemical parameters in the saliva of young males using mobile phones</t>
  </si>
  <si>
    <t>Abu Khadra KM, Khalil AM, Abu Samak M, Aljaberi A.</t>
  </si>
  <si>
    <t>https://www.ncbi.nlm.nih.gov/pubmed/24499288</t>
  </si>
  <si>
    <t>Deanship of Research and Graduate Studies at Yarmouk Unversity/Irbid-JORDAN;</t>
  </si>
  <si>
    <t>Rat testicular impairment induced by electromagnetic radiation from a conventional cellular telephone and the protective effects of the antioxidants vitamins C and E</t>
  </si>
  <si>
    <t>Al-Damegh MA.</t>
  </si>
  <si>
    <t>https://www.ncbi.nlm.nih.gov/pubmed/22892924?dopt=Abstract</t>
  </si>
  <si>
    <t>Modulation of wireless (2.45 GHz)-induced oxidative toxicity in laryngotracheal mucosa of rat by melatonin</t>
  </si>
  <si>
    <t>Aynali G, Nazıroğlu M, Çelik Ö, Doğan M, Yarıktaş M, Yasan H.</t>
  </si>
  <si>
    <t>https://www.ncbi.nlm.nih.gov/pubmed/23479077</t>
  </si>
  <si>
    <t>Effects of mobile phones on oxidant/antioxidant balance in cornea and lens of rats</t>
  </si>
  <si>
    <t>Balci M, Devrim E, Durak I.</t>
  </si>
  <si>
    <t>https://www.ncbi.nlm.nih.gov/pubmed/17364731</t>
  </si>
  <si>
    <t>Evaluation of the Effect of Radiofrequency Radiation Emitted From Wi-Fi Router and Mobile Phone Simulator on the Antibacterial Susceptibility of Pathogenic Bacteria Listeria monocytogenes and Escherichia coli</t>
  </si>
  <si>
    <t>Taheri M, Mortazavi SM, Moradi M, Mansouri S, Hatam GR, Nouri F.</t>
  </si>
  <si>
    <t>https://www.ncbi.nlm.nih.gov/pubmed/28203122</t>
  </si>
  <si>
    <t>Research Deputy of Kerman University of Medical Sciences, Kerman, Iran.</t>
  </si>
  <si>
    <t>Study of low-intensity 2450-MHz microwave exposure enhancing the genotoxic effects of mitomycin C using micronucleus test and comet assay in vitro</t>
  </si>
  <si>
    <t>Zhang MB, He JL, Jin LF, Lu DQ.</t>
  </si>
  <si>
    <t>Magnetron</t>
  </si>
  <si>
    <t>https://www.emf-portal.org/en/article/9988</t>
  </si>
  <si>
    <t>National Natural Science Foundation (NSFC), China &amp; International Cooperative Foundation of Science-Technique Bureau of Zhejiang Province, China</t>
  </si>
  <si>
    <t>Influence of 1.8 GHz microwave on DNA damage induced by 4 chemical mutagens</t>
  </si>
  <si>
    <t>Wang BH, Lu DQ, Jin LF, Zheng W, Lou JL, Deng HP, Li QY, He JL.</t>
  </si>
  <si>
    <t>https://www.ncbi.nlm.nih.gov/pubmed/16124885</t>
  </si>
  <si>
    <t>Influence of 1.8 GHz microwave on DNA damage induced by ultraviolet C ray</t>
  </si>
  <si>
    <t>Wang BH, Lu DQ, Jin LF, Chen SJ, Lou JL, Zheng W, He JL.</t>
  </si>
  <si>
    <t>https://www.ncbi.nlm.nih.gov/pubmed/17945103</t>
  </si>
  <si>
    <t>Studying the synergistic damage effects induced by 1.8 GHz radiofrequency field radiation (RFR) with four chemical mutagens on human lymphocyte DNA using comet assay in vitro</t>
  </si>
  <si>
    <t>Baohong W, Jiliang H, Lifen J, Deqiang L, Wei Z, Jianlin L, Hongping D.</t>
  </si>
  <si>
    <t xml:space="preserve">RF Signal Generator and Transverse Electromagnetic (TEM) cell </t>
  </si>
  <si>
    <t>https://www.ncbi.nlm.nih.gov/pubmed/15935405</t>
  </si>
  <si>
    <t>This research work was supported by the Natural Science Foundation of Zhejiang Province  and International Cooperative Foundation of Science-Technique Bureau of Zhejiang Province
(No. 012104) 2001–2002</t>
  </si>
  <si>
    <t>Cytogenetic effects of 935.2-MHz (GSM) microwaves alone and in combination with mitomycin C</t>
  </si>
  <si>
    <t>Maes A, Collier M, Van Gorp U, Vandoninck S, Verschaeve L.</t>
  </si>
  <si>
    <t>Signal Generator and a Transverse Electromagnetic (TEM) Cell</t>
  </si>
  <si>
    <t>https://www.emf-portal.org/en/article/948</t>
  </si>
  <si>
    <t>BELGACOM (Proximus Group is the largest telecommunications company in Belgium)</t>
  </si>
  <si>
    <t>954 MHz microwaves enhance the mutagenic properties of mitomycin C</t>
  </si>
  <si>
    <t>Maes A, Collier M, Slaets D, Verschaeve L.</t>
  </si>
  <si>
    <t>Mobile Phone Base Station (GSM)</t>
  </si>
  <si>
    <t>https://www.ncbi.nlm.nih.gov/pubmed/8698043</t>
  </si>
  <si>
    <t>Changes in antioxidant capacity of blood due to mutual action of electromagnetic field (1800 MHz) and opioid drug (tramadol) in animal model of persistent inflammatory state.</t>
  </si>
  <si>
    <t>Bodera P, Stankiewicz W, Zawada K, Antkowiak B, Paluch M, Kieliszek J, Kalicki B, Bartosiński A, Wawer I.</t>
  </si>
  <si>
    <t>https://www.ncbi.nlm.nih.gov/pubmed/23744426</t>
  </si>
  <si>
    <t>Microwave-enhanced folding and denaturation of globular proteins</t>
  </si>
  <si>
    <t>Bohr H, Bohr J.</t>
  </si>
  <si>
    <t>https://www.ncbi.nlm.nih.gov/pubmed/11088227</t>
  </si>
  <si>
    <t>Spontaneous and nitrosourea-induced primary tumors of the central nervous system in Fischer 344 rats exposed to frequency-modulated microwave fields</t>
  </si>
  <si>
    <t>Adey WR, Byus CV, Cain CD, Higgins RJ, Jones RA, Kean CJ, Kuster N, MacMurray A, Stagg RB, Zimmerman G.</t>
  </si>
  <si>
    <t>https://www.ncbi.nlm.nih.gov/pubmed/10766172</t>
  </si>
  <si>
    <t>Motorola Corporation</t>
  </si>
  <si>
    <t>Effects of Electromagnetic Fields of Cellular Phone on Cortisol and Testosterone</t>
  </si>
  <si>
    <t>Aghdam Shahryar H, Lotfi AR, Bahojb M, Karami AR.</t>
  </si>
  <si>
    <t>https://www.emf-portal.org/en/article/20315</t>
  </si>
  <si>
    <t>Islamic Azad University, Iran</t>
  </si>
  <si>
    <t>In situ detection of gliosis and apoptosis in the brains of young rats exposed in utero to a Wi-Fi signal</t>
  </si>
  <si>
    <t>Ait-Aissa S, Billaudel B, de Gannes FP, Hurtier A, Haro E, Taxile M, Ruffie G, Athane A, Veyret B, Lagroye I.</t>
  </si>
  <si>
    <t>https://www.emf-portal.org/en/article/19403</t>
  </si>
  <si>
    <t>Fondation Santé et Radiofréquences and France Telecom</t>
  </si>
  <si>
    <t>In utero and early-life exposure of rats to a Wi-Fi signal: Screening of immune markers in sera and gestational outcome</t>
  </si>
  <si>
    <t>Aït-Aïssa S, Billaudel B,  de Gannes FP, Ruffié G, Duleu S, Hurtier A, Haro E, Taxile M, Athané A, Geffard M, Wu T, Wiart J, Bodet D, Veyret B, Lagroye I.</t>
  </si>
  <si>
    <t>https://www.emf-portal.org/en/article/20086</t>
  </si>
  <si>
    <t>Fondation Santé et Radiofréquences, France</t>
  </si>
  <si>
    <t>Impact of radio frequency electromagnetic radiation on DNA integrity in the male germline</t>
  </si>
  <si>
    <t>Aitken RJ, Bennetts LE, Sawyer D, Wiklendt AM, King BV.</t>
  </si>
  <si>
    <t>https://www.emf-portal.org/en/article/11992</t>
  </si>
  <si>
    <t>Funded by a collaboration of international and local agencies: RMC small grant no. 2521229,
NIEHS Grant (NRSA, USA) no. F32HM 08557-01, ARC large grant no. AO9918038 and the ARC Centre of Excellence in Biotechnology and Development.</t>
  </si>
  <si>
    <t>Increased ornithine decarboxylase activity in cultured cells exposed to low energy modulated microwave fields and phorbol ester tumor promoters</t>
  </si>
  <si>
    <t>Byus CV, Kartun K, Pieper S, Adey WR.</t>
  </si>
  <si>
    <t>https://www.ncbi.nlm.nih.gov/pubmed/3390816</t>
  </si>
  <si>
    <t>Effects of low level electromagnetic field exposure at 2.45 GHz on rat cornea</t>
  </si>
  <si>
    <t>Akar A, Karayiğit MÖ, Bolat D, Gültiken ME, Yarim M, Castellani G.</t>
  </si>
  <si>
    <t>https://www.ncbi.nlm.nih.gov/pubmed/23206266</t>
  </si>
  <si>
    <t>Reactive oxygen species levels and DNA fragmentation on astrocytes in primary culture after acute exposure to low intensity microwave electromagnetic field</t>
  </si>
  <si>
    <t>Campisi A, Gulino M, Acquaviva R, Bellia P, Raciti G, Grasso R, Musumeci F, Vanella A, Triglia A.</t>
  </si>
  <si>
    <t>https://www.ncbi.nlm.nih.gov/pubmed/20156525</t>
  </si>
  <si>
    <t>The Effects of Whole Body Cell Phone Exposure on the T1 Relaxation Times and Trace Elements in the Serum of Rats</t>
  </si>
  <si>
    <t>Aksen, F, Dasdag S, Akdag MZ, Askin M, Dasdag MM.</t>
  </si>
  <si>
    <t>http://www.tandfonline.com/doi/abs/10.1081/JBC-120037862</t>
  </si>
  <si>
    <t xml:space="preserve">Motorola Florida Research Laboratories, Georgia, and  Dicle University </t>
  </si>
  <si>
    <t>Fetal radiofrequency radiation exposure from 800-1900 mhz-rated cellular telephones affects neurodevelopment and behavior in mice</t>
  </si>
  <si>
    <t>Aldad TS,  Gan G.,  Gao XB, Taylor HS.</t>
  </si>
  <si>
    <t>http://www.nature.com/articles/srep00312</t>
  </si>
  <si>
    <t>Supported by grants from EHHI and NICHD (HD052668).</t>
  </si>
  <si>
    <t>The effects of radiofrequency on skin: experimental study</t>
  </si>
  <si>
    <t>Alvarez N, Ortiz L, Vicente V, Alcaraz M, Sánchez-Pedreño P.</t>
  </si>
  <si>
    <t>https://www.emf-portal.org/en/article/15701</t>
  </si>
  <si>
    <t>Grupo Solilaser, Spain</t>
  </si>
  <si>
    <t>Effect of a chronic GSM 900 MHz exposure on glia in the rat brain</t>
  </si>
  <si>
    <t>Ammari M, Brillaud E, Gamez C, Lecomte A, Sakly M, Abdelmelek H, de Seze R.</t>
  </si>
  <si>
    <t>https://www.emf-portal.org/en/article/15902</t>
  </si>
  <si>
    <t>GFAP expression in the rat brain following sub-chronic exposure to a 900 MHz electromagnetic field signal</t>
  </si>
  <si>
    <t>Ammari M, Gamez C, Lecomte A, Sakly M, Abdelmelek H, De Seze R.</t>
  </si>
  <si>
    <t>https://www.emf-portal.org/en/article/18119</t>
  </si>
  <si>
    <t xml:space="preserve">unded by Project RFMemat, The Health and Radiofre- quencies Foundation </t>
  </si>
  <si>
    <t>Effect of head-only sub-chronic and chronic exposure to 900-MHz GSM electromagnetic fields on spatial memory in rats</t>
  </si>
  <si>
    <t>Ammari M,  Jacquet, A,  Lecomte, A, Abdelmelek, H,  de Seze, R.</t>
  </si>
  <si>
    <t>https://www.ncbi.nlm.nih.gov/pubmed/19117181</t>
  </si>
  <si>
    <t>Project RFMemat, The Health and Radiofrequencies Foundation.</t>
  </si>
  <si>
    <t>Exposure to GSM 900 MHz electromagnetic fields affects cerebral cytochrome c oxidase activity</t>
  </si>
  <si>
    <t>Ammari M, Lecomte A, Sakly M, Abdelmelek H, de-Seze R.</t>
  </si>
  <si>
    <t>https://www.emf-portal.org/en/article/16106</t>
  </si>
  <si>
    <t>(Ministry of Ecology, Energy, Sustainable Development, and Regional Planning), France</t>
  </si>
  <si>
    <t>Effects of GSM-900 microwaves on DMBA-induced mammary gland tumors in female Sprague-Dawley rats</t>
  </si>
  <si>
    <t xml:space="preserve">Anane R, Dulou PE, Taxile M, Geffard M, Crespeau FL, Veyret B.
</t>
  </si>
  <si>
    <t>https://www.emf-portal.org/en/article/11209</t>
  </si>
  <si>
    <t>France Telecom, Aquitaine Research Council France, CNRS; French National Center for Scientific Research)</t>
  </si>
  <si>
    <t>Effects of GSM-900 microwaves on the experimental allergic encephalomyelitis (EAE) rat model of multiple sclerosis</t>
  </si>
  <si>
    <t>Anane R, Geffard M, Taxile M, Bodet D, Billaudel B, Dulou PE, Veyret B.</t>
  </si>
  <si>
    <t>https://www.emf-portal.org/en/article/9788</t>
  </si>
  <si>
    <t>France Telecom and Aquitaine Research Council, France</t>
  </si>
  <si>
    <t>Whole body exposure of rats to microwaves emitted from a cell phone does not affect the testes</t>
  </si>
  <si>
    <t>Dasdag S, Zulkuf Akdag M, Aksen F, Yilmaz F, Bashan M, Mutlu Dasdag M, Salih Celik M.</t>
  </si>
  <si>
    <t>https://www.ncbi.nlm.nih.gov/pubmed/12669301</t>
  </si>
  <si>
    <t>Effects of exposure of the ear to GSM microwaves: in vivo and in vitro experimental studies</t>
  </si>
  <si>
    <t>Aran JM, Carrere N, Chalan Y, Dulou PE, Larrieu S, Letenneur L, Veyret B, Dulon D.</t>
  </si>
  <si>
    <t>https://www.ncbi.nlm.nih.gov/pubmed/15726845</t>
  </si>
  <si>
    <t>RNRT research programme (National Network for Research on Telecommunications)</t>
  </si>
  <si>
    <t>Electromagnetic treatment to old Alzheimer's mice reverses beta-amyloid deposition, modifies cerebral blood flow, and provides selected cognitive benefit.</t>
  </si>
  <si>
    <t>Arendash GW, Mori T, Dorsey M, Gonzalez R, Tajiri N, Borlongan C.</t>
  </si>
  <si>
    <t>https://www.emf-portal.org/en/article/20698</t>
  </si>
  <si>
    <t>Florida Alzheimer's Disease Research Center (ADRC), Tampa, Florida /USF Health Byrd Alzheimer's Institute, USA</t>
  </si>
  <si>
    <t>Immunohistopathologic demonstration of deleterious effects on growing rat testes of radiofrequency waves emitted from conventional Wi-Fi devices</t>
  </si>
  <si>
    <t>Atasoy HI, Gunal MY, Atasoy P, Elgun S, Bugdayci G.</t>
  </si>
  <si>
    <t>https://www.emf-portal.org/en/article/20439</t>
  </si>
  <si>
    <t>Self funded</t>
  </si>
  <si>
    <t>900 MHz pulse-modulated radiofrequency radiation induces oxidative stress on heart, lung, testis and liver tissues</t>
  </si>
  <si>
    <t>Esmekaya MA, Ozer C, Seyhan N.</t>
  </si>
  <si>
    <t>https://www.ncbi.nlm.nih.gov/pubmed/21460416</t>
  </si>
  <si>
    <t>Pulse modulated 900 MHz radiation induces hypothyroidism and apoptosis in thyroid cells: a light, electron microscopy and immunohistochemical study</t>
  </si>
  <si>
    <t>Esmekaya MA, Seyhan N, Ömeroğlu S.</t>
  </si>
  <si>
    <t>https://www.ncbi.nlm.nih.gov/pubmed/20807179</t>
  </si>
  <si>
    <t>Research  Funds of  Gazi  University</t>
  </si>
  <si>
    <t>Does MW Radiation Affect Gene Expression, Apoptotic Level, and Cell Cycle Progression of Human SH-SY5Y Neuroblastoma Cells?</t>
  </si>
  <si>
    <t>Kayhan H, Esmekaya MA, Saglam AS, Tuysuz MZ, Canseven AG, Yagci AM, Seyhan N.</t>
  </si>
  <si>
    <t>https://www.ncbi.nlm.nih.gov/pubmed/27260669</t>
  </si>
  <si>
    <t>Mutagenic and morphologic impacts of 1.8GHz radiofrequency radiation on human peripheral blood lymphocytes (hPBLs) and possible protective role of pre-treatment with Ginkgo biloba (EGb 761)</t>
  </si>
  <si>
    <t>Esmekaya MA, Aytekin E, Ozgur E, Güler G, Ergun MA, Omeroğlu S, Seyhan N.</t>
  </si>
  <si>
    <t>https://www.ncbi.nlm.nih.gov/pubmed/22014767</t>
  </si>
  <si>
    <t>Health Risks of Electromagnetic Radiation from Mobile Phone on Brain of Rats</t>
  </si>
  <si>
    <t>Awad SM, Hassan N.</t>
  </si>
  <si>
    <t>https://www.researchgate.net/publication/228361169_Health_Risks_of_Electromagnetic_Radiation_from_Mobile_Phone_on_Brain_of_Rats</t>
  </si>
  <si>
    <t>Oxidative stress effects on the central nervous system of rats after acute exposure to ultra high frequency electromagnetic fields.</t>
  </si>
  <si>
    <t>Ferreira AR, Bonatto F, de Bittencourt Pasquali MA, Polydoro M, Dal-Pizzol F, Fernández C, de Salles AA, Moreira JC.</t>
  </si>
  <si>
    <t>https://www.ncbi.nlm.nih.gov/pubmed/16715528</t>
  </si>
  <si>
    <t>The effect of radiofrequency radiation on DNA and lipid damage in female and male infant rabbits</t>
  </si>
  <si>
    <t>Guler G, Tomruk A, Ozgur E, Sahin D, Sepici A, Altan N, Seyhan N.</t>
  </si>
  <si>
    <t>https://www.ncbi.nlm.nih.gov/pubmed/22145622</t>
  </si>
  <si>
    <t>GSM modulated radiofrequency radiation does not affect 6-sulfatoxymelatonin excretion of rats</t>
  </si>
  <si>
    <t>Bakos J, Kubinyi G, Sinay H, Thuróczy G.</t>
  </si>
  <si>
    <t>https://www.emf-portal.org/en/article/10368</t>
  </si>
  <si>
    <t>Hungarian Ministry of Welfare and Hungarian Telecommunication Co.</t>
  </si>
  <si>
    <t>Mobile phone mast effects on common frog (Rana temporaria) tadpoles: the city turned into a laboratory</t>
  </si>
  <si>
    <t>Balmori A.</t>
  </si>
  <si>
    <t>https://www.emf-portal.org/en/article/18365</t>
  </si>
  <si>
    <t>900 MHz radiofrequency-induced histopathologic changes and oxidative stress in rat endometrium: protection by vitamins E and C</t>
  </si>
  <si>
    <t>Guney M, Ozguner F, Oral B, Karahan N, Mungan T.</t>
  </si>
  <si>
    <t>https://www.ncbi.nlm.nih.gov/pubmed/18536493</t>
  </si>
  <si>
    <t>Whole body exposure to 2.4GHz WIFI signals: Effects on cognitive impairment in adult triple transgenic mouse models of Alzheimer's disease (3xTg-AD)</t>
  </si>
  <si>
    <t>Banaceur S, Banasr S, Sakly M, Abdelmelek H.</t>
  </si>
  <si>
    <t>https://www.emf-portal.org/en/article/21511</t>
  </si>
  <si>
    <t>Is human saliva an indicator of the adverse health effects of using mobile phones?</t>
  </si>
  <si>
    <t>Hamzany Y, Feinmesser R, Shpitzer T, Mizrachi A, Hilly O, Hod R, Bahar G, Otradnov I, Gavish M, Nagler RM.</t>
  </si>
  <si>
    <t>https://www.ncbi.nlm.nih.gov/pubmed/22894683</t>
  </si>
  <si>
    <t>Effect of whole-body exposure to high-frequency electromagnetic field on the brain electrogeny in neurodefective and healthy mice</t>
  </si>
  <si>
    <t>Barcal J, Cendelín J, Vozeh F, Zalud V.</t>
  </si>
  <si>
    <t>https://www.emf-portal.org/en/article/12229</t>
  </si>
  <si>
    <t>European Union (EU)/European Commission and Grant Agency of Czech Republic</t>
  </si>
  <si>
    <t>Effect of whole-body exposure to high-frequency electromagnetic field on the brain cortical and hippocampal activity in mouse experimental model</t>
  </si>
  <si>
    <t>Chronic exposure to a GSM-like signal (mobile phone) does not stimulate the development of DMBA-induced mammary tumors in rats: results of three consecutive studies</t>
  </si>
  <si>
    <t>Bartsch H, Bartsch C, Seebald E, Deerberg F, Dietz K, Vollrath L, Mecke D.</t>
  </si>
  <si>
    <t>https://www.emf-portal.org/en/article/8550</t>
  </si>
  <si>
    <t xml:space="preserve">Deutsche Telekom/T-Systems, Germany
</t>
  </si>
  <si>
    <t>Effect of chronic exposure to a GSM-like signal (mobile phone) on survival of female Sprague-Dawley rats: Modulatory effects by month of birth and possibly stage of the solar cycle</t>
  </si>
  <si>
    <t>Bartsch H, Küpper H, Scheurlen U, Deerberg F, Seebald E, Dietz K, Mecke D, Probst H, Stehle T, Bartsch C.</t>
  </si>
  <si>
    <t>https://www.emf-portal.org/en/article/18588</t>
  </si>
  <si>
    <t>Swisscom, Deutsche Telekom/T-Systems, Germany, Forschungsgemeinschaft Funk e.V. (FGF) (Research Association for Radio Applications), Germany</t>
  </si>
  <si>
    <t>900 MHz electromagnetic field exposure affects qualitative and quantitative features of hippocampal pyramidal cells in the adult female rat</t>
  </si>
  <si>
    <t>Bas O, Odaci E, Kaplan S, Acer N, Ucok K, Colakoglu S.</t>
  </si>
  <si>
    <t>https://www.emf-portal.org/en/article/16815</t>
  </si>
  <si>
    <t>Chronic prenatal exposure to the 900 megahertz electromagnetic field induces pyramidal cell loss in the hippocampus of newborn rats</t>
  </si>
  <si>
    <t>Bas O, Odaci E, Mollaoglu H, Ucok K, Kaplan S.</t>
  </si>
  <si>
    <t>https://www.emf-portal.org/en/article/17435</t>
  </si>
  <si>
    <t>Toxicologic Study of Electromagnetic Radiation Emitted by Television and Video Display Screens and Cellular Telephones on Chickens and Mice ( Mice outcome)</t>
  </si>
  <si>
    <t>Bastide M, Youbicier-Simo BJ, Lebecq JC, Giaimis J.</t>
  </si>
  <si>
    <t>https://www.emf-portal.org/en/article/24601</t>
  </si>
  <si>
    <t>Effects of exposing chicken eggs to a cell phone in "call" position over the entire incubation period</t>
  </si>
  <si>
    <t>Batellier F, Couty I, Picard D, Brillard JP.</t>
  </si>
  <si>
    <t>https://www.emf-portal.org/en/article/15655</t>
  </si>
  <si>
    <t>Bouygues Telecom, France</t>
  </si>
  <si>
    <t>Responses of neurons to an amplitude modulated microwave stimulus</t>
  </si>
  <si>
    <t>Beason RC, Semm P.</t>
  </si>
  <si>
    <t>https://www.ncbi.nlm.nih.gov/pubmed/12429376</t>
  </si>
  <si>
    <t xml:space="preserve">Deutsche Telekom and the Geneseo Foundation. </t>
  </si>
  <si>
    <t>Prenatal exposure to 900 MHz, cell-phone electromagnetic fields had no effect on operant-behavior performances of adult rats</t>
  </si>
  <si>
    <t>Bornhausen M, Scheingraber H.</t>
  </si>
  <si>
    <t>https://www.emf-portal.org/en/article/4919</t>
  </si>
  <si>
    <t>Deutsche Telekom/T-Systems, Germany</t>
  </si>
  <si>
    <t>Effects of 900MHz radiofrequency on corticosterone, emotional memory and neuroinflammation in middle-aged rats</t>
  </si>
  <si>
    <t>Bouji M, Lecomte A, Hode Y, de Seze R, Villégier AS.</t>
  </si>
  <si>
    <t>https://www.emf-portal.org/en/article/20531</t>
  </si>
  <si>
    <t>French Ministry of Ecology (MEDDTL).</t>
  </si>
  <si>
    <t>Effect of an acute 900 MHz GSM exposure on glia in the rat brain: A time-dependent study</t>
  </si>
  <si>
    <t>Brillaud E, Piotrowski A, de Seze R.</t>
  </si>
  <si>
    <t>https://www.ncbi.nlm.nih.gov/pubmed/17624651</t>
  </si>
  <si>
    <t>European program RAMP 2001 and the French ministry of Ecology and Sustainable Development</t>
  </si>
  <si>
    <t>Effects of GSM-like radiofrequency on distortion product otoacoustic emissions of rabbits: comparison of infants versus adults</t>
  </si>
  <si>
    <t>Budak GG, Muluk NB, Oztürk GG, Budak B, Apan A, Seyhan N, Sanli C.</t>
  </si>
  <si>
    <t>https://www.emf-portal.org/en/article/16965</t>
  </si>
  <si>
    <t>Effects of intrauterine and extrauterine exposure to GSM-like radiofrequency on distortion product otoacoustic emissions in infant male rabbits</t>
  </si>
  <si>
    <t>Budak GG, Muluk NB, Budak B, Oztürk GG, Apan A, Seyhan N.</t>
  </si>
  <si>
    <t>https://www.ncbi.nlm.nih.gov/pubmed/19108901</t>
  </si>
  <si>
    <t>Effects of GSM-like radiofrequency on distortion product otoacoustic emissions in pregnant adult rabbits</t>
  </si>
  <si>
    <t>https://www.emf-portal.org/en/article/17147</t>
  </si>
  <si>
    <t>Effects of 837 and 1950MHz radiofrequency radiation exposure alone or combined on oxidative stress in MCF10A cells</t>
  </si>
  <si>
    <t>Hong MN, Kim BC, Ko YG, Lee YS, Hong SC, Kim T, Pack JK, Choi HD, Kim N, Lee JS.</t>
  </si>
  <si>
    <t>https://www.ncbi.nlm.nih.gov/pubmed/22549623</t>
  </si>
  <si>
    <t>Korea Communications Commission</t>
  </si>
  <si>
    <t>Erythropoietic changes in rats after 2.45 GHz nonthermal irradiation</t>
  </si>
  <si>
    <t>Busljeta I, Trosic I, Milkovic-Kraus S.</t>
  </si>
  <si>
    <t>https://www.emf-portal.org/en/article/11630</t>
  </si>
  <si>
    <t>Ministry of Science, Education and Sports, Republic of Croatia</t>
  </si>
  <si>
    <t>GSM 900 MHz radiation inhibits ants' association between food sites and encountered cues</t>
  </si>
  <si>
    <t>Cammaerts MC, De Doncker P, Patris X, Bellens F, Rachidi Z, Cammaerts D.</t>
  </si>
  <si>
    <t>https://www.emf-portal.org/en/article/20151</t>
  </si>
  <si>
    <t>Changes in Paramecium caudatum (Protozoa) near a switched-on GSM telephone</t>
  </si>
  <si>
    <t>Cammaerts MC, Debeir O, Cammaerts R.</t>
  </si>
  <si>
    <t>https://www.emf-portal.org/en/article/19261</t>
  </si>
  <si>
    <t>Evaluation of parameters of oxidative stress after in vitro exposure to FMCW- and CDMA-modulated radiofrequency radiation fields</t>
  </si>
  <si>
    <t>Hook GJ, Spitz DR, Sim JE, Higashikubo R, Baty JD, Moros EG, Roti Roti JL.</t>
  </si>
  <si>
    <t>Mobile Phone  FDMA (Frequency Division Multiple Access)</t>
  </si>
  <si>
    <t>https://www.ncbi.nlm.nih.gov/pubmed/15624304</t>
  </si>
  <si>
    <t>Major portion of this work was supported by a contract from Motorola Incorporated. Funding also from Old Dominion University</t>
  </si>
  <si>
    <t>Mobile Phone  CDMA</t>
  </si>
  <si>
    <t xml:space="preserve">Ornithine decarboxylase activity is affected in primary astrocytes but not in secondary cell lines exposed to 872 MHz RF radiation </t>
  </si>
  <si>
    <t>Hoyto A, Juutilainen J, Naarala J.</t>
  </si>
  <si>
    <t>https://www.ncbi.nlm.nih.gov/pubmed/17487676</t>
  </si>
  <si>
    <t>Tekes (the Finnish Funding Agency for Technology and Innovation), Mobile Manufacturers’ Forum, GSM Association, and Finnish Cultural Foundation, Regional Fund of North-Savo</t>
  </si>
  <si>
    <t>Induction of adaptive response: Pre-exposure of mice to 900 MHz radiofrequency fields reduces hematopoietic damage caused by subsequent exposure to ionising radiation</t>
  </si>
  <si>
    <t>Cao Y, Xu Q, Jin ZD, Zhou Z, Nie JH, Tong J.</t>
  </si>
  <si>
    <t>https://www.emf-portal.org/en/article/19002</t>
  </si>
  <si>
    <t>National Natural Science Foundation (NSFC), China / Ministry of Science and Technology (MOST), China / Soochow University, China</t>
  </si>
  <si>
    <t>Ginkgo biloba prevents mobile phone-induced oxidative stress in rat brain</t>
  </si>
  <si>
    <t>Ilhan A, Gurel A, Armutcu F, Kamisli S, Iraz M, Akyol O, Ozen S.</t>
  </si>
  <si>
    <t>https://www.ncbi.nlm.nih.gov/pubmed/14734207</t>
  </si>
  <si>
    <t>A study of neurotoxic biomarkers, c-fos and GFAP after acute exposure to GSM radiation at 900MHz in the picrotoxin model of rat brains</t>
  </si>
  <si>
    <t>Carballo-Quintás M1, Martínez-Silva I, Cadarso-Suárez C, Alvarez-Figueiras M, Ares-Pena FJ, López-Martín E.</t>
  </si>
  <si>
    <t>https://www.emf-portal.org/en/article/19230</t>
  </si>
  <si>
    <t>Xunta de Galicia, Spain / Ministerio Espanol de Ciencia y Innovación (Ministry of Science and Innovation), Spain</t>
  </si>
  <si>
    <t>Whole-body exposure to 2.45 GHz electromagnetic fields does not alter radial-maze performance in rats</t>
  </si>
  <si>
    <t>Cassel JC, Cosquer B, Galani R, Kuster N.</t>
  </si>
  <si>
    <t>https://www.ncbi.nlm.nih.gov/pubmed/15325777</t>
  </si>
  <si>
    <t>Mobile Manufacturers Forum (MMF), the GSM Association (GSM A), the ULP, and Centre Nationnal de la Recherche Scientifique (CNRS).</t>
  </si>
  <si>
    <t>An Evaluation of the Effects of Long-term Cell Phone Use on the Testes Via Light and Electron Microscope Analysis</t>
  </si>
  <si>
    <t>Celik S, Aridogan IA, Izol V, Erdoğan S, Polat S, Doran S.</t>
  </si>
  <si>
    <t>https://www.ncbi.nlm.nih.gov/pubmed/22196412</t>
  </si>
  <si>
    <t xml:space="preserve">Academic Research Projects Unit of the University of Çukurova </t>
  </si>
  <si>
    <t>The prophylactic effect of vitamin C on induced oxidative stress in rat testis following exposure to 900 MHz radio frequency wave generated by a BTS antenna model.</t>
  </si>
  <si>
    <t>Jelodar G, Nazifi S, Akbari A.</t>
  </si>
  <si>
    <t>https://www.ncbi.nlm.nih.gov/pubmed/23323690</t>
  </si>
  <si>
    <t>The influence of microwave radiation from cellular phone on fetal rat brain</t>
  </si>
  <si>
    <t>Jing J, Yuhua Z, Xiao-qian Y, Rongping J, Dong-mei G, Xi C.</t>
  </si>
  <si>
    <t>https://www.ncbi.nlm.nih.gov/pubmed/22268709</t>
  </si>
  <si>
    <t>Grants from ASRF “A-803P” and ISTC No.#1571P projects. No Conflict of Interest.</t>
  </si>
  <si>
    <t>2.45 GHz (CW) microwave irradiation alters circadian organization, spatial memory, DNA structure in the brain cells and blood cell counts of male mice, Mus musculus</t>
  </si>
  <si>
    <t>Chaturvedi CM, Singh VP, Singh P, Basu P, Singaravel M, Shukla RK, Dhawan A, Pati AK, Gangwar RK, Singh SP.</t>
  </si>
  <si>
    <t>https://www.emf-portal.org/en/article/19608</t>
  </si>
  <si>
    <t>Research grant from the Council of Scientific and Industrial Research, New Delhi, India</t>
  </si>
  <si>
    <t>Comparison of biological effects between continuous and intermittent exposure to GSM-900-MHz mobile phone radiation: detection of apoptotic cell-death features</t>
  </si>
  <si>
    <t>Chavdoula ED, Panagopoulos DJ, Margaritis LH.</t>
  </si>
  <si>
    <t>https://www.emf-portal.org/en/article/18222</t>
  </si>
  <si>
    <t>Research Grants from the National and Kapodistrian University of Athens</t>
  </si>
  <si>
    <t>Influence of Radiofrequency Radiation on Chromosome Aberrations in CHO Cells and Its Interaction with DNA-Damaging Agents</t>
  </si>
  <si>
    <t>Kerbacher JJ, Meltz ML, Erwin DN.</t>
  </si>
  <si>
    <t>https://www.ncbi.nlm.nih.gov/pubmed/2120738</t>
  </si>
  <si>
    <t>This research was supported by USAF Contracts No. F33615-84-0604 and F33615-87-C-06 10.
Military Funded</t>
  </si>
  <si>
    <t>900-MHz microwave radiation promotes oxidation in rat brain</t>
  </si>
  <si>
    <t>https://www.ncbi.nlm.nih.gov/pubmed/22047460</t>
  </si>
  <si>
    <t>Assessment of oxidant/antioxidant status in saliva of cell phone users</t>
  </si>
  <si>
    <t>Khalil AM, Abu Khadra KM, Aljaberi AM, Gagaa MH, Issa HS.</t>
  </si>
  <si>
    <t>https://www.ncbi.nlm.nih.gov/pubmed/23781989</t>
  </si>
  <si>
    <t xml:space="preserve">Deanship of the Graduate Studies, Yarmouk University </t>
  </si>
  <si>
    <t>8-Oxo-7, 8-dihydro-2'-deoxyguanosine as a biomarker of DNA damage by mobile phone radiation</t>
  </si>
  <si>
    <t>Khalil AM, Gagaa MH, Alshamali AM.</t>
  </si>
  <si>
    <t>https://www.ncbi.nlm.nih.gov/pubmed/22249391</t>
  </si>
  <si>
    <t>In vitro assessment of clastogenicity of mobile-phone radiation (835 MHz) using the alkaline comet assay and chromosomal aberration test</t>
  </si>
  <si>
    <t>Kim JY, Hong SY, Lee YM, Yu SA, Koh WS, Hong JR, Son T, Chang SK, Lee M.</t>
  </si>
  <si>
    <t>RF Signal Generator Transverse and Electromagnetic (TEM) Cell</t>
  </si>
  <si>
    <t>https://www.ncbi.nlm.nih.gov/pubmed/18214898</t>
  </si>
  <si>
    <t>Contract grant sponsor: BIT Wireless Communication Devices Research Centre, Soonchunhyang University.</t>
  </si>
  <si>
    <t>Effect of Electromagnetic Pulses (EMP) on associative learning in mice and a preliminary study of mechanism</t>
  </si>
  <si>
    <t>Chen YB, Li J, Liu JY, Zeng LH, Wan Y, Li YR, Ren D, Guo GZ.</t>
  </si>
  <si>
    <t>https://www.ncbi.nlm.nih.gov/pubmed/21929296</t>
  </si>
  <si>
    <t>Health Research Foundation, Kyoto 606-8225, Japan) for providing us with TMG.  is study was supported by National Natural Science Foundation of China</t>
  </si>
  <si>
    <t>The influence of 1800 MHz GSM-like signals on blood chemistry and oxidative stress in non-pregnant and pregnant rabbits</t>
  </si>
  <si>
    <t>Kismali G, Ozgur E, Guler G, Akcay A, Sel T, Seyhan N.</t>
  </si>
  <si>
    <t>https://www.ncbi.nlm.nih.gov/pubmed/22280439</t>
  </si>
  <si>
    <t>Gazi  University Research  Foundation</t>
  </si>
  <si>
    <t>The effects of antioxidants on testicular apoptosis and oxidative stress produced by cell phones</t>
  </si>
  <si>
    <t>KOÇ A, ÜNAL D, ÇİMENTEPE E, BAYRAK O, KARATAŞ OF, YILDIRIM ME, BAYRAK R, AYDIN M.</t>
  </si>
  <si>
    <t>http://dergipark.ulakbim.gov.tr/tbtkmedical/article/view/5000024749</t>
  </si>
  <si>
    <t>Scientific Research Fund of Fatih University</t>
  </si>
  <si>
    <t>Melatonin modulates 900 Mhz microwave-induced lipid peroxidation changes in rat brain</t>
  </si>
  <si>
    <t>Koylu H, Mollaoglu H, Ozguner F, Naziroglu M, Delibas N.</t>
  </si>
  <si>
    <t>https://www.ncbi.nlm.nih.gov/pubmed/16898263</t>
  </si>
  <si>
    <t xml:space="preserve"> Effects of 1950 MHz radiofrequency electromagnetic fields on Aβ processing in human neuroblastoma and mouse hippocampal neuronal cells</t>
  </si>
  <si>
    <t>Park J, Kwon JH, Kim N, Song K.</t>
  </si>
  <si>
    <t>https://www.ncbi.nlm.nih.gov/pubmed/29040655</t>
  </si>
  <si>
    <t>National Research Foundation of Korea (NRF) funded by the Ministry of Science, ICT &amp; Future Planning and by Korea Mobile EMF consortium</t>
  </si>
  <si>
    <t>Influence of electromagnetic fields on bone fracture in rats: role of CAPE</t>
  </si>
  <si>
    <t>Cicek E, Gokalp O, Varol R, Cesur G.</t>
  </si>
  <si>
    <t>https://www.emf-portal.org/de/article/17314</t>
  </si>
  <si>
    <t>Radial arm maze performance of rats following repeated low level microwave radiation exposure</t>
  </si>
  <si>
    <t>Cobb BL, Jauchem JR, Adair ER.</t>
  </si>
  <si>
    <t>https://www.emf-portal.org/en/article/10461</t>
  </si>
  <si>
    <t>Not Stated - Researchers are associated with the US Airforce</t>
  </si>
  <si>
    <t>Neural and behavioral teratological evaluation of rats exposed to ultra-wideband electromagnetic fields</t>
  </si>
  <si>
    <t>Cobb BL, Jauchem JR, Mason PA, Dooley MP, Miller SA, Ziriax JM, Murphy MR.</t>
  </si>
  <si>
    <t>https://www.emf-portal.org/en/article/3934</t>
  </si>
  <si>
    <t>Not Stated - Authors associated with US Airforce</t>
  </si>
  <si>
    <t>Effects of electromagnetic radiation from 3G mobile phone on heart rate, blood pressure and ECG parameters in rats</t>
  </si>
  <si>
    <t>Colak C, Parlakpinar H, Ermis N, Tagluk ME, Colak C, Sarihan E, Dilek OF, Turan B, Bakir S, Acet A.</t>
  </si>
  <si>
    <t>Mobile Phone 3G GSM</t>
  </si>
  <si>
    <t>https://www.emf-portal.org/en/article/19761</t>
  </si>
  <si>
    <t>The Scientific Research Fund of Inonu University, Malatya, Turkey</t>
  </si>
  <si>
    <t>Whole-body exposure to 2.45 GHz electromagnetic fields does not alter 12-arm radial-maze with reduced access to spatial cues in rats</t>
  </si>
  <si>
    <t>Cosquer B, Kuster N, Cassel JC.</t>
  </si>
  <si>
    <t>https://www.emf-portal.org/en/article/12007</t>
  </si>
  <si>
    <t>GSM Association, UK/Ireland &amp; Mobile Manufacturers Forum (MMF), Belgium</t>
  </si>
  <si>
    <t>Blood-brain barrier and electromagnetic fields: effects of scopolamine methylbromide on working memory after whole-body exposure to 2.45 GHz microwaves in rats</t>
  </si>
  <si>
    <t>Cosquer B, Vasconcelos AP, Fröhlich J, Cassel JC.</t>
  </si>
  <si>
    <t>https://www.emf-portal.org/en/article/12008</t>
  </si>
  <si>
    <t>Work was funded by MMF and GSM Industry associations</t>
  </si>
  <si>
    <t>Neurophysiologic effects at low level 1.8 GHz radiofrequency field exposure: a multiparametric approach on freely moving rats</t>
  </si>
  <si>
    <t>Crouzier D, Debouzy JC, Bourbon F, Collin A, Perrin A, Testylier G.</t>
  </si>
  <si>
    <t>https://www.emf-portal.org/en/article/14068</t>
  </si>
  <si>
    <t xml:space="preserve">Délégation Générale pour l'Armement (DGA; part of Ministère de la Défense (Ministry of Defense)), France
</t>
  </si>
  <si>
    <t>The effect of electromagnetic radiation in the mobile phone range on the behaviour of the rat</t>
  </si>
  <si>
    <t>Daniels WM, Pitout IL, Afullo TJ, Mabandla MV.</t>
  </si>
  <si>
    <t>https://www.emf-portal.org/en/article/17611</t>
  </si>
  <si>
    <t>Do cellular phones alter blood parameters and birth weight of rats?</t>
  </si>
  <si>
    <t>Dasdag S, Akdag Z, Ayyildiz O, Demirtas OC, Yayla M, Sert C.</t>
  </si>
  <si>
    <t>https://www.emf-portal.org/en/article/9424</t>
  </si>
  <si>
    <t>Effects of microwaves on the phagocytic activity of variously treated rat macrophages</t>
  </si>
  <si>
    <t>Dasdag S, Sert C, Akdag Z, Oflazoglu HD.</t>
  </si>
  <si>
    <t>https://www.tandfonline.com/doi/full/10.1081/JBC-100104141</t>
  </si>
  <si>
    <t>Does 900 MHz GSM Mobile Phone Exposure Affect Rat Brain?</t>
  </si>
  <si>
    <t>Dasdag S, Akdag Z, Aksen F.</t>
  </si>
  <si>
    <t>https://www.emf-portal.org/en/article/12083</t>
  </si>
  <si>
    <t>Mobile phone exposure does not induce apoptosis on spermatogenesis in rats</t>
  </si>
  <si>
    <t>Dasdag S, Akdag MZ, Ulukaya E, Uzunlar AK, Yegin D.</t>
  </si>
  <si>
    <t>https://www.emf-portal.org/en/article/15455</t>
  </si>
  <si>
    <t>Single- and double-strand DNA breaks in rat brain cells after acute exposure to radiofrequency electromagnetic radiation</t>
  </si>
  <si>
    <t>Lai H, Singh NP.</t>
  </si>
  <si>
    <t>https://www.ncbi.nlm.nih.gov/pubmed/8627134</t>
  </si>
  <si>
    <t>National Institute of Environmental Health Sciences</t>
  </si>
  <si>
    <t>Melatonin and a spin-trap compound block radiofrequency electromagnetic radiation-induced DNA strand breaks in rat brain cells</t>
  </si>
  <si>
    <t>https://www.ncbi.nlm.nih.gov/pubmed/9261542</t>
  </si>
  <si>
    <t>National Institute of Environmental Health Science</t>
  </si>
  <si>
    <t>ROS release and Hsp70 expression after exposure to 1,800 MHz radiofrequency electromagnetic fields in primary human monocytes and lymphocytes</t>
  </si>
  <si>
    <t>Lantow M, Lupke M, Frahm J, Mattsson MO, Kuster N, Simko M.</t>
  </si>
  <si>
    <t>https://www.ncbi.nlm.nih.gov/pubmed/16552570</t>
  </si>
  <si>
    <t xml:space="preserve"> German Federal Office for Radiation Protection</t>
  </si>
  <si>
    <t>Low-intensity microwave irradiation does not substantially alter gene expression in late larval and adult Caenorhabditis elegans</t>
  </si>
  <si>
    <t>Dawe AS, Bodhicharla RK, Graham NS, May ST, Reader T, Loader B, Gregory A, Swicord M, Bit-Babik G, de Pomerai DI.</t>
  </si>
  <si>
    <t>https://www.emf-portal.org/en/article/17197</t>
  </si>
  <si>
    <t>Mobile Telecommunications and Health Research (MTHR), UK</t>
  </si>
  <si>
    <t>Continuous wave and simulated GSM exposure at 1.8 W/kg and 1.8 GHz do not induce hsp16-1 heat-shock gene expression in Caenorhabditis elegans</t>
  </si>
  <si>
    <t>Dawe AS, Nylund R, Leszczynski D, Kuster N, Reader T, De Pomerai DI.</t>
  </si>
  <si>
    <t>https://www.emf-portal.org/en/article/15087</t>
  </si>
  <si>
    <t>Mobile Telecommunications and Health Research (MTHR), UK, STUK (Radiation and Nuclear Safety Authority), Helsinki, Finland, IT'IS Foundation (Foundation for Research on Information Technologies in Society), Zurich, Switzerland</t>
  </si>
  <si>
    <t>A small temperature rise may contribute towards the apparent induction by microwaves of heat-shock gene expression in the nematode Caenorhabditis Elegans</t>
  </si>
  <si>
    <t>Dawe AS, Smith B, Thomas DW, Greedy S, Vasic N, Gregory A, Loader B, de Pomerai DI.</t>
  </si>
  <si>
    <t>https://www.ncbi.nlm.nih.gov/pubmed/16342196</t>
  </si>
  <si>
    <t>UK Mobile Telecommunications Health Research</t>
  </si>
  <si>
    <t>Effects of head-only exposure of rats to GSM-900 on blood-brain barrier permeability and neuronal degeneration</t>
  </si>
  <si>
    <t>de Gannes FP, Billaudel B, Taxile M, Haro E, Ruffié G, Lévêque P, Veyret B, Lagroye I.</t>
  </si>
  <si>
    <t>https://www.emf-portal.org/en/article/17360</t>
  </si>
  <si>
    <t>France Telecom Bouygues Telecom, France, Centre National de la Recherche Scientifique (CNRS; French National Center for Scientific Research), France</t>
  </si>
  <si>
    <t>A confirmation study of Russian and Ukrainian data on effects of 2450 MHz microwave exposure on immunological processes and teratology in rats</t>
  </si>
  <si>
    <t>de Gannes FP, Taxile M, Duleu S, Hurtier A, Haro E, Geffard M, Ruffié G, Billaudel B, Lévêque P, Dufour P, Lagroye I, Veyret B.</t>
  </si>
  <si>
    <t>https://www.emf-portal.org/en/article/17481</t>
  </si>
  <si>
    <t>French National Center for Scientific Research), FranceGSM Association, UK/Ireland. Mobile Manufacturers Forum (MMF), Belgium. Health and Radiofrequencies Foundation (La Fondation Santé et Radiofréquences), France</t>
  </si>
  <si>
    <t>Microwave radiation induces a heat-shock response and enhances growth in the nematode Caenorhabditis elegans</t>
  </si>
  <si>
    <t>de Pomerai DI, Daniells C, David H, Allan J, Duce I, Mutwakil M, Thomas D, Sewell P, Tattersall J, Jones D, Candido P</t>
  </si>
  <si>
    <t>https://www.emf-portal.org/en/article/6611</t>
  </si>
  <si>
    <t xml:space="preserve">Wellcome Trust, UK, Defence Evaluation and Research Agency (DERA), UK
</t>
  </si>
  <si>
    <t>Microwave radiation can alter protein conformation without bulk heating</t>
  </si>
  <si>
    <t>de Pomerai DI, Smith B, Dawe A, North K, Smith T, Archer DB, Duce IR, Jones D, Candido EP.</t>
  </si>
  <si>
    <t>https://www.emf-portal.org/en/article/10335</t>
  </si>
  <si>
    <t>Mobile Telecommunications and Health Research (MTHR), UK, Canadian Institutes of Health Research (CIHR), Natural Sciences and Engineering Research Council (NERSC) of Canada
Defence Evaluation and Research Agency (DERA), UK</t>
  </si>
  <si>
    <t>Free radical release and HSP70 expression in two human immune-relevant cell lines after exposure to 1800 MHz radiofrequency radiation</t>
  </si>
  <si>
    <t>Lantow M, Schuderer J, Hartwig C, Simkó M.</t>
  </si>
  <si>
    <t>https://www.ncbi.nlm.nih.gov/pubmed/16392966</t>
  </si>
  <si>
    <t>The role of coherence time in the effect of microwaves on ornithine decarboxylase activity</t>
  </si>
  <si>
    <t>Litovitz TA, Krause D, Penafiel M, Elson EC, Mullins JM.</t>
  </si>
  <si>
    <t>https://www.ncbi.nlm.nih.gov/pubmed/8285913</t>
  </si>
  <si>
    <t>Walter Reed Institute of Research, Department of the Army.</t>
  </si>
  <si>
    <t>Effects of third generation mobile phone-emitted electromagnetic radiation on oxidative stress parameters in eye tissue and blood of rats</t>
  </si>
  <si>
    <t>Demirel S, Doganay S, Turkoz Y, Dogan Z, Turan B, Firat PG.</t>
  </si>
  <si>
    <t>https://www.emf-portal.org/en/article/20259</t>
  </si>
  <si>
    <t>Reactive oxygen species formation and apoptosis in human peripheral blood mononuclear cell induced by 900 MHz mobile phone radiation</t>
  </si>
  <si>
    <t>Lu YS, Huang BT, Huang YX.</t>
  </si>
  <si>
    <t>GSM Base Station Simulation</t>
  </si>
  <si>
    <t>https://www.ncbi.nlm.nih.gov/pubmed/22778799?dopt=Abstract</t>
  </si>
  <si>
    <t>Enhancement of chemically induced reactive oxygen species production and DNA damage in human SH-SY5Y neuroblastoma cells by 872 MHz radiofrequency radiation</t>
  </si>
  <si>
    <t>Luukkonen J, Hakulinen P, Mäki-Paakkanen J, Juutilainen J, Naarala J.</t>
  </si>
  <si>
    <t>https://www.ncbi.nlm.nih.gov/pubmed/19135463</t>
  </si>
  <si>
    <t xml:space="preserve">Finnish Funding Agency for Technology and Innovation TEKES; Finnish mobile phone manufacturers and operators; the Finnish Ministry of Education </t>
  </si>
  <si>
    <t>Cytogenetic investigations on microwaves emitted by a 455.7 MHz car phone</t>
  </si>
  <si>
    <t>Maes A, Collier M, Verschaeve L.</t>
  </si>
  <si>
    <t>Car Phone</t>
  </si>
  <si>
    <t>https://www.emf-portal.org/en/article/4988</t>
  </si>
  <si>
    <t>Not Known
Proximus, Belgium telecommunications network provided the exposure facility and the dosimetry.</t>
  </si>
  <si>
    <t>Radio frequency electromagnetic radiation (RF-EMR) from GSM (0.9/1.8GHz) mobile phones induces oxidative stress and reduces sperm motility in rats</t>
  </si>
  <si>
    <t>Mailankot M, Kunnath AP, Jayalekshmi H, Koduru B, Valsalan R.</t>
  </si>
  <si>
    <t>https://www.ncbi.nlm.nih.gov/pubmed/19578660</t>
  </si>
  <si>
    <t>Reactive oxygen species elevation and recovery in Drosophila bodies and ovaries following short-term and long-term exposure to DECT base EMF</t>
  </si>
  <si>
    <t>Manta AK, Stravopodis DJ, Papassideri IS, Margaritis LH.</t>
  </si>
  <si>
    <t>DECT Phone</t>
  </si>
  <si>
    <t>https://www.ncbi.nlm.nih.gov/pubmed/23781995</t>
  </si>
  <si>
    <t>EU European Social Fund – ESF; Greek national funds through the Operational Program ‘‘Education and Lifelong Learning’’ of the National Strategic Reference Framework</t>
  </si>
  <si>
    <t>Effect of 910-MHz electromagnetic field on rat bone marrow</t>
  </si>
  <si>
    <t>Demsia G, Vlastos D, Matthopoulos DP.</t>
  </si>
  <si>
    <t>https://www.ncbi.nlm.nih.gov/pubmed/15517102</t>
  </si>
  <si>
    <t>Effects of Electromagnetic Radiation Use on Oxidant/Antioxidant Status and DNA Turn-over Enzyme Activities in Erythrocytes and Heart, Kidney, Liver, and Ovary Tissues From Rats: Possible Protective Role of Vitamin C</t>
  </si>
  <si>
    <t>Devrim E, Ergüder IB, Kılıçoğlu B, Yaykaşlı E, Cetin R, Durak I.</t>
  </si>
  <si>
    <t>https://www.ncbi.nlm.nih.gov/pubmed/20020924</t>
  </si>
  <si>
    <t>Effects of electromagnetic radiation produced by 3G mobile phones on rat brains: magnetic resonance spectroscopy, biochemical, and histopathological evaluation</t>
  </si>
  <si>
    <t>Dogan M, Turtay MG, Oguzturk H, Samdanci E, Turkoz Y, Tasdemir S, Alkan A, Bakir S.</t>
  </si>
  <si>
    <t>https://www.emf-portal.org/en/article/19350</t>
  </si>
  <si>
    <t>No funding was received in support of this work</t>
  </si>
  <si>
    <t>Long-term electromagnetic field treatment enhances brain mitochondrial function of both Alzheimer's transgenic mice and normal mice: a mechanism for electromagnetic field-induced cognitive benefit?</t>
  </si>
  <si>
    <t>Dragicevic N, Bradshaw PC, Mamcarz M, Lin X, Wang L, Cao C, Arendash GW.</t>
  </si>
  <si>
    <t>https://www.emf-portal.org/en/article/19218</t>
  </si>
  <si>
    <t>USF Health Byrd Alzheimer's Institute, USA and USF Start-up Funds, USA</t>
  </si>
  <si>
    <t>Does head-only exposure to GSM-900 electromagnetic fields affect the performance of rats in spatial learning tasks?</t>
  </si>
  <si>
    <t>Dubreuil D, Jay T, Edeline JM.</t>
  </si>
  <si>
    <t>https://www.emf-portal.org/en/article/8336</t>
  </si>
  <si>
    <t>Ministry of National Education and Research , France  and Ministry of Economy, Finance and Industry, France</t>
  </si>
  <si>
    <t>Therapeutic approaches of melatonin in microwave radiations-induced oxidative stress-mediated toxicity on male fertility pattern of Wistar rats</t>
  </si>
  <si>
    <t>Meena R, Kumari K, Kumar J, Rajamani P, Verma HN, Kesari KK.</t>
  </si>
  <si>
    <t>Frequency Modulated</t>
  </si>
  <si>
    <t>https://www.ncbi.nlm.nih.gov/pubmed/23676079</t>
  </si>
  <si>
    <t>Effects of 900-MHz electromagnetic field emitted from cellular phone on brain oxidative stress and some vitamin levels of guinea pigs</t>
  </si>
  <si>
    <t>Meral I, Mert H, Mert N, Deger Y, Yoruk I, Yetkin A, Keskin S.</t>
  </si>
  <si>
    <t>https://www.ncbi.nlm.nih.gov/pubmed/17674954</t>
  </si>
  <si>
    <t>Effects of acute exposure to the radiofrequency fields of cellular phones on plasma lipid peroxide and antioxidase activities in human erythrocytes</t>
  </si>
  <si>
    <t>Moustafa YM, Moustafa RM, Belacy A, Abou-El-Ela SH, Ali FM.</t>
  </si>
  <si>
    <t>https://www.ncbi.nlm.nih.gov/pubmed/11516912</t>
  </si>
  <si>
    <t>Head-only exposure to GSM 900-MHz electromagnetic fields does not alter rat's memory in spatial and non-spatial tasks</t>
  </si>
  <si>
    <t>https://www.emf-portal.org/en/article/10326</t>
  </si>
  <si>
    <t>France Telecom</t>
  </si>
  <si>
    <t>Assessment of DNA Sensitivity and Heat Stress Protein Response (HSP70) in Male Wistar Rat Blood After Exposure to Microwave Radiation</t>
  </si>
  <si>
    <t>El-Ezabi M.</t>
  </si>
  <si>
    <t>https://www.semanticscholar.org/paper/Assessment-of-DNA-Sensitivity-and-Heat-Stress-in-to-El-Ezabi/335b33fbaa1c9c3f7f6de43c4df0984ea13c34fc</t>
  </si>
  <si>
    <t>Effects of electromagnetic field produced by mobile phones on the oxidant and antioxidant status of rats</t>
  </si>
  <si>
    <t>Elhag MA, Nabil GM, Attia AM.</t>
  </si>
  <si>
    <t>https://www.emf-portal.org/en/article/16650</t>
  </si>
  <si>
    <t>Detection of probable effects of microwave exposure of blood parameters of RBC, PCV and Hb in rat</t>
  </si>
  <si>
    <t>Esfahani MS, Radmehr B, Kohbodi A.</t>
  </si>
  <si>
    <t>https://www.emf-portal.org/en/article/16658</t>
  </si>
  <si>
    <t>A possible effect of electromagnetic radiation from mobile phone base stations on the number of breeding house sparrows (Passer domesticus)</t>
  </si>
  <si>
    <t xml:space="preserve">Everaert J, Bauwens D.
</t>
  </si>
  <si>
    <t>https://www.emf-portal.org/en/article/14674</t>
  </si>
  <si>
    <t>Mobile phone-induced honeybee worker piping</t>
  </si>
  <si>
    <t>Favre D.</t>
  </si>
  <si>
    <t>https://www.emf-portal.org/en/article/19270</t>
  </si>
  <si>
    <t>Melatonin modulates wireless (2.45 GHz)-induced oxidative injury through TRPM2 and voltage gated Ca(2+) channels in brain and dorsal root ganglion in rat</t>
  </si>
  <si>
    <t>Nazıroğlu M, Çelik Ö, Özgül C, Çiğ B, Doğan S, Bal R, Gümral N, Rodríguez AB, Pariente JA.</t>
  </si>
  <si>
    <t>https://www.ncbi.nlm.nih.gov/pubmed/22019785</t>
  </si>
  <si>
    <t>Partially supported by Unit of Scientiﬁc Research Project, Suleyman Demirel University</t>
  </si>
  <si>
    <t>2.45-Gz wireless devices induce oxidative stress and proliferation through cytosolic Ca²⁺ influx in human leukemia cancer cells</t>
  </si>
  <si>
    <t>Nazıroğlu M, Ciğ B, Doğan S, Uğuz AC, Dilek S, Faouzi D.</t>
  </si>
  <si>
    <t>https://www.ncbi.nlm.nih.gov/pubmed/22489926</t>
  </si>
  <si>
    <t>Modulator effects of L-carnitine and selenium on wireless devices (2.45 GHz)-induced oxidative stress and electroencephalography records in brain of rat.</t>
  </si>
  <si>
    <t>Nazıroglu M, Gümral N.</t>
  </si>
  <si>
    <t>https://www.ncbi.nlm.nih.gov/pubmed/19637079</t>
  </si>
  <si>
    <t>Expression of the immediate early gene, c-fos, in mouse brain after acute global system for mobile communication microwave exposure</t>
  </si>
  <si>
    <t>Finnie, J. W.</t>
  </si>
  <si>
    <t>https://www.ncbi.nlm.nih.gov/pubmed/16175897</t>
  </si>
  <si>
    <t>Protective effects of melatonin against oxidative injury in rat testis induced by wireless (2.45 GHz) devices.</t>
  </si>
  <si>
    <t>Oksay T, Naziroğlu M, Doğan S, Güzel A, Gümral N, Koşar PA.</t>
  </si>
  <si>
    <t>https://www.ncbi.nlm.nih.gov/pubmed/23145464</t>
  </si>
  <si>
    <t>Expression of the water channel protein, aquaporin-4, in mouse brains exposed to mobile telephone radiofrequency fields</t>
  </si>
  <si>
    <t>Finnie JW, Blumbergs PC, Cai Z, Manavis J.</t>
  </si>
  <si>
    <t>https://www.emf-portal.org/en/article/17038</t>
  </si>
  <si>
    <t>Neonatal mouse brain exposure to mobile telephony and effect on blood-brain barrier permeability</t>
  </si>
  <si>
    <t>Finnie JW, Blumbergs PC, Cai Z, Manavis J, Kuchel TR.</t>
  </si>
  <si>
    <t>https://www.emf-portal.org/en/article/13987</t>
  </si>
  <si>
    <t xml:space="preserve">Funding by the National Health and Medical Research Council </t>
  </si>
  <si>
    <t>Effect of mobile telephony on blood-brain barrier permeability in the fetal mouse brain</t>
  </si>
  <si>
    <t>https://www.emf-portal.org/en/article/13429</t>
  </si>
  <si>
    <t xml:space="preserve">National Health and Medical Research Council (NHMRC), Australia
</t>
  </si>
  <si>
    <t>Oxidative damage in the kidney induced by 900-MHz-emitted mobile phone: protection by melatonin</t>
  </si>
  <si>
    <t>Oktem F, Ozguner F, Mollaoglu H, Koyu A, Uz E.</t>
  </si>
  <si>
    <t>https://www.ncbi.nlm.nih.gov/pubmed/15950073</t>
  </si>
  <si>
    <t>Effect of global system for mobile communication (gsm)-like radiofrequency fields on vascular permeability in mouse brain</t>
  </si>
  <si>
    <t>Finnie JW, Blumbergs PC, Manavis J, Utteridge TD, Gebski V, Swift JG, Vernon-Roberts B, Kuchel TR.</t>
  </si>
  <si>
    <t>https://www.emf-portal.org/en/article/7467</t>
  </si>
  <si>
    <t>Expression of the immediate early gene, c-fos, in fetal brain after whole of gestation exposure of pregnant mice to global system for mobile communication microwaves</t>
  </si>
  <si>
    <t>Finnie JW, Cai Z, Blumbergs PC, Manavis J, Kuchel TR.</t>
  </si>
  <si>
    <t>https://www.ncbi.nlm.nih.gov/pubmed/16916723</t>
  </si>
  <si>
    <t xml:space="preserve"> National Health and Medical Research Council (NHMRC)  </t>
  </si>
  <si>
    <t>Microglial activation as a measure of stress in mouse brains exposed acutely (60 minutes) and long-term (2 years) to mobile telephone radiofrequency fields</t>
  </si>
  <si>
    <t>Finnie JW, Cai Z, Manavis J, Helps S, Blumbergs PC.</t>
  </si>
  <si>
    <t>https://www.emf-portal.org/en/article/17890</t>
  </si>
  <si>
    <t>National Health and Medical Research Council (NHMRC), Australia &amp; Australian Centre for Radiofrequency Bioeffects</t>
  </si>
  <si>
    <t>Heat shock protein induction in fetal mouse brain as a measure of stress after whole of gestation exposure to mobile telephony radiofrequency fields</t>
  </si>
  <si>
    <t>Finnie JW, Chidlow G, Blumbergs PC, Manavis J, Cai Z.</t>
  </si>
  <si>
    <t>https://www.ncbi.nlm.nih.gov/pubmed/19291540</t>
  </si>
  <si>
    <t>National Health and Medical Research Council (NHMRC), Australia and Australian Centre for Radiofrequency Bioeffects</t>
  </si>
  <si>
    <t>Effect of whole-body 1800MHz GSM-like microwave exposure on testicular steroidogenesis and histology in mice</t>
  </si>
  <si>
    <t>Forgacs Z, Somosy Z, Kubinyi G, Bakos J, Hudák A, Surján A, Thuróczy G.</t>
  </si>
  <si>
    <t>https://www.ncbi.nlm.nih.gov/pubmed/16434166</t>
  </si>
  <si>
    <t xml:space="preserve">National Scientific Research Fund, the Committee for Health Studies  of the Ministry of Health  Hungary.
</t>
  </si>
  <si>
    <t>Endometrial apoptosis induced by a 900-MHz mobile phone: preventive effects of vitamins E and C</t>
  </si>
  <si>
    <t>Oral B, Guney M, Ozguner F, Karahan N, Mungan T, Comlekci S, Cesur G.</t>
  </si>
  <si>
    <t>https://www.ncbi.nlm.nih.gov/pubmed/17276964</t>
  </si>
  <si>
    <t>Mobile phone-induced myocardial oxidative stress: protection by a novel antioxidant agent caffeic acid phenethyl ester.</t>
  </si>
  <si>
    <t>Ozguner F, Altinbas A, Ozaydin M, Dogan A, Vural H, Kisioglu AN, Cesur G, Yildirim NG.</t>
  </si>
  <si>
    <t>https://www.ncbi.nlm.nih.gov/pubmed/16342473</t>
  </si>
  <si>
    <t>Cranial and postcranial skeletal variations induced in mouse embryos by mobile phone radiation</t>
  </si>
  <si>
    <t>Fragopoulou AF, Koussoulakos SL, Margaritis LH.</t>
  </si>
  <si>
    <t>https://www.emf-portal.org/en/article/17645</t>
  </si>
  <si>
    <t>University of Athens, Greece</t>
  </si>
  <si>
    <t>Whole body exposure with GSM 900MHz affects spatial memory in mice</t>
  </si>
  <si>
    <t>Fragopoulou AF, Miltiadous P, Stamatakis A, Stylianopoulou F, Koussoulakos SL, Margaritis LH.</t>
  </si>
  <si>
    <t>https://www.emf-portal.org/en/article/17772</t>
  </si>
  <si>
    <t>Special Account of Research Grants from the National and Kapodistrian University of Athens.</t>
  </si>
  <si>
    <t>Brain proteome response following whole body exposure of mice to mobile phone or wireless DECT base radiation</t>
  </si>
  <si>
    <t>Fragopoulou AF1, Samara A, Antonelou MH, Xanthopoulou A, Papadopoulou A, Vougas K, Koutsogiannopoulou E, Anastasiadou E, Stravopodis DJ, Tsangaris GT, Margaritis LH.</t>
  </si>
  <si>
    <t>https://www.emf-portal.org/en/article/20130</t>
  </si>
  <si>
    <t>Effects of 900 MHz electromagnetic fields exposure on cochlear cells' functionality in rats: evaluation of distortion product otoacoustic emissions</t>
  </si>
  <si>
    <t>Galloni P, Lovisolo GA, Mancini S, Parazzini M, Pinto R, Piscitelli M, Ravazzani P, Marino C.</t>
  </si>
  <si>
    <t>https://www.emf-portal.org/en/article/12285</t>
  </si>
  <si>
    <t xml:space="preserve">(EU)/European Commission, Ministry of University and Research), Italy &amp;Italian Consortium ELETTRA 2000  </t>
  </si>
  <si>
    <t>Protective effects of melatonin and caffeic acid phenethyl ester against retinal oxidative stress in long-term use of mobile phone: a comparative study</t>
  </si>
  <si>
    <t>Ozguner F, Bardak Y, Comlekci S.</t>
  </si>
  <si>
    <t>https://www.ncbi.nlm.nih.gov/pubmed/16317515</t>
  </si>
  <si>
    <t>Electromagnetic fields from mobile phones do not affect the inner auditory system of Sprague-Dawley rats</t>
  </si>
  <si>
    <t>Galloni P, Parazzini M, Piscitelli M, Pinto R, Lovisolo GA, Tognola G, Marino C, Ravazzani P.</t>
  </si>
  <si>
    <t>https://www.emf-portal.org/en/article/12902</t>
  </si>
  <si>
    <t xml:space="preserve">(EU)/European Commission, Ministry of University and Research), Italy &amp;Italian Consortium ELETTRA 2000 </t>
  </si>
  <si>
    <t>A novel antioxidant agent caffeic acid phenethyl ester prevents long-term mobile phone exposure-induced renal impairment in rat. Prognostic value of malondialdehyde, N-acetyl-beta-D-glucosaminidase and nitric oxide determination</t>
  </si>
  <si>
    <t>Ozguner F, Oktem F, Ayata A, Koyu A, Yilmaz HR.</t>
  </si>
  <si>
    <t>https://www.ncbi.nlm.nih.gov/pubmed/16132717</t>
  </si>
  <si>
    <t>Mobile phone radiation-induced free radical damage in the liver is inhibited by the antioxidants N-acetyl cysteine and epigallocatechin-gallate</t>
  </si>
  <si>
    <t>Ozgur E, Güler G, Seyhan N.</t>
  </si>
  <si>
    <t>https://www.ncbi.nlm.nih.gov/pubmed/20807176</t>
  </si>
  <si>
    <t>Gazi University Research funds</t>
  </si>
  <si>
    <t>Effect of amplitude modulated RF radiation on calcium ion efflux and ODC activity in chronically exposed rat brain</t>
  </si>
  <si>
    <t>Paulraj R, Behari J, Rao AR.</t>
  </si>
  <si>
    <t>https://www.ncbi.nlm.nih.gov/pubmed/10844985</t>
  </si>
  <si>
    <t>Effects of in vivo exposure to GSM-modulated 900 MHz radiation on mouse peripheral lymphocytes</t>
  </si>
  <si>
    <t>Gatta L, Pinto R, Ubaldi V, Pace L, Galloni P, Lovisolo GA, Marino C, Pioli C.</t>
  </si>
  <si>
    <t>https://www.emf-portal.org/en/article/10429</t>
  </si>
  <si>
    <t xml:space="preserve"> Ministry of University and Research , Italy</t>
  </si>
  <si>
    <t>Lymphomas in E mu-Pim1 transgenic mice exposed to pulsed 900 MHz electromagnetic fields.</t>
  </si>
  <si>
    <t>Repacholi MH, Basten A, Gebski V, Noonan D, Finnie J, Harris AW.</t>
  </si>
  <si>
    <t>https://www.ncbi.nlm.nih.gov/pubmed/9146709</t>
  </si>
  <si>
    <t>Telstra Corporation Limited and by the National Health and Medical Research Council</t>
  </si>
  <si>
    <t>Effects of 1-week and 6-week exposure to GSM/DCS radiofrequency radiation on micronucleus formation in B6C3F1 mice</t>
  </si>
  <si>
    <t>Gorlitz BD, Müller M, Ebert S, Hecker H, Kuster N, Dasenbrock C.</t>
  </si>
  <si>
    <t>https://www.ncbi.nlm.nih.gov/pubmed/16187745</t>
  </si>
  <si>
    <t>Cellular Telecommunications &amp; Internet Association, 1250 Connecticut Avenue, Washington, DC</t>
  </si>
  <si>
    <t>Autoimmune processes after long-term low-level exposure to electromagnetic fields (the results of an experiment). Part 4. Manifestation of oxidative intracellular stress-reaction after long-term non-thermal EMF exposure of rats</t>
  </si>
  <si>
    <t>Grigoriev YG, Mikhaĭlov VF, Ivanov AA, Mal'tsev VN, Ulanova AM, Stavrakova NM, Nikolaeva IA, Grigoriev OA.</t>
  </si>
  <si>
    <t>https://www.ncbi.nlm.nih.gov/pubmed/20297677</t>
  </si>
  <si>
    <t>WHO sponsored</t>
  </si>
  <si>
    <t>Confirmation studies of Soviet research on immunological effects of microwaves: Russian immunology results</t>
  </si>
  <si>
    <t>Grigoriev YG, Grigoriev OA, Ivanov AA, Lyaginskaya AM, Merkulov AV, Shagina NB, Maltsev VN, Leveque P, Ulanova AM, Osipov VA, Shafirkin AV.</t>
  </si>
  <si>
    <t>https://www.emf-portal.org/en/article/18632</t>
  </si>
  <si>
    <t>GSM Association, UK/Ireland , Mobile Manufacturers Forum (MMF), Belgium Center for Electromagnetic Safety, Moscow, Russia</t>
  </si>
  <si>
    <t>2.45 GHz microwave irradiation-induced oxidative stress affects implantation or pregnancy in mice, Mus musculus</t>
  </si>
  <si>
    <t>Shahin S, Singh VP, Shukla RK, Dhawan A, Gangwar RK, Singh SP, Chaturvedi CM.</t>
  </si>
  <si>
    <t>https://www.ncbi.nlm.nih.gov/pubmed/23334843</t>
  </si>
  <si>
    <t>Indian Council of Medical Research</t>
  </si>
  <si>
    <t>The effects of microwave emitted by cellular phones on ovarian follicles in rats</t>
  </si>
  <si>
    <t>Gul A, Celebi H, Ugras S.</t>
  </si>
  <si>
    <t>https://www.emf-portal.org/en/article/16824</t>
  </si>
  <si>
    <t>Apoptosis resulted from radiofrequency radiation exposure of pregnant rabbits and their infants</t>
  </si>
  <si>
    <t>Guler G, Ozgur E, Keles H, Tomruk A, Vural SA, Seyhan N.</t>
  </si>
  <si>
    <t>https://www.researchgate.net/publication/233799824_Apoptosis_resulted_from_radiofrequency_radiation_exposure_of_pregnant_rabbits_and_their_infants</t>
  </si>
  <si>
    <t>Effects of Selenium and L-Carnitine on Oxidative Stress in Blood of Rat Induced by 2.45-GHz Radiation from Wireless Devices</t>
  </si>
  <si>
    <t>Gumral N, Naziroglu M, Koyu A, Ongel K, Celik O, Saygin M, Kahriman M, Caliskan S, Kayan M, Gencel O, Flores-Arce MF.</t>
  </si>
  <si>
    <t>https://www.ncbi.nlm.nih.gov/pubmed/19396408</t>
  </si>
  <si>
    <t>Mobile phone radiation inhibits Vigna radiata (mung bean) root growth by inducing oxidative stress</t>
  </si>
  <si>
    <t>Sharma VP, Singh HP, Kohli RK, Batish DR.</t>
  </si>
  <si>
    <t>https://www.ncbi.nlm.nih.gov/pubmed/19682728</t>
  </si>
  <si>
    <t>Is there any possible genotoxic effect in exfoliated bladder cells of rat under the exposure of 1800 MHz GSM-like modulated radio frequency radiation (RFR)?</t>
  </si>
  <si>
    <t>Gurbuz N, Sirav B, Yuvaci HU, Turhan N, Coskun ZK, Seyhan N.</t>
  </si>
  <si>
    <t>https://www.ncbi.nlm.nih.gov/pubmed/20707643</t>
  </si>
  <si>
    <t>Fatih University Research Foundation and Grant from Gazi University Research Foundation</t>
  </si>
  <si>
    <t>Effects of long-term electromagnetic field exposure on spatial learning and memory in rats</t>
  </si>
  <si>
    <t>Hao D, Yang L, Chen S, Tong J, Tian Y, Su B, Wu S, Zeng Y.</t>
  </si>
  <si>
    <t>https://www.emf-portal.org/en/article/20319</t>
  </si>
  <si>
    <t>National Basic Research Program of China and National Natural Science Foundation (NSFC), China</t>
  </si>
  <si>
    <t>Cell phone electromagnetic field radiations affect rhizogenesis through impairment of biochemical processes</t>
  </si>
  <si>
    <t>Singh HP, Sharma VP, Batish DR, Kohli RK.</t>
  </si>
  <si>
    <t>https://www.ncbi.nlm.nih.gov/pubmed/21562792</t>
  </si>
  <si>
    <t>Prevalence of nuclear cataract in Swiss veal calves and its possible association with mobile telephone antenna base stations</t>
  </si>
  <si>
    <t>Hassig M, Jud F, Naegeli H, Kupper J, Spiess BM.</t>
  </si>
  <si>
    <t>https://www.emf-portal.org/en/article/17570</t>
  </si>
  <si>
    <t>Increased occurence of nuclear cataract in the calf after erection of a mobile phone base station</t>
  </si>
  <si>
    <t>Hassig M, Jud F,  Spiess B.</t>
  </si>
  <si>
    <t>https://www.researchgate.net/publication/221788770_Increased_occurence_of_nuclear_cataract_in_the_calf_after_erection_of_a_mobile_phone_base_station</t>
  </si>
  <si>
    <t>Federal Office for Communications and (OFCOM) and the Federal Office for the Environment (FOEN) provided support</t>
  </si>
  <si>
    <t>Short term exposure to 1439 MHz pulsed TDMA field does not alter melatonin synthesis in rats</t>
  </si>
  <si>
    <t>Hata K, Yamaguchi H, Tsurita G, Watanabe S, Wake K, Taki M, Ueno S, Nagawa H.</t>
  </si>
  <si>
    <t>https://www.ncbi.nlm.nih.gov/pubmed/15605405</t>
  </si>
  <si>
    <t xml:space="preserve">Ministry of Internal Affairs and Communications, Japan. </t>
  </si>
  <si>
    <t>No effects of radiofrequency radiation on 3-chloro-4-(dichloromethyl)-5-hydroxy-2(5H)-furanone-induced tumorigenesis in female Wistar rats</t>
  </si>
  <si>
    <t>Heikkinen P, Ernst H, Huuskonen H, Komulainen H, Kumlin T, Maki-Paakkanen J, Puranen L, Juutilainen J.</t>
  </si>
  <si>
    <t>https://www.emf-portal.org/en/article/14055</t>
  </si>
  <si>
    <t>European Union (EU)/European Comm &amp; Nokia</t>
  </si>
  <si>
    <t>Effects of mobile phone radiation on UV-induced skin tumourigenesis in ornithine decarboxylase transgenic and non-transgenic mice</t>
  </si>
  <si>
    <t>Heikkinen P, Kosma VM, Alhonen L, Huuskonen H, Komulainen H, Kumlin T, Laitinen JT, Lang S, Puranen L, Juutilainen J.</t>
  </si>
  <si>
    <t xml:space="preserve"> Mobile Phone (DAMPS) Digital Advanced Mobile Phone System  </t>
  </si>
  <si>
    <t>https://www.emf-portal.org/en/article/9979</t>
  </si>
  <si>
    <t>Nokia, Elisa Communications Corporation, Finland , Benefon, Finland</t>
  </si>
  <si>
    <t>Effects of mobile phone radiation on X-ray-induced tumorigenesis in mice</t>
  </si>
  <si>
    <t>Heikkinen P, Kosma VM, Hongisto T, Huuskonen H, Hyysalo P, Komulainen H, Kumlin T, Lahtinen T, Lang S, Puranen L, Juutilainen J.</t>
  </si>
  <si>
    <t>Mobile Phone  GSM Simulated</t>
  </si>
  <si>
    <t>https://www.ncbi.nlm.nih.gov/pubmed/11741502</t>
  </si>
  <si>
    <t>The Finnish Work Environment Fund, Elisa Communications Corporation, Nokia Mo- bile Phones, and Sonera Corporation.</t>
  </si>
  <si>
    <t>Direct observation of microcirculatory parameters in rat brain after local exposure to radio-frequency electromagnetic field</t>
  </si>
  <si>
    <t xml:space="preserve">Hirota, S, Matsuura M, Masuda H, Ushiyama A, Wake K, Watanabe S, </t>
  </si>
  <si>
    <t>http://link.springer.com/article/10.1007/s10669-008-9199-8</t>
  </si>
  <si>
    <t>Ministry of internal affairs and communications, Japan.</t>
  </si>
  <si>
    <t>Melatonin reduces oxidative stress induced by chronic exposure of microwave radiation from mobile phones in rat brain.</t>
  </si>
  <si>
    <t>Sokolovic D, Djindjic B, Nikolic J, Bjelakovic G, Pavlovic D, Kocic G, Krstic D, Cvetkovic T, Pavlovic V.</t>
  </si>
  <si>
    <t>https://www.ncbi.nlm.nih.gov/pubmed/18827438</t>
  </si>
  <si>
    <t>Study on potential effects of "902-MHz GSM-type Wireless Communication Signals" on DMBA-induced mammary tumours in Sprague-Dawley rats</t>
  </si>
  <si>
    <t>Hruby R, Neubauer G, Kuster N, Frauscher M.</t>
  </si>
  <si>
    <t>https://www.emf-portal.org/en/article/15331</t>
  </si>
  <si>
    <t>European Union (EU)/European Commission, GSM Association, UK/Ireland, Mobile Manufacturers Forum (MMF), Belgium, Austrian Government</t>
  </si>
  <si>
    <t>Effect of radiofrequency radiation exposure on mouse skin tumorigenesis initiated by 7,12-dimethybenz[alpha]anthracene</t>
  </si>
  <si>
    <t>Huang TQ, Lee JS, Kim TH, Pack JK, Jang JJ, Seo JS</t>
  </si>
  <si>
    <t>https://www.emf-portal.org/en/article/13546</t>
  </si>
  <si>
    <t>Ministry of Information and Communication, Korea</t>
  </si>
  <si>
    <t>Accelerated development of spontaneous and benzopyrene-induced skin cancer in mice exposed to 2450-MHz microwave radiation</t>
  </si>
  <si>
    <t>Szmigielski S, Szudzinski A, Pietraszek A, Bielec M, Janiak M, Wrembel JK.</t>
  </si>
  <si>
    <t>https://www.ncbi.nlm.nih.gov/pubmed/7126270</t>
  </si>
  <si>
    <t xml:space="preserve"> Bureau of  Radiological Health,  FDA</t>
  </si>
  <si>
    <t>Effects on rat testis of 1.95-GHz W-CDMA for IMT-2000 cellular phones</t>
  </si>
  <si>
    <t>Imai N, Kawabe M, Hikage T, Nojima T, Takahashi S, Shirai T.</t>
  </si>
  <si>
    <t>Mobile Phone  CDMA Simulated</t>
  </si>
  <si>
    <t>https://www.emf-portal.org/en/article/18880</t>
  </si>
  <si>
    <t>Association of Radio Industries and Businesses (ARIB), Japan</t>
  </si>
  <si>
    <t>Genotoxicity of radiofrequency signals. I. Investigation of DNA damage and micronuclei induction in cultured human blood cells</t>
  </si>
  <si>
    <t>Tice RR, Hook GG, Donner M, McRee DI, Guy AW.</t>
  </si>
  <si>
    <t>Simulated by a signal generator and TEM Cell</t>
  </si>
  <si>
    <t>https://www.ncbi.nlm.nih.gov/pubmed/11835258</t>
  </si>
  <si>
    <t>Motorola Corporation Provided Phones. 
Contract grant sponsor: Wireless Technology Research LLC</t>
  </si>
  <si>
    <t>Lack of promotion of 7,12-dimethylbenz[a]anthracene-initiated mouse skin carcinogenesis by 1.5 GHz electromagnetic near fields</t>
  </si>
  <si>
    <t>Imaida K, Kuzutani K, Wang J, Fujiwara O, Ogiso T, Kato K, Shirai T.</t>
  </si>
  <si>
    <t>https://www.emf-portal.org/en/article/8091</t>
  </si>
  <si>
    <t xml:space="preserve">Association of Radio Industries and Businesses (ARIB), Japan
</t>
  </si>
  <si>
    <t>Effects of mobile phone use on brain tissue from the rat and a possible protective role of vitamin C - a preliminary study</t>
  </si>
  <si>
    <t>Imge EB, Kiliçoğlu B, Devrim E, Cetin R, Durak I.</t>
  </si>
  <si>
    <t>https://www.ncbi.nlm.nih.gov/pubmed/20698742</t>
  </si>
  <si>
    <t>Effects of electromagnetic radiation from a cellular telephone on the oxidant and antioxidant levels in rabbits</t>
  </si>
  <si>
    <t>Irmak MK, Fadillioğlu E, Güleç M, Erdoğan H, Yağmurca M, Akyol O.</t>
  </si>
  <si>
    <t>https://www.ncbi.nlm.nih.gov/pubmed/12415560</t>
  </si>
  <si>
    <t>Effects of electromagnetic radiation from a cellular telephone on epidermal Merkel cells</t>
  </si>
  <si>
    <t>Irmak MK, Oztas E, Yagmurca M, Fadillioglu E, Bakir B.</t>
  </si>
  <si>
    <t>https://www.emf-portal.org/en/article/10440</t>
  </si>
  <si>
    <t>Exposure to radiofrequency radiation induces oxidative stress in duckweed Lemna minor L</t>
  </si>
  <si>
    <t>Tkalec M, Malarić K, Pevalek-Kozlina B.</t>
  </si>
  <si>
    <t>https://www.ncbi.nlm.nih.gov/pubmed/17825879</t>
  </si>
  <si>
    <t>Sinusoidal</t>
  </si>
  <si>
    <t xml:space="preserve">Autoimmune processes after long-term low-level exposure to electromagnetic fields (the results of an experiment). Part 3. The effect of the long-term non-thermal RF EMF exposure on complement-fixation antibodies against homologenous tissue </t>
  </si>
  <si>
    <t>Ivanov AA, Grigor'ev IuG, Mal'tsev VN, Ulanova AM, Stavrakova NM, Skachkova VG, Grigor'ev OA.</t>
  </si>
  <si>
    <t>https://www.ncbi.nlm.nih.gov/pubmed/20297676</t>
  </si>
  <si>
    <t>Effect of modified SHF and acoustic stimulation on spectral characteristics of the electroencephalograms of the cat brain</t>
  </si>
  <si>
    <t>Ivanova VIu, Martynova OV, Aleĭnik SV, Limarenko AV.</t>
  </si>
  <si>
    <t>https://www.ncbi.nlm.nih.gov/pubmed/11094726</t>
  </si>
  <si>
    <t>Oxidative and genotoxic effects of 900 MHz electromagnetic fields in the earthworm Eisenia fetida</t>
  </si>
  <si>
    <t>Tkalec M, Stambuk A, Srut M, Malarić K, Klobučar GI.</t>
  </si>
  <si>
    <t>RF Signal Generator and a Gigahertz Transverse Electromagnetic (GTEM) Cell</t>
  </si>
  <si>
    <t>https://www.ncbi.nlm.nih.gov/pubmed/23352129</t>
  </si>
  <si>
    <t>This work was supported by the Croatian Scientific Research Council (Project Nos. 119-0982934-3110, 036-0361566-1569)</t>
  </si>
  <si>
    <t>Does whole body exposure to GSM-950 MHz electromagnetic fields affect acquisition and consolidation of spatial information in rats?</t>
  </si>
  <si>
    <t>Jadidi, M., Firoozabadi SM, Rashidy-Pour A, Bolouri B, Fathollahi Y, Sajadi AA.</t>
  </si>
  <si>
    <t>http://en.journals.sid.ir/ViewPaper.aspx?ID=181088</t>
  </si>
  <si>
    <t>Iran Telecommunication Research Center, Tarbiat Modares University and Semnan University of Medical Sciences</t>
  </si>
  <si>
    <t>Effects of melatonin on Wi-Fi-induced oxidative stress in lens of rats</t>
  </si>
  <si>
    <t>Tök L, Nazıroğlu M, Doğan S, Kahya MC, Tök O.</t>
  </si>
  <si>
    <t>https://www.ncbi.nlm.nih.gov/pubmed/24492496</t>
  </si>
  <si>
    <t>Adaptive Response in Mice Exposed to 900 MHz Radiofrequency Fields: Primary DNA Damage</t>
  </si>
  <si>
    <t xml:space="preserve">Jiang B, Nie J, Zhou Z, Zhang J, Tong J, Cao Y.
</t>
  </si>
  <si>
    <t>https://www.ncbi.nlm.nih.gov/pubmed/22389679</t>
  </si>
  <si>
    <t>One-year, simultaneous combined exposure of CDMA and WCDMA radiofrequency electromagnetic fields to rats</t>
  </si>
  <si>
    <t>Jin YB, Lee HJ, Seon Lee J, Pack JK, Kim N, Lee YS.</t>
  </si>
  <si>
    <t>https://www.emf-portal.org/en/article/18848</t>
  </si>
  <si>
    <t>Korea Communications Commission (KCC), Korea</t>
  </si>
  <si>
    <t>Mobile Phone  W-CDMA</t>
  </si>
  <si>
    <t>The Effects of Single and Repeated Exposure to 2.45 GHz Radiofrequency Fields on c-Fos Protein Expression in the Paraventricular Nucleus of Rat Hypothalamus</t>
  </si>
  <si>
    <t>Jorge-Mora T, Misa-Agustino MJ, Rodriguez-Gonzalez JA, Jorge-Barreiro FJ, Ares-Pena FJ, Lopez-Martin E.</t>
  </si>
  <si>
    <t>https://www.emf-portal.org/en/article/19483</t>
  </si>
  <si>
    <t>Xunta de Galicia, Spain</t>
  </si>
  <si>
    <t>Long-term, low-level exposure of mice prone to mammary tumors to 435 MHz radiofrequency radiation</t>
  </si>
  <si>
    <t>Toler JC, Shelton WW, Frei MR, Merritt JH, Stedham MA.</t>
  </si>
  <si>
    <t>https://www.ncbi.nlm.nih.gov/pubmed/9291353</t>
  </si>
  <si>
    <t>United States Air Force Contract F 33615-83-D-060</t>
  </si>
  <si>
    <t>GSM 900 MHz microwave radiation affects embryo development of Japanese quails</t>
  </si>
  <si>
    <t>Tsybulin O, Sidorik E, Kyrylenko S, Henshel D, Yakymenko I.</t>
  </si>
  <si>
    <t>https://www.ncbi.nlm.nih.gov/pubmed/22268787</t>
  </si>
  <si>
    <t>National Academy of Sciences of Ukraine, European Community
within the Seventh Framework Programme</t>
  </si>
  <si>
    <t>Exposure to 2.45 GHz microwave radiation provokes cerebral changes in induction of HSP-90 a/ß.heat shock protein in rat</t>
  </si>
  <si>
    <t>Jorge-Mora, T. Alvarez-Folgueiras M, Leiro J, Jorge-Barreiro FJ, Ares-Pena FJ, Lopez-Martin E</t>
  </si>
  <si>
    <t>https://www.emf-portal.org/en/article/19509</t>
  </si>
  <si>
    <t>Secretariat General for Research and Development of the Xunta de Galicia, Spain
Ministerio de Educacion (Ministry of Education), Spain Xunta de Galicia, Spain</t>
  </si>
  <si>
    <t>Micronucleus frequency in erythrocytes of mice after long-term exposure to radiofrequency radiation</t>
  </si>
  <si>
    <t>Juutilainen J, Heikkinen P, Soikkeli H, Maki-Paakkanen J.</t>
  </si>
  <si>
    <t>Mobile Phone  NHT (Analog)</t>
  </si>
  <si>
    <t>https://www.emf-portal.org/en/article/14790</t>
  </si>
  <si>
    <t>Forschungsgemeinschaft Funk e.V. (FGF) (Research Association for Radio Applications), Germany Nokia, Elisa Communications Corporation, Finland , Benefon, Finland</t>
  </si>
  <si>
    <t>Auditory Brainstem Response Changes during Exposure to GSM-900 Radiation: An Experimental Study</t>
  </si>
  <si>
    <t>Kaprana AE, Chimona TS, Papadakis CE, Velegrakis SG, Vardiambasis IO, Adamidis G, Velegrakis GA</t>
  </si>
  <si>
    <t>https://www.emf-portal.org/en/article/18764</t>
  </si>
  <si>
    <t>Selenium and L-carnitine reduce oxidative stress in the heart of rat induced by 2.45-GHz radiation from wireless devices</t>
  </si>
  <si>
    <t>Turker Y, Nazıroğlu M, Gümral N, Celik O, Saygın M, Cömlekçi S, Flores-Arce M.</t>
  </si>
  <si>
    <t>https://www.ncbi.nlm.nih.gov/pubmed/21360060</t>
  </si>
  <si>
    <t>Effect of chronic exposure to cellular telephone electromagnetic fields on hearing in rats</t>
  </si>
  <si>
    <t>Kayabasoglu G, Sezen OS, Eraslan G, Aydin E, Coskuner T, Unver S.</t>
  </si>
  <si>
    <t>https://www.emf-portal.org/en/article/18747</t>
  </si>
  <si>
    <t>Evidence for mobile phone radiation exposure effects on reproductive pattern of male rats: role of ROS</t>
  </si>
  <si>
    <t>Kesari KK, Behari J.</t>
  </si>
  <si>
    <t>https://www.emf-portal.org/en/article/21125</t>
  </si>
  <si>
    <t>Indian Council of Medical Research (ICMR) for their financial support</t>
  </si>
  <si>
    <t>Effects of Radiofrequency Electromagnetic Wave Exposure from Cellular Phones on the Reproductive Pattern in Male Wistar Rats</t>
  </si>
  <si>
    <t>https://www.emf-portal.org/en/article/18931</t>
  </si>
  <si>
    <t>Pathophysiology of Microwave Radiation: Effect on Rat Brain</t>
  </si>
  <si>
    <t>https://www.emf-portal.org/en/article/19939</t>
  </si>
  <si>
    <t>Detection of oxidative stress induced by mobile phone radiation in tissues of mice using 8-oxo-7, 8-dihydro-20-deoxyguanosine as a biomarker</t>
  </si>
  <si>
    <t>Khalil AM, Alshamali AM, Gagaa MH.</t>
  </si>
  <si>
    <t>https://www.emf-portal.org/en/article/20110</t>
  </si>
  <si>
    <t>Yarmouk University, Irbid, Jordan</t>
  </si>
  <si>
    <t>Histological and Ultrastructural Analyses of Male Mice Exposed to Mobile Phone Radiation</t>
  </si>
  <si>
    <t>Khalil, AM, Al-Adhammi M, Al-shara B, Gagaa M, Rawshdeh AA,  Alshamli A.</t>
  </si>
  <si>
    <t>https://www.researchgate.net/publication/258885369_Histological_and_Ultrastructural_Analyses_of_male_Mice_Exposed_to_Mobile_Phone_radiation</t>
  </si>
  <si>
    <t>Deanship of the Graduate Studies at Yarmouk University</t>
  </si>
  <si>
    <t>Individual responsiveness to induction of micronuclei in human lymphocytes after exposure in vitro to 1800-MHz microwave radiation</t>
  </si>
  <si>
    <t>Zotti-Martelli L, Peccatori M, Maggini V, Ballardin M, Barale R.</t>
  </si>
  <si>
    <t>Simulated by a RF signal generator</t>
  </si>
  <si>
    <t>https://www.ncbi.nlm.nih.gov/pubmed/15781209</t>
  </si>
  <si>
    <t>This work has been supported by CISAM (Ministry of Defence).</t>
  </si>
  <si>
    <t>Comparison of antioxidant capacity changes in rabbit blood after disconnected exposure to mobile phone microwave</t>
  </si>
  <si>
    <t>Khavanin A, Zaroushani V, Mortazavi SB, Rezaei A, Mirzaei R</t>
  </si>
  <si>
    <t>http://en.journals.sid.ir/ViewPaper.aspx?ID=139457</t>
  </si>
  <si>
    <t>Effects of Green Tea on Mineral Levels of Liver and Testis of Guinea Pigs Electromagnetic Field Emitted by Mobil Phones</t>
  </si>
  <si>
    <t>Kilicalp, D, Dede S, Deger Y, Aslan L.</t>
  </si>
  <si>
    <t>http://scialert.net/fulltext/?doi=ajava.2009.86.92</t>
  </si>
  <si>
    <t>Green tea catechins protect rats from microwave-induced oxidative damage to heart tissue</t>
  </si>
  <si>
    <t>Kim MJ, Rhee SJ.</t>
  </si>
  <si>
    <t>https://www.emf-portal.org/en/article/18443</t>
  </si>
  <si>
    <t>Local exposure of 849 MHz and 1763 MHz radiofrequency radiation to mouse heads does not induce cell death or cell proliferation in brain</t>
  </si>
  <si>
    <t>Kim TH, Huang TQ, Jang JJ, Kim MH, Kim HJ, Lee JS, Pack JK, Seo JS, Park WY.</t>
  </si>
  <si>
    <t>https://www.emf-portal.org/en/article/16105</t>
  </si>
  <si>
    <t>Ministry of Information and Communication &amp; Education and Human Resources Development, Korea</t>
  </si>
  <si>
    <t>Effects of chronic exposure of electromagnetic fields from mobile phones on hearing in rats</t>
  </si>
  <si>
    <t>Kizilay A, Ozturan O, Erdem T, Kalcioglu MT, Miman MC.</t>
  </si>
  <si>
    <t>https://www.ncbi.nlm.nih.gov/pubmed/12927285</t>
  </si>
  <si>
    <t>Not stated</t>
  </si>
  <si>
    <t>Influence of anesthesia on ocular effects and temperature in rabbit eyes exposed to microwaves</t>
  </si>
  <si>
    <t>Kojima M, Hata I, Wake K, Watanabe S, Yamanaka Y, Kamimura Y, Taki M, Sasaki K.</t>
  </si>
  <si>
    <t>Open Aperture Waveguide AGriffithntenna</t>
  </si>
  <si>
    <t>https://www.ncbi.nlm.nih.gov/pubmed/15042632</t>
  </si>
  <si>
    <t>Committee to Promote Research on the Potential Biological Effects of Electromagnetic Fields, Ministry of Internal Affairs and Communications, Japan.</t>
  </si>
  <si>
    <t>Caffeic Acid Phenethyl Ester Modulates 1800 MHz Microwave-Induced Oxidative Stress in Rat Liver</t>
  </si>
  <si>
    <t>Koyu A, Naziroglu M, Özgüner F.</t>
  </si>
  <si>
    <t>https://www.emf-portal.org/en/article/13470</t>
  </si>
  <si>
    <t>Effects of 900 MHz electromagnetic field on TSH and thyroid hormones in rats</t>
  </si>
  <si>
    <t>Koyu A, Cesur G, Özgüner F, Akdogan M, Mollaoglu H, Ozen S.</t>
  </si>
  <si>
    <t>https://www.emf-portal.org/en/article/11995</t>
  </si>
  <si>
    <t>Exposure to cell phone radiations produces biochemical changes in worker honey bees</t>
  </si>
  <si>
    <t>Kumar NR, Sangwan S, Badotra P.</t>
  </si>
  <si>
    <t>https://www.emf-portal.org/en/article/19126</t>
  </si>
  <si>
    <t>Department of Zoology, Punjab University, Chandigarh</t>
  </si>
  <si>
    <t>Adaptive response in mouse bone-marrow stromal cells exposed to 900-MHz radiofrequency fields: Gamma-radiation-induced DNA strand breaks and repair</t>
  </si>
  <si>
    <t>Ji Y, He Q, Sun Y, Tong J, Cao Y.</t>
  </si>
  <si>
    <t xml:space="preserve">RF Signal Generator and a Gigahertz Transverse Electromagnetic (GTEM) Cell
</t>
  </si>
  <si>
    <t>https://www.ncbi.nlm.nih.gov/pubmed/27267824</t>
  </si>
  <si>
    <t>Hypoactivity of Wistar rats exposed to mobile phone on elevated plus maze</t>
  </si>
  <si>
    <t>Kumar RS, Sareesh NN, Nayak S, Mailankot M.</t>
  </si>
  <si>
    <t>https://www.emf-portal.org/en/article/18061</t>
  </si>
  <si>
    <t>The therapeutic effect of a pulsed electromagnetic field on the reproductive patterns of male Wistar rats exposed to a 2.45-GHz microwave field</t>
  </si>
  <si>
    <t>Kumar S, Kesari KK, Behari J.</t>
  </si>
  <si>
    <t>https://www.ncbi.nlm.nih.gov/pubmed/21876981</t>
  </si>
  <si>
    <t>Mobile phone radiation and the developing brain: behavioral and morphological effects in juvenile rats</t>
  </si>
  <si>
    <t>Kumlin T, Iivonen H, Miettinen P, Juvonen A, van Groen T, Puranen L, Pitkäaho R, Juutilainen J, Tanila H.</t>
  </si>
  <si>
    <t>https://www.emf-portal.org/en/article/15114</t>
  </si>
  <si>
    <t>Finnish Research Programme HERMO (Health Risk Assessment of Mobile Communications), Finland, VTT Technical Research Centre of Finland. HERMO was funded by Government, Industry and Institutions</t>
  </si>
  <si>
    <t>Lack of effects of 1439 MHz electromagnetic near field exposure on the blood-brain barrier in immature and young rats</t>
  </si>
  <si>
    <t>Kuribayashi M, Wang J, Fujiwara O, Doi Y, Nabae K, Tamano S, Ogiso T, Asamoto M, Shirai T.</t>
  </si>
  <si>
    <t>https://www.emf-portal.org/en/article/12426</t>
  </si>
  <si>
    <t>The effect of chronic exposure to 835.62 MHz FDMA or 847.74 MHz CDMA radiofrequency radiation on the incidence of spontaneous tumors in rats</t>
  </si>
  <si>
    <t>LaRegina MC, Moros EG, Pickard WF, Straube WL, Baty J, Roti Roti JL.</t>
  </si>
  <si>
    <t>Mobile Phone  FDMA Simulated</t>
  </si>
  <si>
    <t>https://www.emf-portal.org/en/article/10037</t>
  </si>
  <si>
    <t>Motorola</t>
  </si>
  <si>
    <t>Measurement of DNA damage after acute exposure to pulsed-wave 2450 MHz microwaves in rat brain cells by two alkaline comet assay methods</t>
  </si>
  <si>
    <t>Lagroye I, Anane R, Wettring BA, Moros EG, Straube WL, LaRegina MC, Niehoff M, Pickard WF, Baty J, Roti Roti JL.</t>
  </si>
  <si>
    <t>https://www.emf-portal.org/en/article/11161</t>
  </si>
  <si>
    <t xml:space="preserve">Motorola, Inc., France Telecom R&amp;D, the National Centre for Scientific CNRS) and the Research Council of Aquitaine.
Roti-Roti is an ICNIRP  Scientific Expert Group Member 
</t>
  </si>
  <si>
    <t>Prenatal exposure to radiofrequencies: Effects of WiFi signals on thymocyte development and peripheral T cell compartment in an animal model.</t>
  </si>
  <si>
    <t>Laudisi F, Sambucci M, Nasta F, Pinto R, Lodato R, Altavista P, Lovisolo GA, Marino C, Pioli C.</t>
  </si>
  <si>
    <t>https://www.emf-portal.org/en/article/20696</t>
  </si>
  <si>
    <t>École Pratique des Hautes Etudes, France</t>
  </si>
  <si>
    <t>The effects of simultaneous combined exposure to CDMA and WCDMA electromagnetic fields on rat testicular function</t>
  </si>
  <si>
    <t>Lee HJ, Jin YB, Kim TH, Pack JK, Kim N, Choi HD, Lee JS, Lee YS.</t>
  </si>
  <si>
    <t>Mobile Phone  CDMA and WCDMA Simulated</t>
  </si>
  <si>
    <t>https://www.emf-portal.org/en/article/19804</t>
  </si>
  <si>
    <t>Korea Communications Commission (KCC), Korea (Government Communications Authority)</t>
  </si>
  <si>
    <t>Lymphoma development of simultaneously combined exposure to two radiofrequency signals in AKR/J mice</t>
  </si>
  <si>
    <t>Lee HJ, Jin YB, Lee JS, Choi SY, Kim TH, Pack JK, Choi HD, Kim N, Lee YS.</t>
  </si>
  <si>
    <t>https://www.emf-portal.org/en/article/19128</t>
  </si>
  <si>
    <t xml:space="preserve">Korea Communications Commission (KCC), Korea
</t>
  </si>
  <si>
    <t>Lack of teratogenicity after combined exposure of pregnant mice to CDMA and WCDMA radiofrequency electromagnetic fields</t>
  </si>
  <si>
    <t>Lee HJ, Lee JS, Pack JK, Choi HD, Kim N, Kim SH, Lee YS.</t>
  </si>
  <si>
    <t>https://www.emf-portal.org/de/article/17482</t>
  </si>
  <si>
    <t>The Korea Communications Commission (KCC), Korea</t>
  </si>
  <si>
    <t>The lack of histological changes of CDMA cellular phone-based radio frequency on rat testis</t>
  </si>
  <si>
    <t>Lee HJ, Pack JK, Kim TH, Kim N, Choi SY, Lee JS, Kim SH, Lee YS.</t>
  </si>
  <si>
    <t>https://www.emf-portal.org/en/article/18427</t>
  </si>
  <si>
    <t>Korea Communications Commission (KCC), Korea
Korea (Government Communications Authority)</t>
  </si>
  <si>
    <t>Subchronic exposure of hsp70.1-deficient mice to radiofrequency radiation</t>
  </si>
  <si>
    <t>Lee JS, Huang TQ, Lee JJ, Pack JK, Jang JJ, Seo JS.</t>
  </si>
  <si>
    <t>https://www.emf-portal.org/en/article/13218</t>
  </si>
  <si>
    <t xml:space="preserve">Ministry of Information and Communication, Korea
</t>
  </si>
  <si>
    <t>Effects of mobile phone electromagnetic fields at nonthermal SAR values on melatonin and body weight of Djungarian hamsters (Phodopus sungorus)</t>
  </si>
  <si>
    <t>Lerchl A, Kruger H, Niehaus M, Streckert JR, Bitz AK, Hansen V.</t>
  </si>
  <si>
    <t>TETRA simulated</t>
  </si>
  <si>
    <t>https://www.emf-portal.org/en/article/15273</t>
  </si>
  <si>
    <t>Forschungsgemeinschaft Funk e.V. (FGF) (Research Association for Radio Applications), Germany &amp; Polizei-Führungsakademie (German Police University (DHPol)), Münster, Germany</t>
  </si>
  <si>
    <t>Electromagnetic pulses induce fluctuations in blood pressure in rats</t>
  </si>
  <si>
    <t>Li BF, Guo GZ, Ren DQ, Jing-Li, Zhang RB.</t>
  </si>
  <si>
    <t>https://www.ncbi.nlm.nih.gov/pubmed/17487681</t>
  </si>
  <si>
    <t xml:space="preserve">Nature Science Foundation of China </t>
  </si>
  <si>
    <t>Elevation of plasma corticosterone levels and hippocampal glucocorticoid receptor translocation in rats: a potential mechanism for cognition impairment following chronic low-power-density microwave exposure</t>
  </si>
  <si>
    <t>Li M, Wang Y, Zhang Y, Zhou Z, Yu Z.</t>
  </si>
  <si>
    <t>https://www.emf-portal.org/en/article/18399</t>
  </si>
  <si>
    <t>A aquaporin 4 expression and effects in rat hippocampus after microwave radiation</t>
  </si>
  <si>
    <t>Li X, Hu XJ, Peng RY, Gao YB, Wang SM, Wang LF, Xu XP, Su ZT, Yang GS.</t>
  </si>
  <si>
    <t>https://www.ncbi.nlm.nih.gov/pubmed/20137298</t>
  </si>
  <si>
    <t>Autoimmune processes after long-term low-level exposure to electromagnetic fields (the results of an experiment). Part 5. Impact of the blood serum from rats exposed to low-level electromagnetic fields on pregnancy, foetus and offspring development of intact female rats</t>
  </si>
  <si>
    <t>Liaginskaia AM, Grigor'ev IuG, Osipov VA, Grigor'ev OA, Shafirkin AV.</t>
  </si>
  <si>
    <t>https://www.ncbi.nlm.nih.gov/pubmed/20297678</t>
  </si>
  <si>
    <t>The action of pulse-modulated GSM radiation increases regional changes in brain activity and c-Fos expression in cortical and subcortical areas in a rat model of picrotoxin-induced seizure proneness</t>
  </si>
  <si>
    <t>Lopez-Martin E, Bregains J, Relova-Quinteiro JL, Cadarso-Suarez C, Jorge-Barreiro FJ, Ares-Pena FJ.</t>
  </si>
  <si>
    <t>https://www.emf-portal.org/en/article/16675</t>
  </si>
  <si>
    <t>Secretariat General for Research and Development of the Xunta de Galicia, Spain
Ministerio de Educacion (Ministry of Education), Spain</t>
  </si>
  <si>
    <t>GSM radiation triggers seizures and increases cerebral c-Fos positivity in rats pretreated with subconvulsive doses of picrotoxin</t>
  </si>
  <si>
    <t>Lopez ME, Relova-Quinteiro JL, Gallego-Gomez R, Peleteiro-Fernandez M, Jorge-Barreiro FJ, Ares-Pena FJ.</t>
  </si>
  <si>
    <t>https://www.emf-portal.org/en/article/13191</t>
  </si>
  <si>
    <t xml:space="preserve">Secretariat General for Research and Development of the Xunta de Galicia, Spain
</t>
  </si>
  <si>
    <t>Effects of 900 MHz electromagnetic fields emitted by cellular phone on total cholesterol and triglyceride levels of plasma in Syrian hamsters (Mesocricetus auratus)</t>
  </si>
  <si>
    <t>Lotfi A, Shahryar HA.</t>
  </si>
  <si>
    <t>https://www.emf-portal.org/en/article/18879</t>
  </si>
  <si>
    <t>Absence of corneal endothelium injury in non-human primates treated with and without ophthalmologic drugs and exposed to 2.8 GHz pulsed microwaves</t>
  </si>
  <si>
    <t>Lu ST, D'Andrea J, Chalfin S, Crane C, Marchello D, Garay R, Hatcher D, Ziriax J.</t>
  </si>
  <si>
    <t>https://www.ncbi.nlm.nih.gov/pubmed/20112259</t>
  </si>
  <si>
    <t>Grant sponsor: Office of Naval Research</t>
  </si>
  <si>
    <t>Effects of high peak power microwaves on the retina of the rhesus monkey</t>
  </si>
  <si>
    <t>Lu ST, Mathur SP, Stuck B, Zwick H, D'Andrea JA, Ziriax JM, Merritt JH, Lutty G, McLeod DS, Johnson M.</t>
  </si>
  <si>
    <t>https://www.emf-portal.org/en/article/3904</t>
  </si>
  <si>
    <t>Air Force Research Laboratory (AFRL), USA. Air Force, USA Naval Medical Research and Development Command (NMRDC; at Department of Defense/U.S. Navy), USA. U.S. Army Medical Research and Development Command of U.S. Medical Research and Materiel Command (USAMRMC)</t>
  </si>
  <si>
    <t>Glucose administration attenuates spatial memory deficits induced by chronic low-power-density microwave exposure</t>
  </si>
  <si>
    <t>Lu Y, Xu S, He M, Chen C, Zhang L, Liu C, Chu F, Yu Z, Zhou Z, Zhong M.</t>
  </si>
  <si>
    <t>https://www.emf-portal.org/en/article/20709</t>
  </si>
  <si>
    <t>Changes in response of neurons in visual area of cerebral cortex of rabbits to flashes of light under the influence of low-intensity physical factors of non-ionizing nature</t>
  </si>
  <si>
    <t>Lukianova SN, Alekseeva VA.</t>
  </si>
  <si>
    <t>https://www.ncbi.nlm.nih.gov/pubmed/21950105</t>
  </si>
  <si>
    <t>Effects of radiofrequency exposure on the GABAergic system in the rat cerebellum: clues from semi-quantitative immunohistochemistry</t>
  </si>
  <si>
    <t>Mausset AL, de Seze R, Montpeyroux F, Privat A.</t>
  </si>
  <si>
    <t>https://www.ncbi.nlm.nih.gov/pubmed/11520491</t>
  </si>
  <si>
    <t>France Telecom R&amp;D, French Ministry of Research</t>
  </si>
  <si>
    <t>Acute exposure to GSM 900-MHz electromagnetic fields induces glial reactivity and biochemical modifications in the rat brain</t>
  </si>
  <si>
    <t>Mausset-Bonnefont AL, Hirbec H, Bonnefont X, Privat A, Vignon J, de Sèze R.</t>
  </si>
  <si>
    <t>https://www.ncbi.nlm.nih.gov/pubmed/15571980</t>
  </si>
  <si>
    <t>Morphological changes induced by mobile phone radiation in liver and pancreas in Wistar albino rats</t>
  </si>
  <si>
    <t>Meo, SA, Arif M, Rashied S, Husain S, Khan MM, Al Masri AA, Vohra MS, Usmani AM, Husain A, Al-Drees AM.</t>
  </si>
  <si>
    <t>https://eurjanat.com/v1/journal/paper.php?id=100017sm</t>
  </si>
  <si>
    <t>Medicine, Research Centre (CMRC), King Saud University, Riyadh KSA</t>
  </si>
  <si>
    <t>Hypospermatogenesis and spermatozoa maturation arrest in rats induced by mobile phone radiation</t>
  </si>
  <si>
    <t>Meo SA, Arif M, Rashied S, Khan MM, Vohra MS, Usmani AM, Imran MB, Al-Drees AM.</t>
  </si>
  <si>
    <t>https://www.ncbi.nlm.nih.gov/pubmed/21575531</t>
  </si>
  <si>
    <t xml:space="preserve">College of Medicine Research Centre, King Saud University, Riyadh, Kingdom of Saudi Arabia
</t>
  </si>
  <si>
    <t>Electromagnetic fields at 2.45 GHz trigger changes in heat shock proteins 90 and 70 without altering apoptotic activity in rat thyroid gland</t>
  </si>
  <si>
    <t>Misa Agustiño MJ, Leiro JM, Jorge Mora MT, Rodríguez-González JA, Jorge Barreiro FJ, Ares-Pena FJ, López-Martín E.</t>
  </si>
  <si>
    <t>RF Signal Generator &amp; Gigahertz Transverse Electromagnetic (GTEM) Cell</t>
  </si>
  <si>
    <t>https://www.ncbi.nlm.nih.gov/pubmed/23213477</t>
  </si>
  <si>
    <t>Direccion General de Investigacion y Desarrollo of the Xunta de Galicia</t>
  </si>
  <si>
    <t>Long-Term Electromagnetic Field Treatment Increases Brain Neuronal Activity: Linkage to Cognitive Benefit and Therapeutic Implications for Alzheimer’s Disease</t>
  </si>
  <si>
    <t>Mori T, Arendash GW.</t>
  </si>
  <si>
    <t>https://www.omicsonline.org/long-term-electromagnetic-field-treatment-increases-brain-neuronal-activity-linkage-to-cognitive-benefit-and-therapeutic-implications-for-alzheimers-disease-2161-0460.1000102.php?aid=2736</t>
  </si>
  <si>
    <t xml:space="preserve">NIA-designated Florida Alzheimer’s Disease Research Centre,  USF/Byrd Alzheimer’s Institute  to G.A. </t>
  </si>
  <si>
    <t>Nonthermal effects of mobile-phone frequency microwaves on uteroplacental functions in pregnant rats</t>
  </si>
  <si>
    <t>Nakamura H, Matsuzaki I, Hatta K, Nobukuni Y, Kambayashi Y, Ogino K.</t>
  </si>
  <si>
    <t>https://www.emf-portal.org/en/article/13442</t>
  </si>
  <si>
    <t>Ministry of Education, Sports, Science and Culture of Japan</t>
  </si>
  <si>
    <t>Uteroplacental circulatory disturbance mediated by prostaglandin f2alpha in rats exposed to microwaves</t>
  </si>
  <si>
    <t>Nakamura H, Nagase H, Ogino K, Hatta K, Matsuzaki I.</t>
  </si>
  <si>
    <t>https://www.ncbi.nlm.nih.gov/pubmed/10838124</t>
  </si>
  <si>
    <t>Grant-in Aid for Scientific Research from Ministry of Education, Science and Cultures of Japan</t>
  </si>
  <si>
    <t>Nonthermal GSM RF and ELF EMF effects upon rat BBB permeability</t>
  </si>
  <si>
    <t>Nittby, H. Brun A, Strömblad S, Moghadam MK, Sun W, Malmgren L, Eberhardt J, Persson BR, Salford LG.</t>
  </si>
  <si>
    <t>https://www.emf-portal.org/en/article/19140</t>
  </si>
  <si>
    <t>Hans and Ma¨rit Rausing Charitable Foundation and from the Lund University Hospital research funds.</t>
  </si>
  <si>
    <t>Variations in amino acid neurotransmitters in some brain areas of adult and young male albino rats due to exposure to mobile phone radiation</t>
  </si>
  <si>
    <t>Noor NA, Mohammed HS, Ahmed NA, Radwan NM.</t>
  </si>
  <si>
    <t>https://www.ncbi.nlm.nih.gov/pubmed/21780540</t>
  </si>
  <si>
    <t>Granted by Sector of “International Cooperation with USA”</t>
  </si>
  <si>
    <t>Carcinogenicity study of 217 Hz pulsed 900 MHz electromagnetic fields in Pim1 transgenic mice</t>
  </si>
  <si>
    <t>Oberto G, Rolfo K, Yu P, Carbonatto M, Peano S, Kuster N, Ebert S, Tofani S.</t>
  </si>
  <si>
    <t>https://www.emf-portal.org/en/article/14987</t>
  </si>
  <si>
    <t>The PERFORM A  program of  the Fifth Frame-work European Union program by the European Commission, the Mobile Manufactures' forum, and the GSM Association.</t>
  </si>
  <si>
    <t>Absence of mutagenic effects of 2.45 GHz radiofrequency exposure in spleen, liver, brain, and testis of lacZ-transgenic mouse exposed in utero</t>
  </si>
  <si>
    <t>Ono T, Saito Y, Komura J, Ikehata H, Tarusawa Y, Nojima T, Goukon K, Ohba Y, Wang J, Fujiwara O, Sato R.</t>
  </si>
  <si>
    <t>https://www.ncbi.nlm.nih.gov/pubmed/14998303</t>
  </si>
  <si>
    <t>Telecommunications Advancement Organization of Japan</t>
  </si>
  <si>
    <t>Effects of short-duration electromagnetic radiation on early postnatal neurogenesis in rats: Fos and NADPH-d histochemical studies</t>
  </si>
  <si>
    <t>Orendáčová J, Orendáč M, Mojžiš M, Labun J, Martončíková M, Saganová K, Lievajová K, Blaško J, Abdiová H, Gálik J, Račeková E.</t>
  </si>
  <si>
    <t>https://www.ncbi.nlm.nih.gov/pubmed/20950843</t>
  </si>
  <si>
    <t xml:space="preserve">VEGA Projects
</t>
  </si>
  <si>
    <t>Immunohistochemical study of postnatal neurogenesis after whole-body exposure to electromagnetic fields: evaluation of age- and dose-related changes in rats</t>
  </si>
  <si>
    <t>Orendácová J, Raceková E, Orendác M, Martoncíková M, Saganová K, Lievajová K, Abdiová H, Labun J, Gálik J.</t>
  </si>
  <si>
    <t>https://www.ncbi.nlm.nih.gov/pubmed/19305951</t>
  </si>
  <si>
    <t>VEGA Projects, APVV Grants</t>
  </si>
  <si>
    <t>Preliminary Study on the Induction of Sperm Head Abnormalities in Mice, Mus musculus, Exposed to Radiofrequency Radiations from Global System for Mobile Communication Base Stations</t>
  </si>
  <si>
    <t>Otitoloju AA, Obe IA, Adewale OA, Otubanjo OA, Osunkalu VO.</t>
  </si>
  <si>
    <t>https://www.ncbi.nlm.nih.gov/pubmed/19816647</t>
  </si>
  <si>
    <t>University of Lagos Central Research Committee (CRC) grant</t>
  </si>
  <si>
    <t>Biological and morphological effects on the reproductive organ of rats after exposure to electromagnetic field</t>
  </si>
  <si>
    <t>Ozguner M, Koyu A, Cesur G, Ural M, Ozguner F, Gokcimen A, Delibas N.</t>
  </si>
  <si>
    <t>https://www.ncbi.nlm.nih.gov/pubmed/15806208?dopt=Abstract</t>
  </si>
  <si>
    <t>Effects of exposure to electromagnetic field (1.8/0.9GHz) on testicular function and structure in growing rats</t>
  </si>
  <si>
    <t>Ozlem Nisbet H, Nisbet C, Akar A, Cevik M, Karayigit MO.</t>
  </si>
  <si>
    <t>https://www.ncbi.nlm.nih.gov/pubmed/22130559</t>
  </si>
  <si>
    <t>Scientific Research and Development Support Program of University of Ondokuz Mayis</t>
  </si>
  <si>
    <t>Effect of Microwave Exposure on the Ovarian Development of Drosophila melanogaster</t>
  </si>
  <si>
    <t>Panagopoulos DJ.</t>
  </si>
  <si>
    <t>https://www.ncbi.nlm.nih.gov/pubmed/22367734</t>
  </si>
  <si>
    <t>Special Account for Research Grants of the University of Athens</t>
  </si>
  <si>
    <t>Cell death induced by GSM 900-MHz and DCS 1800-MHz mobile telephony radiation</t>
  </si>
  <si>
    <t>Panagopoulos DJ, Chavdoula ED, Nezis IP, Margaritis LH.</t>
  </si>
  <si>
    <t>https://www.ncbi.nlm.nih.gov/pubmed/17045516</t>
  </si>
  <si>
    <t>Details of Grant Source not Provided</t>
  </si>
  <si>
    <t>No evidence of major transcriptional changes in the brain of mice exposed to 1800 MHz GSM signal</t>
  </si>
  <si>
    <t>Paparini A, Rossi P, Gianfranceschi G, Brugaletta V, Falsaperla R, De Luca P, Romano Spica V.</t>
  </si>
  <si>
    <t>https://www.emf-portal.org/en/article/15535</t>
  </si>
  <si>
    <t>Ministero dell' Università e della Ricerca (MIUR (formerly MURST (Ministero dell' Università e della Ricerca Scientifica e Tecnologica); Ministry of University and Research), Italy</t>
  </si>
  <si>
    <t>Possible combined effects of 900 MHZ continuous-wave electromagnetic fields and gentamicin on the auditory system of rats</t>
  </si>
  <si>
    <t>Parazzini M, Galloni P, Piscitelli M, Pinto R, Lovisolo GA, Tognola G, Ravazzani P, Marino C.</t>
  </si>
  <si>
    <t>https://www.ncbi.nlm.nih.gov/pubmed/17474791</t>
  </si>
  <si>
    <t>European Project GUARD "Potential adverse effects of GSM cellular phones on hearing"</t>
  </si>
  <si>
    <t>The effect of low level continuous 2.45 GHz waves on enzymes of developing rat brain</t>
  </si>
  <si>
    <t>Paulraj R, Behari J.</t>
  </si>
  <si>
    <t>https://www.emf-portal.org/en/article/9961</t>
  </si>
  <si>
    <t>Defense Research and Development Organization, Ministry of Defense, Government of India</t>
  </si>
  <si>
    <t>Protein kinase C activity in developing rat brain cells exposed to 2.45 GHz radiation</t>
  </si>
  <si>
    <t>https://www.ncbi.nlm.nih.gov/pubmed/16595335</t>
  </si>
  <si>
    <t>Effects of low level microwave radiation on carcinogenesis in Swiss Albino mice</t>
  </si>
  <si>
    <t>https://www.ncbi.nlm.nih.gov/pubmed/21086023</t>
  </si>
  <si>
    <t>Effects of chronic exposure to radiofrequency electromagnetic fields on energy balance in developing rats</t>
  </si>
  <si>
    <t>Pelletier A, Delanaud S, Décima P, Thuroczy G, de Seze R, Cerri M, Bach V, Libert JP, Loos N.</t>
  </si>
  <si>
    <t>https://www.ncbi.nlm.nih.gov/pubmed/23143821</t>
  </si>
  <si>
    <t>French Ministry of Research and a “ Post-Grenelle ” from the French Ministry
of Ecology</t>
  </si>
  <si>
    <t>Effects of Microwaves from GSM Mobile Phones on the Blood-brain Barrier and Neurons in Rat Brain</t>
  </si>
  <si>
    <t>Persson BR, Eberhardt J, Malmgren L, Persson M, Brun A, Salford L.</t>
  </si>
  <si>
    <t>https://www.researchgate.net/publication/224772674_Effects_of_Microwaves_from_GSM_Mobile_Phones_on_the_Blood-brain_Barrier_and_Neurons_in_Rat_Brain</t>
  </si>
  <si>
    <t>Effect of In Utero Wi-Fi Exposure on the Pre- and Postnatal Development of Rats</t>
  </si>
  <si>
    <t>Poulletier de Gannes F, Haro E, Hurtier A, Taxile M, Athane A, Ait-Aissa S, Masuda H, Percherncier Y, Ruffié G, Billaudel B, Dufour P, Veyret B, Lagroye I.</t>
  </si>
  <si>
    <t>https://www.ncbi.nlm.nih.gov/pubmed/22311618</t>
  </si>
  <si>
    <t>French National Agency for Research (grant number 2008 CESA 007 01) and the
French Foundation for Health and Radiofrequency which is equally funded by Government and Industry</t>
  </si>
  <si>
    <t>The effect of mobile phone on the number of Purkinje cells: a stereological study</t>
  </si>
  <si>
    <t>Rağbetli MC, Aydinlioğlu A, Koyun N, Rağbetli C, Bektas S, Ozdemir S.</t>
  </si>
  <si>
    <t>https://www.emf-portal.org/en/article/18342</t>
  </si>
  <si>
    <t>Effect of prenatal exposure to mobile phone on pyramidal cell numbers in the mouse hippocampus: a stereological study</t>
  </si>
  <si>
    <t>Rağbetli MC, Aydinlioğlu A, Koyun N, Rağbetli C, Karayel M.</t>
  </si>
  <si>
    <t>https://www.ncbi.nlm.nih.gov/pubmed/19466637</t>
  </si>
  <si>
    <t>Effects of subchronic exposure to radio frequency from a conventional cellular telephone on testicular function in adult rats</t>
  </si>
  <si>
    <t>Ribeiro EP, Rhoden EL, Horn MM, Rhoden C, Lima LP, Toniolo L.</t>
  </si>
  <si>
    <t>https://www.ncbi.nlm.nih.gov/pubmed/17162098</t>
  </si>
  <si>
    <t>Supported by the Coordination of Improvement of Personnel of Superior Level (CAPES, Brazil) and the National Council for Scientific and Technological Development (CNPq, Brazil) (ELR).</t>
  </si>
  <si>
    <t>Prenatal Exposure to Non-ionizing Radiation: Effects of WiFi Signals on Pregnancy Outcome, Peripheral B-Cell Compartment and Antibody Production</t>
  </si>
  <si>
    <t>Sambucci M, Laudisi F, Nasta F, Pinto R, Lodato R, Altavista P, Lovisolo GA, Marino C, Pioli C.</t>
  </si>
  <si>
    <t>https://www.emf-portal.org/en/article/18651</t>
  </si>
  <si>
    <t>École Pratique des Hautes Etudes, France research and higher education institutions</t>
  </si>
  <si>
    <t>Early life exposure to 2.45GHz WiFi-like signals: Effects on development and maturation of the immune system</t>
  </si>
  <si>
    <t>Sambucci M, Laudisi F, Nasta F, Pinto R, Lodato R, Lopresto V, Altavista P, Marino C, Pioli C.</t>
  </si>
  <si>
    <t>https://www.emf-portal.org/en/article/19613</t>
  </si>
  <si>
    <t>EPHE (École Pratique des Hautes Études), Paris, France.</t>
  </si>
  <si>
    <t>Effects of exposure of newborn patched1 heterozygous mice to GSM, 900 MHz</t>
  </si>
  <si>
    <t>Saran A, Pazzaglia S, Mancuso M, Rebessi S, Di Majo V, Tanori M, Lovisolo GA, Pinto R, Marino C.</t>
  </si>
  <si>
    <t>https://www.emf-portal.org/en/article/15428</t>
  </si>
  <si>
    <t>MIUR/CNR-ENEA (Salvaguardia dell'uomo e dell'ambiente dalle emissioni elettromagnetiche), Italy</t>
  </si>
  <si>
    <t>Evaluation of the maximum permissible level of low-intensity electromagnetic radiation at mobile connection frequency (1 GHz) by changes in motor activity of Spirostomum Ambiguum</t>
  </si>
  <si>
    <t>Sarapultseva EI, Igolkina JV, Litovchenko AV.</t>
  </si>
  <si>
    <t>https://www.emf-portal.org/en/article/17468</t>
  </si>
  <si>
    <t>Testicular apoptosis and histopathological changes induced by a 2.45 GHz electromagnetic field</t>
  </si>
  <si>
    <t>Sarookhani, MR, Safari A,  Zahedpanah, M,  Zaroushani V.</t>
  </si>
  <si>
    <t>https://www.emf-portal.org/en/article/19016</t>
  </si>
  <si>
    <t>Acute effects of pulsed microwaves and 3-nitropropionic acid on neuronal ultrastructure in the rat caudate-putamen</t>
  </si>
  <si>
    <t>Seaman RL, Phelix CF.</t>
  </si>
  <si>
    <t>https://www.emf-portal.org/en/article/11573</t>
  </si>
  <si>
    <t>U.S. Medical Research and Materiel Command (USAMRMC)</t>
  </si>
  <si>
    <t>Cytotoxic and genotoxic effects of high-frequency electromagnetic fields (GSM 1800MHz) on immature and mature rats</t>
  </si>
  <si>
    <t>Sekeroglu V, Akar A, Sekeroglu ZA.</t>
  </si>
  <si>
    <t>https://www.emf-portal.org/en/article/20362</t>
  </si>
  <si>
    <t>Effects of Exposure to Cellular Phones 950 MHZ Electromagnetic Fields on Progesterone, Cortisol and Glucose Level in Female Hamsters (Mesocricetus auratus)</t>
  </si>
  <si>
    <t>Seyednour R, Chekaniazar V.</t>
  </si>
  <si>
    <t>https://www.emf-portal.org/en/article/20313</t>
  </si>
  <si>
    <t>Investigation on blood-brain barrier permeability and collagen synthesis under radiofrequency radiation exposure and SAR simulations of adult and child head</t>
  </si>
  <si>
    <t>Seyhan, N. Goknur Guler, Ayse Canseven, Bahriye Sirav, Elcin Ozgur,</t>
  </si>
  <si>
    <t>https://www.emf-portal.org/en/article/18907</t>
  </si>
  <si>
    <t>Grant from  Gazi UniversityResearch Foundation, Project No: 01/2003-62.</t>
  </si>
  <si>
    <t>Changes in honeybee behaviour and biology under the influence of cellphone radiations</t>
  </si>
  <si>
    <t>Sharma, VP, Kumar NR.</t>
  </si>
  <si>
    <t>https://www.emf-portal.org/en/article/18302</t>
  </si>
  <si>
    <t>Effects of mobile-phone microwave on dimethylbenz (a) anthracene induced mammary carcinoma development in rats</t>
  </si>
  <si>
    <t>Shen YH, Yu D, Fu YT, Chiang H.</t>
  </si>
  <si>
    <t>https://www.ncbi.nlm.nih.gov/pubmed/16836878</t>
  </si>
  <si>
    <t>Lack of promoting effects of chronic exposure to 1.95-GHz W-CDMA signals for IMT-2000 cellular system on development of N-ethylnitrosourea-induced central nervous system tumors in F344 rats</t>
  </si>
  <si>
    <t>Shirai T, Ichihara T, Wake K, Watanabe S, Yamanaka Y, Kawabe M, Taki M, Fujiwara O, Wang J, Takahashi S, Tamano S.</t>
  </si>
  <si>
    <t>https://www.ncbi.nlm.nih.gov/pubmed/17516507</t>
  </si>
  <si>
    <t>Ministry of Internal Affairs and Communications, Japan (former Ministry of Public Management, Home Affairs, Posts and Telecommunications, Japan</t>
  </si>
  <si>
    <t>Chronic exposure to a 1.439 GHz electromagnetic field used for cellular phones does not promote N-ethylnitrosourea induced central nervous system tumors in F344 rats</t>
  </si>
  <si>
    <t>Shirai T, Kawabe M, Ichihara T, Fujiwara O, Taki M, Watanabe S, Wake K, Yamanaka Y, Imaida K, Asamoto M,  Tamano S.</t>
  </si>
  <si>
    <t>https://www.ncbi.nlm.nih.gov/pubmed/15605402</t>
  </si>
  <si>
    <t xml:space="preserve">Ministry of Public Management, Home Affairs, Posts and Telecommunications, Japan
</t>
  </si>
  <si>
    <t>Chronic non-thermal exposure of modulated 2450 MHz microwave radiation alters thyroid hormones and behavior of male rat</t>
  </si>
  <si>
    <t>Sinha RK.</t>
  </si>
  <si>
    <t>Square</t>
  </si>
  <si>
    <t>https://www.emf-portal.org/en/article/16182</t>
  </si>
  <si>
    <t>Blood-brain barrier disruption by continuous-wave radio frequency radiation</t>
  </si>
  <si>
    <t>https://www.emf-portal.org/en/article/17230</t>
  </si>
  <si>
    <t xml:space="preserve">Gazi University Research Foundation, Turkey
</t>
  </si>
  <si>
    <t>GSM and DCS wireless communication signals: combined chronic toxicity/carcinogenicity study in the Wistar rat</t>
  </si>
  <si>
    <t>Smith P, Kuster N, Ebert S, Chevalier HJ.</t>
  </si>
  <si>
    <t>https://www.emf-portal.org/en/article/15120</t>
  </si>
  <si>
    <t>European Union (EU)/European Commission &amp; GSM Association, UK/Ireland &amp;
Mobile Manufacturers Forum (MMF), Belgium &amp; European Project PERFORM-A
State Secretariat for Education and Research (SER; Staatssekretariat für Bildung und Forschung), Switzerland</t>
  </si>
  <si>
    <t>DCS Digital Wireless  Coms simulated</t>
  </si>
  <si>
    <t>Melatonin protects rat thymus against oxidative stress caused by exposure to microwaves and modulates proliferation/apoptosis of thymocytes</t>
  </si>
  <si>
    <t>Sokolovic D, Djordjevic B, Kocic G, Veljkovic A, Marinkovic M, Basic J, Jevtovic-Stoimenov T, Stanojkovic Z, Sokolovic DM, Pavlovic V, Djindjic B, Krstic D.</t>
  </si>
  <si>
    <t>https://www.emf-portal.org/en/article/21991</t>
  </si>
  <si>
    <t>The effect of melatonin on body mass and behaviour of rats during an exposure to microwave radiation from mobile phone</t>
  </si>
  <si>
    <t>Sokolovic D, Djordjevic B, Kocic G, Babovic P, Ristic G, Stanojkovic Z, Sokolovic DM, Veljkovic A, Jankovic A, Radovanovic Z.</t>
  </si>
  <si>
    <t>https://www.emf-portal.org/en/article/20782</t>
  </si>
  <si>
    <t>Purkinje cell number decreases in the adult female rat cerebellum following exposure to 900 MHz electromagnetic field</t>
  </si>
  <si>
    <t>Sonmez OF, Odaci E, Bas O, Kaplan S.</t>
  </si>
  <si>
    <t>https://www.ncbi.nlm.nih.gov/pubmed/20691167</t>
  </si>
  <si>
    <t>Assessment of proliferative activity in rat brain with AgNOR following exposure to magnetic field</t>
  </si>
  <si>
    <t>Sorkun CH, Yalcin N, Erken G, Erken HA, Genc O.</t>
  </si>
  <si>
    <t>https://www.researchgate.net/publication/26637277_Assessment_of_Proliferative_Activity_in_Rat_Brain_With_AgNOR_Following_Exposure_to_Magnetic_Field</t>
  </si>
  <si>
    <t>Effect of immobilization and concurrent exposure to a pulse-modulated microwave field on core body temperature, plasma ACTH and corticosteroid, and brain ornithine decarboxylase, Fos and Jun mRNA</t>
  </si>
  <si>
    <t>Stagg RB, Hawel LH, Pastorian K, Cain C, Adey WR, Byus CV.</t>
  </si>
  <si>
    <t>https://www.emf-portal.org/en/article/6387</t>
  </si>
  <si>
    <t>Motorola Corporation awarded to the University of California (WRA and CVB).</t>
  </si>
  <si>
    <t>Immunotropic influence of 900 MHz microwave GSM signal on human blood immune cells activated in vitro</t>
  </si>
  <si>
    <t>Stankiewicz W, Dabrowski MP, Kubacki R, Sobiczewska E, Szmigielski S</t>
  </si>
  <si>
    <t>https://www.emf-portal.org/en/article/13731</t>
  </si>
  <si>
    <t>Effect of exposure to 900 MHz radiofrequency radiation on intrachromosomal recombination in pKZ1 mice</t>
  </si>
  <si>
    <t>Sykes PJ, McCallum BD, Bangay MJ, Hooker AM, Morley AA.</t>
  </si>
  <si>
    <t>https://www.emf-portal.org/de/article/7646</t>
  </si>
  <si>
    <t>National Health and Medical Research Council (NHMRC), Australia</t>
  </si>
  <si>
    <t>Lack of mutation induction with exposure to 1.5 GHz electromagnetic near fields used for cellular phones in brains of Big Blue mice</t>
  </si>
  <si>
    <t>Takahashi S, Inaguma S, Cho YM, Imaida K, Wang J, Fujiwara O, Shirai T.</t>
  </si>
  <si>
    <t>RF Signal Mobile Phone  TDMA Simulated</t>
  </si>
  <si>
    <t>https://www.emf-portal.org/en/article/8665</t>
  </si>
  <si>
    <t>Post-continuous whole body exposure of rabbits to 650 MHz electromagnetic fields: effects on liver, spleen, and brain</t>
  </si>
  <si>
    <t>Tarantino P, Lanubile R, Lacalandra G, Abbro L, Dini L.</t>
  </si>
  <si>
    <t>https://www.emf-portal.org/en/article/11804</t>
  </si>
  <si>
    <t>Effects of exposure to low level radiofrequency fields on acetylcholine release in hippocampus of freely moving rats</t>
  </si>
  <si>
    <t>Testylier  G, Tonduli, Malabiau, LR ,Debouzy JC</t>
  </si>
  <si>
    <t>http://onlinelibrary.wiley.com/doi/10.1002/bem.10008/abstract</t>
  </si>
  <si>
    <t>Carcinogenicity study of GSM and DCS wireless communication signals in B6C3F1 mice</t>
  </si>
  <si>
    <t>Tillmann T, Ernst H, Ebert S, Kuster N, Behnke W, Rittinghausen S, Dasenbrock C.</t>
  </si>
  <si>
    <t>https://www.emf-portal.org/en/article/14236</t>
  </si>
  <si>
    <t>European Union (EU)/European Commission GSM Association, UK/Ireland Mobile Manufacturers Forum (MMF), Belgium &amp; Austrian Government &amp; Swiss Government</t>
  </si>
  <si>
    <t>Indication of cocarcinogenic potential of chronic UMTS-modulated radiofrequency exposure in an ethylnitrosourea mouse mode</t>
  </si>
  <si>
    <t>Tillmann T, Ernst H, Streckert J, Zhou Y, Taugner F, Hansen V, Dasenbrock C.</t>
  </si>
  <si>
    <t>UMTS</t>
  </si>
  <si>
    <t>https://www.emf-portal.org/en/article/18344</t>
  </si>
  <si>
    <t xml:space="preserve">Compagnia di San Paolo, Torino, Italy. </t>
  </si>
  <si>
    <t>Frequency of micronuclei in the peripheral blood and bone marrow of cancer-prone mice chronically exposed to 2450 MHz radiofrequency radiation</t>
  </si>
  <si>
    <t>Vijayalaxmi, Frei MR, Dusch SJ, Guel V, Meltz ML, Jauchem JR.</t>
  </si>
  <si>
    <t>https://www.ncbi.nlm.nih.gov/pubmed/9092931</t>
  </si>
  <si>
    <t xml:space="preserve">This work was supported by the U.S. Air Force grant No. F33615-90-0606
</t>
  </si>
  <si>
    <t>Multinucleated giant cell appearance after whole body microwave irradiation of rats</t>
  </si>
  <si>
    <t>Trosic I.</t>
  </si>
  <si>
    <t>https://www.ncbi.nlm.nih.gov/pubmed/11759156</t>
  </si>
  <si>
    <t>Erythropoietic dynamic equilibrium in rats maintained after microwave irradiation</t>
  </si>
  <si>
    <t>Trosic I, Busljeta I.</t>
  </si>
  <si>
    <t>http://www.sciencedirect.com/science/article/pii/S0940299305000825</t>
  </si>
  <si>
    <t>Research supported by Ministry of Science, Education and Sports, Republic of Croatia, Grant No. 0022005</t>
  </si>
  <si>
    <t>Micronucleus induction after whole-body microwave irradiation of rats</t>
  </si>
  <si>
    <t>Trosic I, Busljeta I, Kasuba V, Rozgaj R.</t>
  </si>
  <si>
    <t>https://www.ncbi.nlm.nih.gov/pubmed/12438005</t>
  </si>
  <si>
    <t>Investigation of the genotoxic effect of microwave irradiation in rat bone marrow cells: in vivo exposure</t>
  </si>
  <si>
    <t>Trosic I, Busljeta I, Modlic B.</t>
  </si>
  <si>
    <t>https://www.ncbi.nlm.nih.gov/pubmed/15388808</t>
  </si>
  <si>
    <t>Blood-forming system in rats after whole-body microwave exposure; reference to the lymphocytes</t>
  </si>
  <si>
    <t>Trosic I, Busljeta I, Pavicic I.</t>
  </si>
  <si>
    <t>https://www.ncbi.nlm.nih.gov/pubmed/15475186</t>
  </si>
  <si>
    <t>Effect of electromagnetic radiofrequency radiation on the rats' brain, liver and kidney cells measured by comet assay</t>
  </si>
  <si>
    <t>Trosic I, Pavicic I, Milkovic-Kraus S, Mladinic M, Zeljezic D.</t>
  </si>
  <si>
    <t>https://www.emf-portal.org/en/article/20359</t>
  </si>
  <si>
    <t>Frequency of Micronucleated Erythrocytes in Rat Bone Marrow Exposed to 2.45 GHz Radiation</t>
  </si>
  <si>
    <t>http://iopscience.iop.org/article/10.1238/Physica.Topical.118a00168</t>
  </si>
  <si>
    <t>Supported by Ministry of Science, Education and Sports, Republic of Croatia, Grant No. 0022005</t>
  </si>
  <si>
    <t>Biological and morphological effects on the brain after exposure of rats to a 1439 MHz TDMA field</t>
  </si>
  <si>
    <t>Tsurita G, Nagawa H, Ueno S, Watanabe S, Taki M.</t>
  </si>
  <si>
    <t>https://www.emf-portal.org/en/article/3914</t>
  </si>
  <si>
    <t>Ministry of Education, Culture, and Science,&amp; Ministry of Posts and Telecommunications, Japan</t>
  </si>
  <si>
    <t>Biological effect on blood cerebrospinal fluid barrier due to radio frequency electromagnetic fields exposure of the rat brain in vivo</t>
  </si>
  <si>
    <t>Ushiyama, A, Masuda H, Hirota S, Wake K, Kawai H, Watanabe S, Taki M, Ohkubo C.</t>
  </si>
  <si>
    <t>https://www.emf-portal.org/en/article/15808</t>
  </si>
  <si>
    <t>Ministry of Health, Labour and Welfare, Japan</t>
  </si>
  <si>
    <t>Effect of Radiofrequency Electromagnetic Field Exposure on Hematological Parameters of Mice</t>
  </si>
  <si>
    <t>Usman AD, Wan Ahmad F, Ab Kadir M, Mokhtar M, Ariffin R.</t>
  </si>
  <si>
    <t>http://www.idosi.org/wasj/wasj16(5)12/5.pdf</t>
  </si>
  <si>
    <t>Long-term exposure of E-mu-Pim1 transgenic mice to 898.4 MHz microwaves does not increase lymphoma incidence</t>
  </si>
  <si>
    <t>Utteridge TD, Gebski V, Finnie JW, Vernon-Roberts B, Kuchel TR.</t>
  </si>
  <si>
    <t>https://www.emf-portal.org/en/article/9121</t>
  </si>
  <si>
    <t>Pulsed and continuous radiofrequency current adjacent to the cervical dorsal root ganglion of the rat induces late cellular activity in the dorsal horn</t>
  </si>
  <si>
    <t>Van Zundert J, de Louw AJ, Joosten EA, Kessels AG, Honig W, Dederen PJ, Veening JG, Vles JS, van Kleef M.</t>
  </si>
  <si>
    <t>https://www.ncbi.nlm.nih.gov/pubmed/15618796</t>
  </si>
  <si>
    <t>Investigation of co-genotoxic effects of radiofrequency electromagnetic fields in vivo</t>
  </si>
  <si>
    <t>Verschaeve L, Heikkinen P, Verheyen G, Van Gorp U, Boonen F, Vander Plaetse F, Maes A, Kumlin T, Mäki-Paakkanen J, Puranen L, Juutilainen J.</t>
  </si>
  <si>
    <t>https://www.ncbi.nlm.nih.gov/pubmed/16669742</t>
  </si>
  <si>
    <t>European Commission 5th framework project on Combined Effects of Electro Magnetic Fields with Environmental Carcinogens (CEM-FEC)</t>
  </si>
  <si>
    <t>Micronuclei in the peripheral blood and bone marrow cells of rats exposed to 2450 MHz radiofrequency radiation</t>
  </si>
  <si>
    <t>Vijayalaxmi, Pickard WF, Bisht KS, Prihoda TJ, Meltz ML, LaRegina MC, Roti Roti JL, Straube WL, Moros EG.</t>
  </si>
  <si>
    <t>https://www.ncbi.nlm.nih.gov/pubmed/11683981</t>
  </si>
  <si>
    <t xml:space="preserve">Motorola Corporate Laboratories, United States Air Force </t>
  </si>
  <si>
    <t>Genotoxic potential of 1.6 GHz wireless communication signal: in vivo two-year bioassay</t>
  </si>
  <si>
    <t>Vijayalaxmi, Sasser LB, Morris JE, Wilson BW, Anderson LE.</t>
  </si>
  <si>
    <t>Mobile Phone Iridium Simulated</t>
  </si>
  <si>
    <t>https://www.emf-portal.org/en/article/9893</t>
  </si>
  <si>
    <t>Motorola and Air Force, USA</t>
  </si>
  <si>
    <t>Potential Impact of Simulated Mobile Phone Radiation on Blood-Brain Barrier</t>
  </si>
  <si>
    <t>Vojtisek M, Knotkova J, Kasparova L, Hornychova M, Frantik M, Svandova E.</t>
  </si>
  <si>
    <t>https://www.emf-portal.org/en/article/13487</t>
  </si>
  <si>
    <t>COST OC 281.004 grant from the MŠMT. The Ministry of Education, Youth and Sports</t>
  </si>
  <si>
    <t>Repeated exposure to low-level extremely low frequency-modulated microwaves affects baseline and scopolamine-modified electroencephalograms in freely moving rats</t>
  </si>
  <si>
    <t>Vorobyov V, Pesic V, Janac B, Prolic Z.</t>
  </si>
  <si>
    <t>https://www.emf-portal.org/en/article/13578</t>
  </si>
  <si>
    <t>Regional distribution of Hsp70 in the CNS of young and old food-restricted rats following hyperthermia</t>
  </si>
  <si>
    <t>Walters TJ, Ryan KL, Mason PA.</t>
  </si>
  <si>
    <t>Microwave Heating Device</t>
  </si>
  <si>
    <t>https://www.emf-portal.org/en/article/7266</t>
  </si>
  <si>
    <t>Air Force, USA</t>
  </si>
  <si>
    <t>Acute exposure to pulsed 2450-MHz microwaves affects water-maze performance of rats</t>
  </si>
  <si>
    <t>Wang B, Lai H.</t>
  </si>
  <si>
    <t>https://www.emf-portal.org/en/article/3955</t>
  </si>
  <si>
    <t>National Institute of Environmental Health Sciences (NIEHS), North Carolina, USA</t>
  </si>
  <si>
    <t>Effect of Exposure to 1,800 MHz Electromagnetic Fields on Heat Shock Proteins and Glial Cells in the Brain of Developing Rats</t>
  </si>
  <si>
    <t>Watilliaux A, Edeline JM, Leveque P, Jay TM, Mallat M.</t>
  </si>
  <si>
    <t>https://www.emf-portal.org/en/article/18724</t>
  </si>
  <si>
    <t>Centre National de la Recherche Scientifique (CNRS; French National Center for Scientific Research), France</t>
  </si>
  <si>
    <t>Effects of mobile phone radiation on reproduction and development in Drosophila melanogaster</t>
  </si>
  <si>
    <t>Weisbrot D, Lin H, Ye L, Blank M, Goodman R.</t>
  </si>
  <si>
    <t>https://www.emf-portal.org/en/article/13481</t>
  </si>
  <si>
    <t>1439 MHz pulsed TDMA fields affect performance of rats in a T-maze task only when body temperature is elevated</t>
  </si>
  <si>
    <t>Yamaguchi H, Tsurita G, Ueno S, Watanabe S, Wake K, Taki M, Nagawa H.</t>
  </si>
  <si>
    <t>https://www.emf-portal.org/en/article/9845</t>
  </si>
  <si>
    <t>Ministry of Public Management, Home Affairs, Posts and Telecommunications, Japan</t>
  </si>
  <si>
    <t>Short-term exposure to a 1439-MHz TDMA signal exerts no estrogenic effect in rats</t>
  </si>
  <si>
    <t>Yamashita H, Hata K, Yamaguchi H, Tsurita G, Wake K, Watanabe S, Taki M, Ueno S, Nagawa H.</t>
  </si>
  <si>
    <t>https://www.emf-portal.org/en/article/18428</t>
  </si>
  <si>
    <t>Ministry of Internal Affairs and Communications, Japan</t>
  </si>
  <si>
    <t>Effects of cellular phone emissions on sperm motility in rats</t>
  </si>
  <si>
    <t>Yan JG, Agresti M, Bruce T, Yan YH, Granlund A, Matloub HS.</t>
  </si>
  <si>
    <t>https://www.emf-portal.org/en/article/14886</t>
  </si>
  <si>
    <t>Qualitative effect on mRNAs of injury-associated proteins by cell phone like radiation in rat facial nerves</t>
  </si>
  <si>
    <t>Yan JG, Agresti M, Zhang LL, Yan Y, Matloub HS.</t>
  </si>
  <si>
    <t>https://www.emf-portal.org/en/article/17816</t>
  </si>
  <si>
    <t>Exposure to 2.45GHz electromagnetic fields elicits an HSP-related stress response in rat hippocampus</t>
  </si>
  <si>
    <t>Yang XS, He GL, Hao YT, Xiao Y, Chen CH, Zhang GB, Yu ZP.</t>
  </si>
  <si>
    <t>https://www.emf-portal.org/en/article/20588</t>
  </si>
  <si>
    <t>National Natural Science Foundation (NSFC), China</t>
  </si>
  <si>
    <t>Nitric oxide level in the nasal and sinus mucosa after exposure to electromagnetic field</t>
  </si>
  <si>
    <t>Yariktas M, Doner F, Ozguner F, Gokalp O, Dogru H, Delibas N.</t>
  </si>
  <si>
    <t>https://www.emf-portal.org/en/article/11956</t>
  </si>
  <si>
    <t>Low power density microwave radiation induced early changes in rabbit lens epithelial cells</t>
  </si>
  <si>
    <t>Ye J, Yao K, Lu D, Wu R, Jiang H.</t>
  </si>
  <si>
    <t>https://www.emf-portal.org/en/article/12457</t>
  </si>
  <si>
    <t>not stated</t>
  </si>
  <si>
    <t>Changes in gap junctional intercellular communication in rabbits lens epithelial cells induced by low power density microwave radiation</t>
  </si>
  <si>
    <t>Ye J, Yao K, Zeng Q, Lu D.</t>
  </si>
  <si>
    <t>https://www.emf-portal.org/en/article/12454</t>
  </si>
  <si>
    <t>Whole-body exposure of radiation emitted from 900 MHz mobile phones does not seem to affect the levels of anti-apoptotic bcl-2 protein</t>
  </si>
  <si>
    <t>Yilmaz F, Dasdag S, Akdag Z, Kilinc N.</t>
  </si>
  <si>
    <t>https://www.emf-portal.org/en/article/15744</t>
  </si>
  <si>
    <t>Effects of 900 MHz GSM wireless communication signals on DMBA-induced mammary tumors in rats</t>
  </si>
  <si>
    <t>Yu D, Shen Y, Kuster N, Fu Y, Chiang H.</t>
  </si>
  <si>
    <t>https://www.emf-portal.org/en/article/13171</t>
  </si>
  <si>
    <t xml:space="preserve">GSM Association, UK/Ireland &amp; Mobile Manufacturers Forum (MMF), Belgium
</t>
  </si>
  <si>
    <t>Derangement of chick embryo retinal differentiation caused by radiofrequency electromagnetic fields</t>
  </si>
  <si>
    <t>Zareen N, Khan MY, Minhas LA.</t>
  </si>
  <si>
    <t>https://www.emf-portal.org/en/article/16833</t>
  </si>
  <si>
    <t>Dose related shifts in the developmental progress of chick embryos exposed to mobile phone induced electromagnetic fields</t>
  </si>
  <si>
    <t>https://www.ncbi.nlm.nih.gov/pubmed/20364761</t>
  </si>
  <si>
    <t>not known</t>
  </si>
  <si>
    <t>Absence of genotoxic potential of 902 MHz (GSM) and 1747 MHz (DCS) wireless communication signals: In vivo two-year bioassay in B6C3F1 mice</t>
  </si>
  <si>
    <t>Ziemann C, Brockmeyer H, Reddy SB, Vijayalaxmi, Prihoda TJ, Kuster N, Tillmann T, Dasenbrock C.</t>
  </si>
  <si>
    <t>https://www.ncbi.nlm.nih.gov/pubmed/19365745</t>
  </si>
  <si>
    <t>European Commission (EC, Brussels, Belgium) the Swiss and Austrian government, the GSM (Global System for Mobile Communications) Association (Geneva, Switzerland) and the Mobile Manufactures Forum (MMF, Brussels, Belgium)</t>
  </si>
  <si>
    <t>The effects of 860 MHz radiofrequency radiation on the induction or promotion of brain tumors and other neoplasms in rats</t>
  </si>
  <si>
    <t>Zook BC, Simmens SJ.</t>
  </si>
  <si>
    <t>https://www.emf-portal.org/en/article/6198</t>
  </si>
  <si>
    <t>The effects of pulsed 860 MHz radiofrequency radiation on the promotion of neurogenic tumors in rat</t>
  </si>
  <si>
    <t>https://www.emf-portal.org/en/article/13791</t>
  </si>
  <si>
    <t>Mobile phone affects cerebral blood flow in humans</t>
  </si>
  <si>
    <t>Aalto S, Haarala C, Bruck A, Sipila H, Hämäläinen H, Rinne JO.</t>
  </si>
  <si>
    <t>https://www.emf-portal.org/en/article/13424</t>
  </si>
  <si>
    <t>Effect of mobile phone radiation on heart rate variability</t>
  </si>
  <si>
    <t>Ahamed VI, Karthick NG, Joseph PK.</t>
  </si>
  <si>
    <t>https://www.emf-portal.org/en/article/15982</t>
  </si>
  <si>
    <t>Measurements of skin surface temperature during mobile phone use</t>
  </si>
  <si>
    <t>Anderson V, Rowley J.</t>
  </si>
  <si>
    <t>https://www.emf-portal.org/en/article/14340</t>
  </si>
  <si>
    <t>Telstra Research Laboratories, Melbourne, Australia</t>
  </si>
  <si>
    <t>Thirty minutes mobile phone use has no short-term adverse effects on central auditory pathways</t>
  </si>
  <si>
    <t>Arai N, Enomoto H, Okabe S, Yuasa K, Kamimura Y, Ugawa Y.</t>
  </si>
  <si>
    <t>https://www.emf-portal.org/en/article/10091</t>
  </si>
  <si>
    <t>The effect of GSM and TETRA mobile handset signals on blood pressure, catechol levels and heart rate variability</t>
  </si>
  <si>
    <t>Barker AT, Jackson PR, Parry H, Coulton LA, Cook GG, Wood SM.</t>
  </si>
  <si>
    <t>https://www.ncbi.nlm.nih.gov/pubmed/17486598</t>
  </si>
  <si>
    <t>UK MTHR programme (MTHR 2002).</t>
  </si>
  <si>
    <t>Single-strand DNA breaks in human hair root cells exposed to mobile phone radiation</t>
  </si>
  <si>
    <t>Cam ST, Seyhan N.</t>
  </si>
  <si>
    <t>https://www.ncbi.nlm.nih.gov/pubmed/22348707</t>
  </si>
  <si>
    <t>Effects of a 902 MHz mobile phone on cerebral blood flow in humans: a PET study</t>
  </si>
  <si>
    <t>Haarala C, Aalto S, Hautzel H, Julkunen L, Rinne JO, Laine M, Krause B, Hämäläinen H.</t>
  </si>
  <si>
    <t>https://www.ncbi.nlm.nih.gov/pubmed/14600490</t>
  </si>
  <si>
    <t>University of Turku, National Technology Agency of Finland and Finnish mobile phone industry (Nokia Research Centre, Sonera Corporation, Elisa Communications Corporation, Benefon Oyj, and Finnish 2G).</t>
  </si>
  <si>
    <t>Mobile phone radiation might alter protein expression in human skin</t>
  </si>
  <si>
    <t>Karinen A, Heinävaara S, Nylund R, Leszczynski D.</t>
  </si>
  <si>
    <t>https://www.ncbi.nlm.nih.gov/pubmed/18267023</t>
  </si>
  <si>
    <t>Funding was provided by Tekes – Finnish Funding Agency for Technology and Innovation (HERMO project) and by STUK- Radiation and Nuclear Safety Authority.</t>
  </si>
  <si>
    <t>Microwave radiation from cellular phones increases allergen-specific IgE production</t>
  </si>
  <si>
    <t>https://www.emf-portal.org/en/article/12171</t>
  </si>
  <si>
    <t>The effect of electromagnetic waves on the growth of Entamoeba histolytica and Entamoeba dispar</t>
  </si>
  <si>
    <t>Aksoy U, Sahin S, Ozkoc S, Ergor G.</t>
  </si>
  <si>
    <t>https://www.emf-portal.org/en/article/12499</t>
  </si>
  <si>
    <t>The effects of electromagnetic fields on peripheral blood mononuclear cells in vitro</t>
  </si>
  <si>
    <t>Atasoy A, Sevim Y, Kaya I, Yilmaz M, Durmus A, Sonmez M, Omay SB, Ozdemir F, Ovali E.</t>
  </si>
  <si>
    <t>https://www.emf-portal.org/en/article/17621</t>
  </si>
  <si>
    <t>Non-thermal effects of 2.45GHz microwaves on spindle assembly, mitotic cells and viability of Chinese hamster V-79 cells</t>
  </si>
  <si>
    <t>Ballardin M, Tusa I, Fontana N, Monorchio A, Pelletti C, Rogovich A, Barale R, Scarpato R.</t>
  </si>
  <si>
    <t>https://www.emf-portal.org/en/article/19499</t>
  </si>
  <si>
    <t>Evaluating the combinative effects on human lymphocyte DNA damage induced by ultraviolet ray C plus 1.8 GHz microwaves using comet assay in vitro</t>
  </si>
  <si>
    <t>Baohong W, Lifen J, Lanjuan L, Jianlin L, Deqiang L, Wei Z, Jiliang H.</t>
  </si>
  <si>
    <t>RF Signal Generator and Transverse  Electromagnetic Transmission (TEM) Cell</t>
  </si>
  <si>
    <t>https://www.ncbi.nlm.nih.gov/pubmed/17336440</t>
  </si>
  <si>
    <t>National Natural Science Foundation of China, the Natural Science Foundation of Zhejiang Province and International Cooperative Foundation of Science-Technique Bureau of Zhejiang Province</t>
  </si>
  <si>
    <t>Structural and kinetic effects of mobile phone microwaves on acetylcholinesterase activity</t>
  </si>
  <si>
    <t>Barteri M, Pala A, Rotella S.</t>
  </si>
  <si>
    <t>https://www.ncbi.nlm.nih.gov/pubmed/15620509</t>
  </si>
  <si>
    <t>MURST and by the Training and Mobility of Researchers (TMR) Program of the European Community for the SAXS experiments at L.U.R.E. (Fr)</t>
  </si>
  <si>
    <t>A suitable plane transmission line at 900 MHz rf fields for E. coli DNA studies</t>
  </si>
  <si>
    <t>Belloni, F, Nassisi V, Alifano P, Monaco C, Tala A, Tredici M, Raino A.</t>
  </si>
  <si>
    <t>https://www.emf-portal.org/en/article/16862</t>
  </si>
  <si>
    <t xml:space="preserve">Microwaves from Mobile Phones Inhibit 53BP1 Focus Formation in Human Stem Cells More Strongly Than in Differentiated Cells: Possible Mechanistic Link to Cancer Risk 
</t>
  </si>
  <si>
    <t>Markova E, Malmgren L, Belyaev I.</t>
  </si>
  <si>
    <t xml:space="preserve">Test Mobile Phone GSM with a Transverse Electromagnetic Line (TEM) Cell </t>
  </si>
  <si>
    <t>https://www.emf-portal.org/en/article/17858</t>
  </si>
  <si>
    <t>Swedish Council for Working Life and Social Research (FAS); Swedish Animal Welfare Agency; Swedish Radiation Protection Authority (SSI); National Scholarship Program, Slovak Republic; VEGA (Scientific Grant Agency), Slovakia</t>
  </si>
  <si>
    <t>Microwave induced shift of the main phase transition in phosphatidylcholine membranes</t>
  </si>
  <si>
    <t>Beneduci A, Filippelli L, Cosentino K, Calabrese ML, Massa R, Chidichimo G.</t>
  </si>
  <si>
    <t>https://www.ncbi.nlm.nih.gov/pubmed/22082754</t>
  </si>
  <si>
    <t>Regione Calabria</t>
  </si>
  <si>
    <t>Effects of exposure to DAMPS and GSM signals on Ornithine Decarboxylase (ODC) activity: II. SH-SY5Y human neuroblastoma cells</t>
  </si>
  <si>
    <t>Billaudel B, Taxile M, Poulletier de Gannes F, Ruffie G, Lagroye I, Veyret B.</t>
  </si>
  <si>
    <t>https://www.emf-portal.org/en/article/17094</t>
  </si>
  <si>
    <t>Mobile Manufacturers Forum and GSM Association (PERFORM B programme)</t>
  </si>
  <si>
    <t>Effects of exposure to DAMPS and GSM signals on ornithine decarboxylase (ODC) activity: I. L-929 mouse fibroblasts</t>
  </si>
  <si>
    <t>Billaudel B, Taxile M, Ruffie G, Veyret B, Lagroye I.</t>
  </si>
  <si>
    <t>https://www.emf-portal.org/en/article/17093</t>
  </si>
  <si>
    <t>Aquitaine Research Council, Franc ; Centre National de la Recherche Scientifique (CNRS; French National Center for Scientific Research), France ; GSM Association, UK/Irela  ;Mobile Manufacturers Forum (MMF), Belgium; European Project PERFORM- ; École Pratique des Hautes Etudes, France</t>
  </si>
  <si>
    <t>The effect of 835.62 MHz FDMA or 847.74 MHz CDMA modulated radiofrequency radiation on the induction of micronuclei in C3H 10T(1/2) cells</t>
  </si>
  <si>
    <t>Bisht KS, Moros EG, Straube WL, Baty JD, Roti Roti JL.</t>
  </si>
  <si>
    <t>https://www.emf-portal.org/en/article/8831</t>
  </si>
  <si>
    <t>Motorola ; National Cancer Institute (NCI; U.S. National Institutes of Health), Maryland, USA
Department of Radiation Oncology, Mallinckrodt Institute of Radiology, Washington University School of Medicine, St. Louis, Missouri, USA</t>
  </si>
  <si>
    <t>Are the conformational dynamics and the ligand binding properties of myoglobin affected by exposure to microwave radiation?</t>
  </si>
  <si>
    <t>Bismuto E, Mancinelli F, d'Ambrosio G, Massa R.</t>
  </si>
  <si>
    <t>https://www.emf-portal.org/en/article/10382</t>
  </si>
  <si>
    <t xml:space="preserve">Ministry of Health, Italy
</t>
  </si>
  <si>
    <t>Cytogenetic Studies in Human Cells Exposed In Vitro to GSM-900 MHz Radiofrequency Radiation Using R-Banded Karyotyping</t>
  </si>
  <si>
    <t>Bourthoumieu S, Joubert V, Marin B, Collin A, Leveque P, Terro F, Yardin C</t>
  </si>
  <si>
    <t>https://www.emf-portal.org/en/article/18635</t>
  </si>
  <si>
    <t>Fondation sante ́ et radio- fre ́quences’’. http://www.fondationsante.org/index.php?id=sponsors</t>
  </si>
  <si>
    <t>Study of p53 expression and post-transcriptional modifications after GSM-900 radiofrequency exposure of human amniotic cells</t>
  </si>
  <si>
    <t>Bourthoumieu S, Magnaudeix A, Terro F, Leveque P, Collin A, Yardin C.</t>
  </si>
  <si>
    <t>https://www.emf-portal.org/en/article/20967</t>
  </si>
  <si>
    <t>Aneuploidy studies in human cells exposed in vitro to GSM-900 MHz radiofrequency radiation using FISH</t>
  </si>
  <si>
    <t>Bourthoumieu S, Terro F, Leveque P, Collin A, Joubert V, Yardin C.</t>
  </si>
  <si>
    <t>https://www.ncbi.nlm.nih.gov/pubmed/21247240</t>
  </si>
  <si>
    <t>Reactive oxygen species formation is not enhanced by exposure to UMTS 1950 MHz radiation and co-exposure to ferrous ions in Jurkat cells</t>
  </si>
  <si>
    <t>Brescia F, Sarti M, Massa R, Calabrese ML, Sannino A, Scarfi MR.</t>
  </si>
  <si>
    <t>https://www.emf-portal.org/en/article/17135</t>
  </si>
  <si>
    <t xml:space="preserve">Centre of Competence on Information and Communication Technologies, Regione Campania, Italy
; Project "Wireless Technology Health Risks", Italy; Italian Agency for Environmental Protection and Technical Services (Agenzia per la Protezione dell'Ambiente e per i servizi Tecnici, APAT, ISPRA institute), Italy; Project "Electromagnetic Fields and Experimental Carcinogenesis", Italy
</t>
  </si>
  <si>
    <t>Radiofrequency radiation (900 MHz) induces Egr-1 gene expression and affects cell-cycle control in human neuroblastoma cell</t>
  </si>
  <si>
    <t>Buttiglione M, Roca L, Montemurno E, Vitiello F, Capozzi V, Cibelli G.</t>
  </si>
  <si>
    <t>https://www.emf-portal.org/en/article/15008</t>
  </si>
  <si>
    <t>MIUR-PRIN. Fondazione Caripuglia—Progetto Uomo e Salute. Fondi Ateneo’’ University of Foggia ‘‘Fondi Ateneo’’ University of Bari.</t>
  </si>
  <si>
    <t>Inspections of mobile phone microwaves effects on proteins secondary structure by means of Fourier transform infrared spectroscopy</t>
  </si>
  <si>
    <t>Calabro E, Magazu S.</t>
  </si>
  <si>
    <t>http://www.scirp.org/journal/PaperInformation.aspx?PaperID=3294</t>
  </si>
  <si>
    <t>Modulation of heat shock protein response in SH-SY5Y by mobile phone microwaves</t>
  </si>
  <si>
    <t>Calabro E, Condello S, Curro M, Ferlazzo N, Caccamo D, Magazu S, Ientile R.</t>
  </si>
  <si>
    <t>https://www.emf-portal.org/de/article/20318</t>
  </si>
  <si>
    <t>Apoptosis of human lung carcinoma cell line GLC-82 induced by high power electromagnetic pulse</t>
  </si>
  <si>
    <t>Cao XZ, Zhao ML, Wang DW, Dong B.</t>
  </si>
  <si>
    <t>https://www.ncbi.nlm.nih.gov/pubmed/12508535</t>
  </si>
  <si>
    <t>1800 MHz radiofrequency (mobile phones, different Global System for Mobile communication modulations) does not affect apoptosis and heat shock protein 70 level in peripheral blood mononuclear cells from young and old donors</t>
  </si>
  <si>
    <t>Capri M, Scarcella E, Bianchi E, Fumelli C, Mesirca P, Agostini C, Remondini D, Schuderer J, Kuster N, Franceschi C, Bersani F.</t>
  </si>
  <si>
    <t>https://www.emf-portal.org/en/article/11157</t>
  </si>
  <si>
    <t xml:space="preserve">European Union (EU)/European Commission ; Fondazione del Monte di Bologna e Ravenna, Italy
</t>
  </si>
  <si>
    <t>In vitro exposure of human lymphocytes to 900 MHz CW and GSM modulated radiofrequency: studies of proliferation, apoptosis and mitochondrial membrane potential</t>
  </si>
  <si>
    <t>Capri M, Scarcella E, Fumelli C, Bianchi E, Salvioli S, Mesirca P, Agostini C, Antolini A, Schiavoni A, Castellani G, Bersani F, Franceschi C</t>
  </si>
  <si>
    <t>https://www.emf-portal.org/en/article/11293</t>
  </si>
  <si>
    <t>Telecom Italia Mobile (TIM)</t>
  </si>
  <si>
    <t xml:space="preserve">Effect of high-frequency electromagnetic fields on trophoblastic </t>
  </si>
  <si>
    <t>Cervellati F, Franceschetti G, Lunghi L, Franzellitti S, Valbonesi P, Fabbri E, Biondi C, Vesce F</t>
  </si>
  <si>
    <t>https://www.emf-portal.org/en/article/17161</t>
  </si>
  <si>
    <t>Fondazione Cassa di Risparmio di Cento, Italy; University of Ferrara, Italy</t>
  </si>
  <si>
    <t>Genotoxicity evaluation of electromagnetic fields generated by 835-MHz mobile phone frequency band</t>
  </si>
  <si>
    <t>Chang SK, Choi JS, Gil HW, Yang JO, Lee EY, Jeon YS, Lee ZW, Lee M, Hong MY, Ho Son T, Hong SY.</t>
  </si>
  <si>
    <t>https://www.ncbi.nlm.nih.gov/pubmed/15785322</t>
  </si>
  <si>
    <t>Korea Science and Engineering Foundation through the BIT Wireless Communication Devices Research Centre, Soonchunhyang University</t>
  </si>
  <si>
    <t>Gene expression analysis of a human lymphoblastoma cell line exposed in vitro to an intermittent 1.9 GHz pulse-modulated radiofrequency field</t>
  </si>
  <si>
    <t xml:space="preserve">Chauhan V, Mariampillai A, Bellier PV, Qutob SS, Gajda GB, Lemay E, Thansandote A, McNamee, JP. </t>
  </si>
  <si>
    <t>http://pinnacle.allenpress.com/doi/abs/10.1667/RR3531.1?journalCode=rare</t>
  </si>
  <si>
    <t>Health Canada Genomics R &amp; D fund</t>
  </si>
  <si>
    <t>Analysis of proto-oncogene and heat-shock protein gene expression in human derived cell-lines exposed in vitro to an intermittent 1.9 GHz pulse-modulated radiofrequency field</t>
  </si>
  <si>
    <t>Chauhan V, Mariampillai A, Gajda GB, Thansandote A, McNamee JP.</t>
  </si>
  <si>
    <t>https://www.emf-portal.org/en/article/13925</t>
  </si>
  <si>
    <t xml:space="preserve">Health Canada Genomics R &amp; D fund
</t>
  </si>
  <si>
    <t>Evaluating the biological effects of intermittent 1.9 GHz pulse-modulated radiofrequency fields in a series of human-derived cell lines</t>
  </si>
  <si>
    <t>Chauhan V, Mariampillai A, Kutzner BC, Wilkins RC, Ferrarotto C, Bellier PV, Marro L, Gajda GB, Lemay E, Thansandote A, McNamee JP.</t>
  </si>
  <si>
    <t>https://www.emf-portal.org/en/article/14452</t>
  </si>
  <si>
    <t>Health Canada</t>
  </si>
  <si>
    <t>Analysis of gene expression in two human-derived cell lines exposed in vitro to a 1.9 GHz pulse-modulated radiofrequency field</t>
  </si>
  <si>
    <t>Chauhan V, Mariampillai A, Bellier PV, Qutob SS, Gajda GB, Lemay E, Thansandote A, McNamee JP.</t>
  </si>
  <si>
    <t>https://www.emf-portal.org/en/article/13723</t>
  </si>
  <si>
    <t>Health Canada Genomics R&amp;D Initiative.</t>
  </si>
  <si>
    <t>Effects of mobile phone type signals on calcium levels within human leukaemic T-cells (Jurkat cells)</t>
  </si>
  <si>
    <t>Cranfield CG, Wood AW, Anderson V, Menezes KG.</t>
  </si>
  <si>
    <t>https://www.ncbi.nlm.nih.gov/pubmed/11747545</t>
  </si>
  <si>
    <t>Swinburne University Research and Development Fund and a Telstra Fellowship</t>
  </si>
  <si>
    <t xml:space="preserve">Evidence for a specific microwave radiation effect on the green fluorescent </t>
  </si>
  <si>
    <t>Copty AB, Y Neve-Oz Y , Barak I,  Golosovsky M, and  Davidov D.</t>
  </si>
  <si>
    <t xml:space="preserve"> </t>
  </si>
  <si>
    <t>Microwave Heating Device OvenMicrowave Heating Device</t>
  </si>
  <si>
    <t>https://www.ncbi.nlm.nih.gov/pmc/articles/PMC1518661/</t>
  </si>
  <si>
    <t>Israeli Ministry of Science and the Deutschen Forschungs- gemeinschaft</t>
  </si>
  <si>
    <t>Preliminary evaluation of nanoscale biogenic magnetite-based ferromagnetic transduction mechanisms for mobile phone bioeffects</t>
  </si>
  <si>
    <t>Cranfield C, Wieser, H. G., Madan JA.</t>
  </si>
  <si>
    <t xml:space="preserve"> http://ieeexplore.ieee.org/abstract/document/1198677/</t>
  </si>
  <si>
    <t>Exposure of magnetic bacteria to simulated mobile phone-type RF radiation has no impact on mortality</t>
  </si>
  <si>
    <t>Cranfield CG, Wieser HG, Dobson J.</t>
  </si>
  <si>
    <t>https://www.ncbi.nlm.nih.gov/pubmed/15376948</t>
  </si>
  <si>
    <t>Swiss Research Foundation on Mobile Communication, Zurich, Switzerland</t>
  </si>
  <si>
    <t>High frequency electromagnetic fields (GSM signals) affect gene expression levels in tumor suppressor p53-deficient embryonic stem cells</t>
  </si>
  <si>
    <t>Czyz J, Guan K, Zeng Q, Nikolova T, Meister A, Schönborn F, Schuderer J, Kuster N, Wobus AM.</t>
  </si>
  <si>
    <t>https://www.ncbi.nlm.nih.gov/pubmed/15114639</t>
  </si>
  <si>
    <t>VERUM Foundation, Munich under EU project (REFLEX);  Grant sponsor: Fonds der Chemischen Industrie (FCI) FRG.</t>
  </si>
  <si>
    <t>Immunotropic effects in cultured human blood mononuclear cells pre-exposed to low-level 1300 MHz pulse-modulated microwave field</t>
  </si>
  <si>
    <t>Dabrowski, MP, Stankiewicz W, Kubacki R, Sobiczewska E, Smigielski S.</t>
  </si>
  <si>
    <t>https://www.emf-portal.org/en/article/10033</t>
  </si>
  <si>
    <t>Cytogenetic damage in human lymphocytes following GMSK phase modulated microwave exposure</t>
  </si>
  <si>
    <t>d'Ambrosio G, Massa R, Scarfi MR, Zeni O.</t>
  </si>
  <si>
    <t>https://www.ncbi.nlm.nih.gov/pubmed/11793401?dopt=Abstract</t>
  </si>
  <si>
    <t>Effect of Exposure to the Edge Signal on Oxidative Stress in Brain Cell Models</t>
  </si>
  <si>
    <t>de Gannes FP, Haro E, Hurtier A, Taxile M, Ruffie G, Billaudel B, Veyret B, Lagroye I</t>
  </si>
  <si>
    <t>https://www.emf-portal.org/en/article/18782</t>
  </si>
  <si>
    <t>Bouygues Telecom, France; Centre National de la Recherche Scientifique (CNRS; French National Center for Scientific Research), France ; École Pratique des Hautes Etudes, France</t>
  </si>
  <si>
    <t>Effect of radiofrequency electromagnetic field exposure on in vitro models of neurodegenerative disease</t>
  </si>
  <si>
    <t>Del Vecchio G, Giuliani A, Fernandez M, Mesirca P, Bersani F, Pinto R, Ardoino L, Lovisolo GA, Giardino L, Calza L.</t>
  </si>
  <si>
    <t>https://www.emf-portal.org/en/article/17143</t>
  </si>
  <si>
    <t>European Union (EU)/European Commission; Ministry of University and Research), Italy
Fondazione del Monte di Bologna e Ravenna, Italy ; European Project RAMP ("Risk Assessment for Exposure of Nervous System Cells to Mobile Telephone EMF: from in Vitro to in Vivo Studies")
Lion's Club, Italy; University of Bologna, Italy</t>
  </si>
  <si>
    <t>Continuous exposure to 900MHz GSM-modulated EMF alters morphological maturation of neural cells</t>
  </si>
  <si>
    <t>Del Vecchio G, Giuliani A, Fernandez M, Mesirca P, Bersani F, Pinto R, Ardoino L, Lovisolo GA, Giardino L, Calza L</t>
  </si>
  <si>
    <t>https://www.emf-portal.org/en/article/17080</t>
  </si>
  <si>
    <t>Non-thermal exposure to radiofrequency energy from digital wireless phones does not affect ornithine decarboxylase activity in L929 cells</t>
  </si>
  <si>
    <t>Desta AB, Owen RD, Cress LW.</t>
  </si>
  <si>
    <t xml:space="preserve">Mobile Phone  TDMA Time Division Multiple Access </t>
  </si>
  <si>
    <t>https://www.emf-portal.org/en/article/11208</t>
  </si>
  <si>
    <t>Comparison of Hsps expression after radio-frequency field exposure in three human glioma cell lines</t>
  </si>
  <si>
    <t>Ding GR, Wang XW, Li KC, Qiu LB, Xu SL, Tan J, Guo GZ</t>
  </si>
  <si>
    <t>https://www.emf-portal.org/en/article/17975</t>
  </si>
  <si>
    <t xml:space="preserve">In Vitro Evaluation of Biological Effects on Human Keratinocytes Exposed to 900 MHz Electromagnetic Field </t>
  </si>
  <si>
    <t>Duranti, G, Rossi A, Rosato N, Fazio G, Sacerdoti G, Rossi P, Falsaperla R, Cannelli V, Supino R</t>
  </si>
  <si>
    <t>http://link.springer.com/article/10.1007/s10669-005-4273-y</t>
  </si>
  <si>
    <t>National Institute of Occupational Safety and Preven- tion (ISPESL - Italy)</t>
  </si>
  <si>
    <t xml:space="preserve">Is gene activity in plant cells affected by UMTS-irradiation? A whole genome </t>
  </si>
  <si>
    <t>Engelmann JC, Deeken R, Müller T, Nimtz G, Roelfsema MRG, Hedrich R.</t>
  </si>
  <si>
    <t>https://www.emf-portal.org/en/article/16545</t>
  </si>
  <si>
    <t xml:space="preserve">Swisscom ; E-Plus Company, Germany; Bundesministerium für Bildung und Forschung (BMBF; Federal Ministry for Education and Research), German, BMBF project FUNCRYPTA ("Funktionelle Analyse dynamischer Prozesse in cryptobiotischen Tardigraden"), Germany State of Bavaria (IZKF), Germany
</t>
  </si>
  <si>
    <t>Effects of electromagnetic radiation from a cellular phone on human sperm motility: an in vitro study</t>
  </si>
  <si>
    <t>Erogul O, Oztas E, Yildirim I, Kir T, Aydur E, Komesli G, Irkilata HC, Irmak MK, Peker AF.</t>
  </si>
  <si>
    <t>https://www.emf-portal.org/en/article/14172</t>
  </si>
  <si>
    <t>In vitro effect of pulsed 900 MHz GSM radiation on mitochondrial membrane potential and motility of human spermatozoa</t>
  </si>
  <si>
    <t>Falzone N, Huyser C, Fourie F, Toivo T, Leszczynski D, Franken D.</t>
  </si>
  <si>
    <t>https://www.ncbi.nlm.nih.gov/pubmed/18163440</t>
  </si>
  <si>
    <t>Grant sponsor: National Research Foundation (NRF), Pretoria, South Africa; Grant number: 2054206; Grant sponsors: NRF Mobility Fund; South African Bureau of Standards (SABS);
Internal Funds of STUK (Helsinki, Finland)</t>
  </si>
  <si>
    <t>The effect of pulsed 900-MHz GSM mobile phone radiation on the acrosome reaction, head morphometry and zona binding of human spermatozoa</t>
  </si>
  <si>
    <t>Falzone N, Huyser C, Becker P, Leszczynski D, Franken DR.</t>
  </si>
  <si>
    <t>https://www.emf-portal.org/en/article/18046</t>
  </si>
  <si>
    <t>National Research Foundation (NRF), Pretoria, South Africa &amp; South African Bureau of Standards (SABS)</t>
  </si>
  <si>
    <t>Mobile phone radiation does not induce pro-apoptosis effects in human spermatozoa</t>
  </si>
  <si>
    <t>Falzone N, Huyser C, Franken DR, Leszczynski D.</t>
  </si>
  <si>
    <t>https://www.emf-portal.org/en/article/18217</t>
  </si>
  <si>
    <t>STUK (Radiation and Nuclear Safety Authority), Helsinki, Finland; National Research Foundation (NRF), Pretoria, South Africa; South African Bureau of Standards (SABS)</t>
  </si>
  <si>
    <t>Influence of microwave heating on fluoride, chloride, nitrate and sulfate concentrations in water</t>
  </si>
  <si>
    <t>Figueiredo EC, Dias JC, Kubota LT, Korn M, Oliveira PV, Arruda MA.</t>
  </si>
  <si>
    <t>https://www.ncbi.nlm.nih.gov/pubmed/21962707</t>
  </si>
  <si>
    <t>the Financiadora de Estudos e Projetos (FINEP, Brazil) for financial support and fellowships</t>
  </si>
  <si>
    <t>Radio frequency radiation causes no nonthermal damage in enzymes and living cells</t>
  </si>
  <si>
    <t>Fortune JA, Wu BI, Klibanov AM.</t>
  </si>
  <si>
    <t>https://www.emf-portal.org/en/article/18379</t>
  </si>
  <si>
    <t>MIT Healthcare Research Initiative Consortium, USA; Roche; Sanofi-Aventis ; Wyeth</t>
  </si>
  <si>
    <t>Electromagnetic fields (GSM 1800) do not alter blood-brain barrier permeability to sucrose in models in vitro with high barrier tightness</t>
  </si>
  <si>
    <t>Franke H, Ringelstein EB, Stogbauer F.</t>
  </si>
  <si>
    <t>https://www.emf-portal.org/en/article/12436</t>
  </si>
  <si>
    <t>Research Association for Radio Applications, Germany</t>
  </si>
  <si>
    <t>Transient DNA damage induced by high-frequency electromagnetic fields (GSM 1.8 GHz) in the human trophoblast HTR-8/SVneo cell line evaluated with the alkaline comet assay</t>
  </si>
  <si>
    <t>Franzellitti S, Valbonesi P, Ciancaglini N, Biondi C, Contin A, Bersani F, Fabbri E.</t>
  </si>
  <si>
    <t>https://www.emf-portal.org/en/article/17612</t>
  </si>
  <si>
    <t>Funds for the purchase of the HF-EMF exposure system were provided by the Fondazione Flaminia (Ravenna) and funding for the research was granted by the Italian Ministry of University and
Scientific Research (PRIN 2005).</t>
  </si>
  <si>
    <t>HSP70 expression in human trophoblast cells exposed to different 1.8 Ghz mobile phone signals</t>
  </si>
  <si>
    <t>Franzellitti S, Valbonesi P, Contin A, Biondi C, Fabbri E.</t>
  </si>
  <si>
    <t>Mobile Phone  TDMA Simulated</t>
  </si>
  <si>
    <t>https://www.emf-portal.org/en/article/16440</t>
  </si>
  <si>
    <t>Ministry of Education, University and Research, Italy</t>
  </si>
  <si>
    <t>Effect of microwave radiation on the biophysical properties of liposomes</t>
  </si>
  <si>
    <t>Gaber MH, Abd El Halim N, Khalil WA.</t>
  </si>
  <si>
    <t>www.emf-portal.org/en/article/11715</t>
  </si>
  <si>
    <t>Radioprotective effects of honeybee venom (Apis mellifera) against 915-MHz microwave radiation-induced DNA damage in wistar rat lymphocytes: in vitro study</t>
  </si>
  <si>
    <t>Gajski G, Garaj-Vrhovac V.</t>
  </si>
  <si>
    <t>Mobile Phone GSM Simulated and Gigahertz Transversal Electromagnetic Mode (GTEM) Cell</t>
  </si>
  <si>
    <t>https://www.emf-portal.org/en/article/17452</t>
  </si>
  <si>
    <t>Non-thermal effects in the microwave induced unfolding of proteins observed by chaperone binding</t>
  </si>
  <si>
    <t>George DF, Bilek MM, McKenzie DR.</t>
  </si>
  <si>
    <t>https://www.emf-portal.org/en/article/15626</t>
  </si>
  <si>
    <t xml:space="preserve">Australian Research Council </t>
  </si>
  <si>
    <t>Increased protein synthesis by cells exposed to a 1,800-MHz radio-frequency mobile phone electromagnetic field, detected by proteome profiling</t>
  </si>
  <si>
    <t>Gerner C, Haudek V, Schandl U, Bayer E, Gundacker N, Hutter HP, Mosgoeller W.</t>
  </si>
  <si>
    <t>https://www.emf-portal.org/en/article/17958</t>
  </si>
  <si>
    <t>Austrian Workers' Compensation Board (AUVA), Vienna, Austria</t>
  </si>
  <si>
    <t>No mutagenic or recombinogenic effects of mobile phone fields at 900 MHz detected in the yeast Saccharomyces cerevisiae</t>
  </si>
  <si>
    <t>Gos P, Eicher B, Kohli J, Heyer WD.</t>
  </si>
  <si>
    <t>https://www.emf-portal.org/en/article/3935</t>
  </si>
  <si>
    <t>Swisscom &amp; Deutsche Telekom/T-Systems, Germany</t>
  </si>
  <si>
    <t>An investigation of the effects of TETRA RF fields on intracellular calcium in neurones and cardiac myocytes</t>
  </si>
  <si>
    <t>Green AC, Scott IR, Gwyther RJ, Peyman A, Chadwick P, Chen X, Alfadhl Y, Tattersall JE.</t>
  </si>
  <si>
    <t>https://www.ncbi.nlm.nih.gov/pubmed/16524843</t>
  </si>
  <si>
    <t>Home Office (Police Information and Technology Organisation)</t>
  </si>
  <si>
    <t>Biological effects of mobile phone electromagnetic field on chick embryo (risk assessment using the mortality rate</t>
  </si>
  <si>
    <t>Grigoriev  YG.</t>
  </si>
  <si>
    <t>https://www.ncbi.nlm.nih.gov/pubmed/14658287</t>
  </si>
  <si>
    <t>An in vitro study of the effects of exposure to a GSM signal in two human cell lines: monocytic U937 and neuroblastoma SK-N-SH</t>
  </si>
  <si>
    <t>Gurisik E, Warton K, Martin DK, Valenzuela SM.</t>
  </si>
  <si>
    <t>https://www.ncbi.nlm.nih.gov/pubmed/16877012</t>
  </si>
  <si>
    <t>Key University Research Centre in Health Technologies, University of Technology Sydney, Australia. Telstra Research Laboratories, Clayton, Victoria, Australia, supplied, calibrated and characterised the RF exposure equipment used for SAR dosimetry.</t>
  </si>
  <si>
    <t>Cytogenetic effects of exposure to 2.3 GHz radiofrequency radiation on human lymphocytes in vitro</t>
  </si>
  <si>
    <t>Hansteen IL, Clausen KO, Haugan V, Svendsen M, Svendsen MV, Eriksen JG, Skiaker R, Hauger E, Lågeide L, Vistnes AI, Kure EH.</t>
  </si>
  <si>
    <t>https://www.ncbi.nlm.nih.gov/pubmed/20032374</t>
  </si>
  <si>
    <t>STAT3 signalling pathway is involved in the activation of microglia induced by 2.45 GHz electromagnetic fields</t>
  </si>
  <si>
    <t>Hao Y, Yang X, Chen C, Yuan-Wang, Wang X, Li M, Yu Z.</t>
  </si>
  <si>
    <t>https://www.emf-portal.org/en/article/17876</t>
  </si>
  <si>
    <t>Effects on protein kinase C and gene expression in a human mast cell line, HMC-1, following microwave exposure</t>
  </si>
  <si>
    <t>Harvey C, French PW.</t>
  </si>
  <si>
    <t>https://www.emf-portal.org/en/article/4178</t>
  </si>
  <si>
    <t xml:space="preserve">New South Wales health research and development infrastructure grant, Australia &amp; University of New South Wales (UNSW) School of Medicine project grant, Australia
</t>
  </si>
  <si>
    <t>Radiofrequency electromagnetic fields do not alter the cell cycle progression of C3H 10T and U87MG cells</t>
  </si>
  <si>
    <t>Higashikubo R, Ragouzis M, Moros EG, Straube WL, Roti Roti JL.</t>
  </si>
  <si>
    <t>https://www.emf-portal.org/en/article/7988</t>
  </si>
  <si>
    <t>900 MHz radiation does not induce micronucleus formation in different cell types</t>
  </si>
  <si>
    <t>Hintzsche H, Jastrow C, Kleine-Ostmann T, Schrader T, Stopper H.</t>
  </si>
  <si>
    <t>https://www.ncbi.nlm.nih.gov/pubmed/22416057</t>
  </si>
  <si>
    <t>Mobile phone base station-emitted radiation does not induce phosphorylation of Hsp27</t>
  </si>
  <si>
    <t>Hirose H, Sakuma N, Kaji N, Nakayama K, Inoue K, Sekijima M, Nojima T, Miyakoshi J.</t>
  </si>
  <si>
    <t>https://www.emf-portal.org/en/article/14217</t>
  </si>
  <si>
    <t>NTT DoCoMo, Japan</t>
  </si>
  <si>
    <t>Phosphorylation and gene expression of p53 are not affected in human cells exposed to 2.1425 GHz band CW or W-CDMA modulated radiation allocated to mobile radio base stations</t>
  </si>
  <si>
    <t>Hirose H, Sakuma N, Kaji N, Suhara T, Sekijima M, Nojima T, Miyakoshi J.</t>
  </si>
  <si>
    <t>https://www.emf-portal.org/en/article/13863</t>
  </si>
  <si>
    <t>Mobile phone base station radiation does not affect neoplastic transformation in BALB/3T3 cells</t>
  </si>
  <si>
    <t>Hirose H, Suhara T, Kaji N, Sakuma N, Sekijima M, Nojima T, Miyakoshi J.</t>
  </si>
  <si>
    <t>https://www.emf-portal.org/en/article/14957</t>
  </si>
  <si>
    <t>Measurement of DNA damage and apoptosis in Molt-4 cells after in vitro exposure to radiofrequency radiation</t>
  </si>
  <si>
    <t>Hook GJ, Zhang P, Lagroye I, Li L, Higashikubo R, Moros EG, Straube WL, Pickard WF, Baty JD, Roti Roti JL</t>
  </si>
  <si>
    <t>https://www.emf-portal.org/en/article/10635</t>
  </si>
  <si>
    <t>Ornithine decarboxylase activity of L929 cells after exposure to continuous wave or 50 Hz modulated radiofrequency radiation--a replication study</t>
  </si>
  <si>
    <t>https://www.emf-portal.org/en/article/14707</t>
  </si>
  <si>
    <t>The Finnish Funding Agency for Technology and Innovation (Tekes); The GSM Association; The Mobile Manu- facturers Forum and Finnish Cultural Foundation, Regional Fund of North-Savo.</t>
  </si>
  <si>
    <t>Proliferation, oxidative stress and cell death in cells exposed to 872 MHz radiofrequency radiation and oxidants</t>
  </si>
  <si>
    <t>Hoyto A, Luukkonen J, Juutilainen J, Naarala J.</t>
  </si>
  <si>
    <t>https://www.emf-portal.org/en/article/16193</t>
  </si>
  <si>
    <t>Finnish Cultural Foundation of Northern Savo; Finnish Graduate School of Environmental Health (SYTYKE)
Finnish mobile phone manufacturers and operators ; Tekes (National Technology Agency), Finland
GSM Association, UK/Ireland</t>
  </si>
  <si>
    <t>Modest increase in temperature affects ODC activity in L929 cells: Low-level radiofrequency radiation does not</t>
  </si>
  <si>
    <t>Hoyto A, Sihvonen AP, Alhonen L, Juutilainen J, Naarala J.</t>
  </si>
  <si>
    <t>https://www.emf-portal.org/en/article/14027</t>
  </si>
  <si>
    <t xml:space="preserve">Tekes (National Technology Agency), Finland; GSM Association, UK/Ireland; Mobile Manufacturers Forum (MMF), Belgium
</t>
  </si>
  <si>
    <t>Radiofrequency radiation does not significantly affect ornithine decarboxylase activity, proliferation, or caspase-3 activity of fibroblasts in different physiological conditions</t>
  </si>
  <si>
    <t>Hoyto A, Sokura M, Juutilainen J, Naarala J.</t>
  </si>
  <si>
    <t>https://www.emf-portal.org/en/article/16426</t>
  </si>
  <si>
    <t>Finnish Graduate School of Environmental Health (SYTYKE); Tekes (National Technology Agency), Finland
GSM Association, UK/Ireland; Mobile Manufacturers Forum (MMF), Belgium; Finnish Work Environment Fund; Jenny and Antti Wihuri Foundation, Finland; Ministry of Education, Finland</t>
  </si>
  <si>
    <t>Experimental evidence of a microwave non-thermal effect in electrolyte aqueous solutions</t>
  </si>
  <si>
    <t>Huang, K., Yang X., Hua W., Jia G., Yang L.</t>
  </si>
  <si>
    <t>http://pubs.rsc.org/en/Content/ArticleLanding/2009/NJ/b821970b#!divAbstract</t>
  </si>
  <si>
    <t xml:space="preserve">National Science Foundation of China </t>
  </si>
  <si>
    <t>Molecular responses of Jurkat T-cells to 1763 MHz radiofrequency radiation</t>
  </si>
  <si>
    <t>Huang TQ, Lee MS, Oh E, Zhang BT, Seo JS, Park WY.</t>
  </si>
  <si>
    <t>https://www.emf-portal.org/en/article/16424</t>
  </si>
  <si>
    <t>Ministry of Education and Human Resources Development, Korea &amp; MKE/IITA (Ministry of Knowledge Economy/Institute for Information Technology Advancement), Korea</t>
  </si>
  <si>
    <t>Characterization of biological effect of 1763 MHz radiofrequency exposure on auditory hair cells</t>
  </si>
  <si>
    <t>Huang TQ, Lee MS, Oh EH, Kalinec F, Zhang BT, Seo JS, Park WY</t>
  </si>
  <si>
    <t>https://www.emf-portal.org/en/article/16546</t>
  </si>
  <si>
    <t xml:space="preserve">Ministry of Education and Human Resources Development, Korea; Program BK21 
IT R&amp;D program of MIC/IITA (Ministry of Information and Communication/Institute of Information Technology Assessment), Korea
</t>
  </si>
  <si>
    <t>The effects of a 1.8 GHz continuous electromagnetic fields on mucociliary transport of human nasal mucosa</t>
  </si>
  <si>
    <t>In SM, Kim HJ, Park RW, Kim W, Gimm YM, Park I, Hong S, Hong JJ, Oh JH, Kahng H, Park EY.</t>
  </si>
  <si>
    <t>https://www.emf-portal.org/en/article/21319</t>
  </si>
  <si>
    <t xml:space="preserve">Ministry of Education, Science and Technology (MEST), Korea ; National Research Foundation (NRF) of Korea
</t>
  </si>
  <si>
    <t>Cell Phone Radiation and Developing Tissues in Chick Embryo - A Light microsopic Study of Kidneys</t>
  </si>
  <si>
    <t>Ingole, IV, Ghosh SK</t>
  </si>
  <si>
    <t>https://www.ncbi.nlm.nih.gov/pubmed/24579548</t>
  </si>
  <si>
    <t>Microwave irradiation induces neurite outgrowth in PC12m3 cells via the p38 mitogen-activated protein kinase pathway</t>
  </si>
  <si>
    <t>Inoue S, Motoda H, Koike Y, Kawamura K, Hiragami F, Kano Y.</t>
  </si>
  <si>
    <t>https://www.emf-portal.org/en/article/15527</t>
  </si>
  <si>
    <t xml:space="preserve">Effect of short-term exposure to radio frequency emitted by base transceiver station (BTS) antenna on epididymal sperms </t>
  </si>
  <si>
    <t>Jelodar G,Talebzadeh MR, Lari MA.</t>
  </si>
  <si>
    <t>http://link.springer.com/article/10.1007/s00580-011-1282-8</t>
  </si>
  <si>
    <t>Apoptosis is induced by radiofrequency fields through the caspase-independent mitochondrial pathway in cortical neurons</t>
  </si>
  <si>
    <t>Joubert V, Bourthoumieu S, Leveque P, Yardin C.</t>
  </si>
  <si>
    <t>http://www.rrjournal.org/doi/abs/10.1667/RR1077.1?code=rrs-site</t>
  </si>
  <si>
    <t>Conseil Regional du Lim- ousin and the University of Limoges.</t>
  </si>
  <si>
    <t>No apoptosis is induced in rat cortical neurons exposed to GSM phone fields</t>
  </si>
  <si>
    <t>Joubert V, Leveque P, Cueille M, Bourthoumieu S, Yardin C.</t>
  </si>
  <si>
    <t>https://www.emf-portal.org/en/article/14214</t>
  </si>
  <si>
    <t>Conseil Régional du Limousin, France &amp; University of Limoges, France</t>
  </si>
  <si>
    <t>Microwave exposure of neuronal cells in vitro: Study of apoptosis</t>
  </si>
  <si>
    <t>Joubert V, Leveque P, Rametti A, Collin A, Bourthoumieu S, Yardin C.</t>
  </si>
  <si>
    <t>https://www.ncbi.nlm.nih.gov/pubmed/16690594</t>
  </si>
  <si>
    <t>Conseil Regional du Limousin and the University of Limoges.</t>
  </si>
  <si>
    <t>No significant Cytogenetic Effects in Cultured Human Lymphocytes Exposed to Cell Phones Radiofrequencies (900MHz and 1800MHz)</t>
  </si>
  <si>
    <t>Khalil A, Alshamali A.</t>
  </si>
  <si>
    <t>https://www.researchgate.net/publication/267969383_No_significant_Cytogenetic_Effects_in_Cultured_Human_Lymphocytes_Exposed_to_Cell_Phones_Radiofrequencies_900MHz_and_1800MHz</t>
  </si>
  <si>
    <t>Deanship of Research and Graduate Studies at Yarmouk University, Irbid, Jordan,</t>
  </si>
  <si>
    <t>Analysis of the Cellular Stress Response in MCF10A Cells Exposed to Combined Radio Frequency Radiation</t>
  </si>
  <si>
    <t>Kim HN, Han NK, Hong MN, Chi SG, Lee YS, Kim T, Pack JK, Choi HD, Kim N, Lee JS.</t>
  </si>
  <si>
    <t>https://www.emf-portal.org/en/article/20543</t>
  </si>
  <si>
    <t>Two-dimensional electrophoretic analysis of radio frequency radiation-exposed MCF7 breast cancer cells</t>
  </si>
  <si>
    <t>Kim KB, Byun HO, Han NK, Ko YG, Choi HD, Kim N, Pack JK, Lee JS.</t>
  </si>
  <si>
    <t>https://www.ncbi.nlm.nih.gov/pubmed/20339255</t>
  </si>
  <si>
    <t>Effect of high-frequency electromagnetic fields with a wide range of SARs on chromosomal aberrations in murine m5S cells</t>
  </si>
  <si>
    <t>Komatsubara Y, Hirose H, Sakurai T, Koyama S, Suzuki Y, Taki M, Miyakoshi J.</t>
  </si>
  <si>
    <t>https://www.emf-portal.org/en/article/12641</t>
  </si>
  <si>
    <t>Absence of nonlinear responses in cells and tissues exposed to RF energy at mobile phone frequencies using a doubly resonant cavity</t>
  </si>
  <si>
    <t>Kowalczuk C, Yarwood G, Blackwell R, Priestner M, Sienkiewicz Z, Bouffler S, Ahmed I, Abd-Alhameed R, Excell P, Hodzic V, Davis C, Gammon R, Balzano Q.</t>
  </si>
  <si>
    <t>https://www.ncbi.nlm.nih.gov/pubmed/20607742</t>
  </si>
  <si>
    <t>UK Mobile Telecommunications and Health Research Programme.</t>
  </si>
  <si>
    <t>Effects of 2.45-GHz electromagnetic fields with a wide range of SARs on micronucleus formation in CHO-K1 cells</t>
  </si>
  <si>
    <t>Koyama S, Isozumi Y, Suzuki Y, Taki M, Miyakoshi J.</t>
  </si>
  <si>
    <t>RF Signal Generator and Electromagnetic (TEM) Cell</t>
  </si>
  <si>
    <t>https://www.ncbi.nlm.nih.gov/pubmed/15517100</t>
  </si>
  <si>
    <t>Ministry of Internal Affairs and Communications.</t>
  </si>
  <si>
    <t>Effects of high frequency electromagnetic fields on micronucleus formation in CHO-K1 cells</t>
  </si>
  <si>
    <t>Koyama S, Nakahara T, Wake K, Taki M, Isozumi Y, Miyakoshi J.</t>
  </si>
  <si>
    <t>https://www.ncbi.nlm.nih.gov/pubmed/14568297</t>
  </si>
  <si>
    <t>Grant-in-Aid from the Research for the Future Program of the Japan Society for the Promotion of Science.</t>
  </si>
  <si>
    <t>Effects of 2.45 GHz electromagnetic fields with a wide range of SARs on bacterial and HPRT gene mutations</t>
  </si>
  <si>
    <t>Koyama S, Takashima Y, Sakurai T, Suzuki Y, Taki M, Miyakoshi J.</t>
  </si>
  <si>
    <t>https://www.ncbi.nlm.nih.gov/pubmed/17179647</t>
  </si>
  <si>
    <t>Effect of electromagnetic field on endocytosis of cationic solid lipid nanoparticles by human brain-microvascular endothelial cells</t>
  </si>
  <si>
    <t>Kuo YC, Chen HH.</t>
  </si>
  <si>
    <t>https://www.ncbi.nlm.nih.gov/pubmed/20528098</t>
  </si>
  <si>
    <t xml:space="preserve">National Science Council of the Republic of China.
</t>
  </si>
  <si>
    <t>Changes in cellular Proteins due to environmental non-ionizing radiation. I. Heat Shock proteins</t>
  </si>
  <si>
    <t>Kwee, S.; Raskmar, P. and Velizarov,S.</t>
  </si>
  <si>
    <t>http://www.tandfonline.com/doi/abs/10.1081/JBC-100104139</t>
  </si>
  <si>
    <t>Measurements of alkali-labile DNA damage and protein-DNA crosslinks after 2450 MHz microwave and low-dose gamma irradiation in vitro</t>
  </si>
  <si>
    <t>Lagroye I, Hook GJ, Wettring BA, Baty JD, Moros EG, Straube WL, Roti Roti JL.</t>
  </si>
  <si>
    <t>https://www.ncbi.nlm.nih.gov/pubmed/14731069</t>
  </si>
  <si>
    <t>Motorola Corporation.</t>
  </si>
  <si>
    <t>Comparative study of cell cycle kinetics and induction of apoptosis or necrosis after exposure of human mono mac 6 cells to radiofrequency radiation</t>
  </si>
  <si>
    <t>Lantow M, Viergutz T, Weiss DG, Simko M</t>
  </si>
  <si>
    <t>https://www.emf-portal.org/en/article/14136</t>
  </si>
  <si>
    <t xml:space="preserve">Federal Office for Radiation Protection  Salzgitter, Germany;  DMF; German Mobile Phone Research Programme at Federal Office for Radiation Protection </t>
  </si>
  <si>
    <t>The heat-shock factor is not activated in mammalian cells exposed to cellular phone frequency microwaves</t>
  </si>
  <si>
    <t>Laszlo A, Moros EG, Davidson T, Bradbury M, Straube W, Roti Roti J.</t>
  </si>
  <si>
    <t>https://www.ncbi.nlm.nih.gov/pubmed/16038587</t>
  </si>
  <si>
    <t>Acute radio frequency irradiation does not affect cell cycle, cellular migration, and invasion</t>
  </si>
  <si>
    <t>Lee JJ, Kwak HJ, Lee YM, Lee JW, Park MJ, Ko YG, Choi HD, Kim N, Pack JK, Hong SI, Lee JS.</t>
  </si>
  <si>
    <t>https://www.emf-portal.org/en/article/16005</t>
  </si>
  <si>
    <t>Radiofrequency radiation does not induce stress response in human T-lymphocytes and rat primary astrocytes</t>
  </si>
  <si>
    <t>Lee JS, Huang TQ, Kim TH, Kim JY, Kim HJ, Pack JK, Seo JS.</t>
  </si>
  <si>
    <t>https://www.emf-portal.org/en/article/13997</t>
  </si>
  <si>
    <t>Effects of combined radiofrequency radiation exposure on the cell cycle and its regulatory proteins</t>
  </si>
  <si>
    <t>Lee JS, Kim JY, Kim HJ, Kim JC, Lee JaS, Kim N, Park MJ.</t>
  </si>
  <si>
    <t>https://www.emf-portal.org/en/article/29719</t>
  </si>
  <si>
    <t xml:space="preserve"> Ministry of Science, ICT and Future Planning/Institute for Information &amp; Communications Technology Promotion Korea; Ministry of Science, ICT and Future Planning (MSIP), Korea; Korea Institute of Radiological &amp; Medical Sciences, Korea; National R&amp;D Program, Korea</t>
  </si>
  <si>
    <t>2.45 GHz radiofrequency fields alter gene expression in cultured human cells</t>
  </si>
  <si>
    <t>Lee S, Johnson D, Dunbar K, Dong H, Ge X, Kim YC, Wing C, Jayathilaka N, Emmanuel N, Zhou CQ, Gerber HL, Tseng CC, Wang SM.</t>
  </si>
  <si>
    <t>Transcranial Magnetic Stimulation</t>
  </si>
  <si>
    <t>https://www.ncbi.nlm.nih.gov/pubmed/16107253</t>
  </si>
  <si>
    <t>Department of Defence, Air Force Office of Scientific Research</t>
  </si>
  <si>
    <t>Non-thermal activation of the hsp27/p38MAPK stress pathway by mobile phone radiation in human endothelial cells: molecular mechanism for cancer- and blood-brain barrier-related effects</t>
  </si>
  <si>
    <t>Leszczynski D, Joenvaara S, Reivinen J, Kuokka R.</t>
  </si>
  <si>
    <t>https://www.emf-portal.org/en/article/8800</t>
  </si>
  <si>
    <t>European Union (EU)/European Commission; Tekes (National Technology Agency), Finland</t>
  </si>
  <si>
    <t>Proteomic analysis of human lens epithelial cells exposed to microwaves</t>
  </si>
  <si>
    <t>Li HW, Yao K, Jin HY, Sun LX, Lu DQ, Yu YB.</t>
  </si>
  <si>
    <t>https://www.emf-portal.org/en/article/15513</t>
  </si>
  <si>
    <t>Chinese National Science Foundation</t>
  </si>
  <si>
    <t>Effect of 900 MHz electromagnetic fields on nonthermal induction of heat-shock proteins in human leukocytes</t>
  </si>
  <si>
    <t>Lim HB, Cook GG, Barker AT, Coulton LA.</t>
  </si>
  <si>
    <t>https://www.emf-portal.org/en/article/11511</t>
  </si>
  <si>
    <t>Medical Research Council, UK</t>
  </si>
  <si>
    <t>Potential Protection of Green Tea Polyphenols Against 1800 MHz Electromagnetic Radiation-Induced Injury on Rat Cortical Neurons</t>
  </si>
  <si>
    <t>Liu ML, Wen JQ, Fan YB.</t>
  </si>
  <si>
    <t>https://www.emf-portal.org/en/article/18995</t>
  </si>
  <si>
    <t xml:space="preserve">National Natural Science Foundation (NSFC), China ; Research Fund for the Doctoral Program of Higher Education, China
</t>
  </si>
  <si>
    <t>The induction of Epstein-Barr Virus early antigen expression in Raji Cells by GSM mobile phone radiation</t>
  </si>
  <si>
    <t>Liu Y, Wang ML, Zhong RG, Ma XM, Wang Q, Zeng Y</t>
  </si>
  <si>
    <t>https://www.emf-portal.org/en/article/21619</t>
  </si>
  <si>
    <t>Fundamental Research Fund for the Beijing Municipal Education Commission Science and Technology Innovation Platform, China ; National Key Basic Research Project, China</t>
  </si>
  <si>
    <t>Exposure to 1950-MHz TD-SCDMA Electromagnetic Fields Affects the Apoptosis of Astrocytes via Caspase-3-Dependent Pathway</t>
  </si>
  <si>
    <t>Liu YX, Tai JL, Li GQ, Zhang ZW, Xue JH, Liu HS, Zhu H, Cheng JD, Liu YL, Li AM, Zhang Y.</t>
  </si>
  <si>
    <t>Mobile Phone TD-SCDMA Simulated</t>
  </si>
  <si>
    <t>https://www.emf-portal.org/en/article/21076</t>
  </si>
  <si>
    <t>National Basic Research Program of China</t>
  </si>
  <si>
    <t>Effects of 1.8 GHz radiofrequency field on DNA damage and expression of heat shock protein 70 in human lens epithelial cells</t>
  </si>
  <si>
    <t>Lixia S, Yao K, Kaijun W, Deqiang L, Huajun H, Xiangwei G, Baohong W, Wei Z, Jianling L, Wei W.</t>
  </si>
  <si>
    <t>https://www.ncbi.nlm.nih.gov/pubmed/17011595</t>
  </si>
  <si>
    <t>Natural Science Foundation of Zhejiang Province</t>
  </si>
  <si>
    <t>In vitro effects of radiofrequency electromagnetic waves on bovine spermatozoa</t>
  </si>
  <si>
    <t xml:space="preserve">Lukac N, Massanyi P, Roychoudhury S, Capcarova M, Tvrda E, Knazicka Z, Kolesarova A, Danko J.
</t>
  </si>
  <si>
    <t>https://www.emf-portal.org/en/article/19704</t>
  </si>
  <si>
    <t>Ministry of Education, Slovakia</t>
  </si>
  <si>
    <t>Combined effects of 872 MHz radiofrequency radiation and ferrous chloride on reactive oxygen species production and DNA damage in human SH-SY5Y neuroblastoma cells</t>
  </si>
  <si>
    <t>Luukkonen J, Juutilainen J, Naarala J.</t>
  </si>
  <si>
    <t>https://www.emf-portal.org/en/article/18142</t>
  </si>
  <si>
    <t>Finnish Cultural Foundation of Northern Savo; Finnish Graduate School of Environmental Health (SYTYKE)
Finnish mobile phone manufacturers and operators; Tekes (National Technology Agency), Finland; Ministry of Education, Finland</t>
  </si>
  <si>
    <t>Cytogenetic effects of 900 MHz (GSM) microwaves on human lymphocytes</t>
  </si>
  <si>
    <t>https://www.emf-portal.org/en/article/5625</t>
  </si>
  <si>
    <t>Belgacom, Belgium</t>
  </si>
  <si>
    <t>Effects of modulated microwave radiation at cellular telephone frequency (1.95 GHz) on X-ray-induced chromosome aberrations in human lymphocytes in vitro</t>
  </si>
  <si>
    <t>Manti L, Braselmann H, Calabrese ML, Massa R, Pugliese M, Scampoli P, Sicignano G, Grossi G.</t>
  </si>
  <si>
    <t>https://www.emf-portal.org/en/article/15911</t>
  </si>
  <si>
    <t xml:space="preserve">Centre of Competence on Information and Communication Technologies, Regione Campania, Italy
Project "Wireless Technology Health Risks", Italy
The ICT Competence Center is an "interface" between the world of research and that of businesses, between supply and demand for technology in Campania. </t>
  </si>
  <si>
    <t>Exposure to 900 MHz electromagnetic field induces an unbalance between pro-apoptotic and pro-survival signals in T-lymphoblastoid leukemia CCRF-CEM cells</t>
  </si>
  <si>
    <t>Marinelli F, La Sala D, Cicciotti G, Cattini L, Trimarchi C, Putti S, Zamparelli A, Giuliani L, Tomassetti G, Cinti C.</t>
  </si>
  <si>
    <t xml:space="preserve">RF Signal Generator and Transverse Electromagnetic (TEM) Cell
</t>
  </si>
  <si>
    <t>https://www.emf-portal.org/en/article/10381</t>
  </si>
  <si>
    <t>Ministry of University and Research, Italy; National Research Council (CNR; Consiglio Nazionale delle Ricerche); Italy;  ISPESL; National Institute for Occupational Safety and Prevention, Italy WWF, Italy</t>
  </si>
  <si>
    <t>Apoptosis induced by ultraviolet radiation is enhanced by amplitude modulated radiofrequency radiation in mutant yeast cells</t>
  </si>
  <si>
    <t>Markkanen A, Penttinen P, Naarala J, Pelkonen J, Sihvonen AP, Juutilainen J.</t>
  </si>
  <si>
    <t>https://www.emf-portal.org/en/article/10487</t>
  </si>
  <si>
    <t xml:space="preserve">Nokia; Finnish 2G ; Elisa Communications Corporation, Finland ;Benefon, Finland ;Sonera, Finland
Tekes (National Technology Agency), Finland
</t>
  </si>
  <si>
    <t>Exposure of human peripheral blood lymphocytes to electromagnetic fields associated with cellular phones leads to chromosomal instability</t>
  </si>
  <si>
    <t>Mashevich M, Folkman D, Kesar A, Barbul A, Korenstein R, Jerby E, Avivi L.</t>
  </si>
  <si>
    <t>https://www.ncbi.nlm.nih.gov/pubmed/12524674</t>
  </si>
  <si>
    <t>MAFAT/IMOD - Ministry of Defence</t>
  </si>
  <si>
    <t>Chronic 835 MHz radiofrequency exposure to mice hippocampus alters the distribution of calbindin and GFAP immunoreactivity</t>
  </si>
  <si>
    <t>Maskey D, Pradhan J, Aryal B, Lee CM, Choi IY, Park KS, Kim SB, Kim HG, Kim MJ.</t>
  </si>
  <si>
    <t>https://www.emf-portal.org/en/article/18345</t>
  </si>
  <si>
    <t>Dankook University, South Korea</t>
  </si>
  <si>
    <t>Increased levels of numerical chromosome aberrations after in vitro exposure of human peripheral blood lymphocytes to radiofrequency electromagnetic fields for 72 hours</t>
  </si>
  <si>
    <t>Mazor R, Korenstein-Ilan A, Barbul A, Eshet Y, Shahadi A, Jerby E, Korenstein R.</t>
  </si>
  <si>
    <t>https://www.ncbi.nlm.nih.gov/pubmed/18159938</t>
  </si>
  <si>
    <t>MA-FAT/IMOD - Ministry of Defence</t>
  </si>
  <si>
    <t>DNA damage in human leukocytes after acute in vitro exposure to a 1.9 GHz pulse-modulated radiofrequency field</t>
  </si>
  <si>
    <t>McNamee JP, Bellier PV, Gajda GB, Lavallée BF, Lemay EP, Marro L, Thansandote A.</t>
  </si>
  <si>
    <t>https://www.ncbi.nlm.nih.gov/pubmed/12236821</t>
  </si>
  <si>
    <t>No evidence for genotoxic effects from 24 h exposure of human leukocytes to 1.9 GHz radiofrequency fields</t>
  </si>
  <si>
    <t>McNamee JP, Bellier PV, Gajda GB, Lavallee BF, Marro L, Lemay E, Thansandote A.</t>
  </si>
  <si>
    <t>https://www.emf-portal.org/en/article/9883</t>
  </si>
  <si>
    <t>DNA damage and micronucleus induction in human leukocytes after acute in vitro exposure to a 1.9 GHz continuous-wave radiofrequency field</t>
  </si>
  <si>
    <t>McNamee JP, Bellier PV, Gajda GB, Lavallee BF, Lemay EP, Marro L, Thansandote A.</t>
  </si>
  <si>
    <t>https://www.emf-portal.org/en/article/9740</t>
  </si>
  <si>
    <t>Proliferation and apoptosis in a neuroblastoma cell line exposed to 900 MHz modulated radiofrequency field</t>
  </si>
  <si>
    <t>Merola P, Marino C, Lovisolo GA, Pinto R, Laconi C, Negroni A.</t>
  </si>
  <si>
    <t>https://www.emf-portal.org/en/article/13176</t>
  </si>
  <si>
    <t xml:space="preserve">Ministero dell' Università e della Ricerca (MIUR ; Ministry of University and Research), Italy ; V FP RAMP 2001 project
</t>
  </si>
  <si>
    <t>Effects of high-frequency electromagnetic fields on DNA strand breaks using comet assay method</t>
  </si>
  <si>
    <t>Miyakoshi, J, Yoshida M, Tarusawa Y, Nojima T, Wake K, Taki M.</t>
  </si>
  <si>
    <t>http://onlinelibrary.wiley.com/doi/10.1002/eej.10075/abstract</t>
  </si>
  <si>
    <t>Japan Society for the Promotion of Science.</t>
  </si>
  <si>
    <t>Effects of exposure to a 1950 MHz radio frequency field on expression of Hsp70 and Hsp27 in human glioma cells</t>
  </si>
  <si>
    <t>Miyakoshi J, Takemasa K, Takashima Y, Ding GR, Hirose H, Koyama S.</t>
  </si>
  <si>
    <t>https://www.emf-portal.org/en/article/11839</t>
  </si>
  <si>
    <t>NTT DoCoMo, Japan &amp; Japan Society for the Promotion of Science. http://www.jsps.go.jp/english/aboutus/</t>
  </si>
  <si>
    <t>Electromagnetic field (EMF) effects on channel activity of nanopore OmpF protein</t>
  </si>
  <si>
    <t>Mohammadzadeh M, Mobasheri H, Arazm F.</t>
  </si>
  <si>
    <t>https://www.emf-portal.org/en/article/17275</t>
  </si>
  <si>
    <t>University of Tehran, Iran</t>
  </si>
  <si>
    <t>Microscopic observation of living cells during their exposure to modulated electromagnetic fields</t>
  </si>
  <si>
    <t>Moisescu MG, Leveque P, Bertrand JR, Kovacs E, Mir LM.</t>
  </si>
  <si>
    <t>https://www.ncbi.nlm.nih.gov/pubmed/18272432</t>
  </si>
  <si>
    <t>Ministry of National Education and Research), France &amp; Institut Gustave-Roussy, Villejuif, France
French National Center for Scientific Research) France &amp; Ministry of Research and Technology, Romania &amp; Scientific Committee of the ACI "Biological effects of mobile radiotelephony"</t>
  </si>
  <si>
    <t>Exposure to low level GSM 935 MHZ radiofrequency fields does not induce apoptosis in proliferating or differentiated murine neuroblastoma cells</t>
  </si>
  <si>
    <t>Moquet J, Ainsbury E, Bouffler S, Lloyd D.</t>
  </si>
  <si>
    <t>https://www.emf-portal.org/en/article/16037</t>
  </si>
  <si>
    <t xml:space="preserve">Swiss Research Foundation on Mobile Communication 
http://www.emf.ethz.ch/en/foundation/sponsors-supporters/?text=50%2520hz </t>
  </si>
  <si>
    <t>Effects of mobile phone radiofrequency on the structure and function of the normal human hemoglobin</t>
  </si>
  <si>
    <t>Mousavy SJ, Riazi GH, Kamarei M, Aliakbarian H, Sattarahmady N, Sharifizadeh A, Safarian S, Ahmad F, Moosavi-Movahedi AA.</t>
  </si>
  <si>
    <t>https://www.emf-portal.org/en/article/16853</t>
  </si>
  <si>
    <t>University of Tehran, Iran &amp; Iran National Science Foundation (INSF)</t>
  </si>
  <si>
    <t>Effects of GSM 1800 MHz on dendritic development of cultured hippocampal neurons</t>
  </si>
  <si>
    <t>Ning W, Xu SJ, Chiang H, Xu ZP, Zhou SY, Yang W, Luo JH.</t>
  </si>
  <si>
    <t>https://www.emf-portal.org/en/article/15405</t>
  </si>
  <si>
    <t>National Natural Science Foundation (NSFC), China &amp; Zhejiang Provincial Natural Science Foundation, China</t>
  </si>
  <si>
    <t>Proteomic Analysis of the Response of Human Endothelial Cell Line EA.hy926 to 1800 GSM Mobile Phone Radiation</t>
  </si>
  <si>
    <t>Nylund, R, Tammio H, Kuster N, Leszczynski D.</t>
  </si>
  <si>
    <t>https://www.omicsonline.org/proteomic-analysis-of-the-response-of-human-endothelial-cell-line-ea.hy926-jpb.1000105.php?aid=1408</t>
  </si>
  <si>
    <t xml:space="preserve"> STUK and IT’IS Foundation, Swiss Federal Institute of Technology, Zurich, Switzerland</t>
  </si>
  <si>
    <t>Analysis of proteome response to the mobile phone radiation in two types of human primary endothelial cells</t>
  </si>
  <si>
    <t>Nylund R, Kuster N, Leszczynski D.</t>
  </si>
  <si>
    <t>https://www.ncbi.nlm.nih.gov/pubmed/20955554</t>
  </si>
  <si>
    <t>This project was funded by STUK (Finland) and Swiss Federal Institute of Technology</t>
  </si>
  <si>
    <t>Proteomics analysis of human endothelial cell line EA.hy926 after exposure to GSM 900 radiation</t>
  </si>
  <si>
    <t>Nylund R, Leszczynski D.</t>
  </si>
  <si>
    <t>https://www.ncbi.nlm.nih.gov/pubmed/15188403</t>
  </si>
  <si>
    <t>EU (REFLEX project) and by the Finnish Technology Development Agency – Tekes (LaVita project).</t>
  </si>
  <si>
    <t>Mobile phone radiation causes changes in gene and protein expression in human endothelial cell lines and the response seems to be genome- and proteome-dependent</t>
  </si>
  <si>
    <t>https://www.emf-portal.org/en/article/14052</t>
  </si>
  <si>
    <t xml:space="preserve">European Union (EU)/European Commission &amp; Academy of Finland &amp; Tekes (National Technology Agency), Finland &amp; STUK (Radiation and Nuclear Safety Authority), Helsinki, Finland
</t>
  </si>
  <si>
    <t>Exposure to GSM RF fields does not affect calcium homeostasis in human endothelial cells, rat pheocromocytoma cells or rat hippocampal neurons</t>
  </si>
  <si>
    <t>O'Connor RP, Madison SD, Leveque P, Roderick HL, Bootman MD.</t>
  </si>
  <si>
    <t>https://www.ncbi.nlm.nih.gov/pubmed/20676401</t>
  </si>
  <si>
    <t xml:space="preserve">Biotechnology and Biological Sciences Research Council and the Mobile Telecommunications and Health Research (MTHR) Programme. </t>
  </si>
  <si>
    <t>Exposure to global system for mobile communication (GSM) cellular phone radiofrequency alters gene expression, proliferation, and morphology of human skin fibroblasts</t>
  </si>
  <si>
    <t>Pacini S, Ruggiero M, Sardi I, Aterini S, Gulisano F, Gulisano M.</t>
  </si>
  <si>
    <t>https://www.emf-portal.org/en/article/9814</t>
  </si>
  <si>
    <t>University of Firenze, Italy</t>
  </si>
  <si>
    <t>Tight junctional changes upon microwave and x-ray irradiation</t>
  </si>
  <si>
    <t>Pálfia Z, Somosy Z, Réz G.</t>
  </si>
  <si>
    <t>https://www.ncbi.nlm.nih.gov/pubmed/11693991</t>
  </si>
  <si>
    <t>Effect of high SARs produced by cell phone like radiofrequency fields on mollusk single neuron</t>
  </si>
  <si>
    <t>Partsvania B, Sulaberidze T, Shoshiashvili L.</t>
  </si>
  <si>
    <t>https://www.emf-portal.org/en/article/21310</t>
  </si>
  <si>
    <t>Rustaveli National Science Foundation.</t>
  </si>
  <si>
    <t>Acute Effect of Exposure of Mollusk Single Neuron to 900-MHz Mobile Phone Radiation</t>
  </si>
  <si>
    <t>Partsvania B, Sulaberidze T, Shoshiashvili L, Modebadze Z.</t>
  </si>
  <si>
    <t>https://www.emf-portal.org/en/article/19554</t>
  </si>
  <si>
    <t>Shota Rustaveli National Science Foundation (SRNSF), Georgia</t>
  </si>
  <si>
    <t>Effect of low intensity pulse-modulated electromagnetic radiation on activity of alkaline phosphatase in blood serum</t>
  </si>
  <si>
    <t>Pashovkina MS, Akoev IG.</t>
  </si>
  <si>
    <t>https://www.ncbi.nlm.nih.gov/pubmed/11253703</t>
  </si>
  <si>
    <t>Effect of low-intensity pulse-modulated microwave on human blood aspartate aminotransferase activity</t>
  </si>
  <si>
    <t>https://www.ncbi.nlm.nih.gov/pubmed/11253702</t>
  </si>
  <si>
    <t>Change of cholinesterase relative activity under modulated ultra high frequency electromagnetic radiation in experiments in vitro</t>
  </si>
  <si>
    <t>Pashovkina MS, Pashovkin TN.</t>
  </si>
  <si>
    <t>https://www.ncbi.nlm.nih.gov/pubmed/21866837</t>
  </si>
  <si>
    <t>Impact of 864 MHz or 935 MHz radiofrequency microwave radiation on the basic growth parameters of V79 cell line</t>
  </si>
  <si>
    <t>Pavicic, I, Trosic I.</t>
  </si>
  <si>
    <t>https://www.emf-portal.org/en/article/15860</t>
  </si>
  <si>
    <t>Comparison of 864 MHz and 935 MHz microwave radiation effects on cell culture</t>
  </si>
  <si>
    <t>Pavicic I, Trosic I, Sarolić A.</t>
  </si>
  <si>
    <t>https://www.ncbi.nlm.nih.gov/pubmed/16832969</t>
  </si>
  <si>
    <t>Non-thermal effects of continuous 2.45 GHz microwaves on Fas-induced apoptosis in human Jurkat T-cell line</t>
  </si>
  <si>
    <t>Peinnequin A, Piriou A, Mathieu J, Dabouis V, Sebbah C, Malabiau R, Debouzy JC.</t>
  </si>
  <si>
    <t>https://www.emf-portal.org/en/article/6204</t>
  </si>
  <si>
    <t xml:space="preserve">Direction générale de l'armement (DGA) - Ministère de la Défense / DGA for the French defence industry </t>
  </si>
  <si>
    <t>Demodulation effect is observed in neurones by exposure to low frequency modulated microwaves</t>
  </si>
  <si>
    <t>Perez-Bruzon RN, Figols T, Azanza MJ, del Moral A.</t>
  </si>
  <si>
    <t>http://iopscience.iop.org/article/10.1088/1742-6596/200/12/122008/meta;jsessionid=E301443F5E8A37C9F5C35B1DDB4B9323.ip-10-40-1-105</t>
  </si>
  <si>
    <t>Spanish Ministry of Defence</t>
  </si>
  <si>
    <t>Evaluation of the co-genotoxic effects of 1800 MHz GSM radiofrequency exposure and a chemical mutagen in cultured human cells</t>
  </si>
  <si>
    <t>Perrin A, Freire M, Bachelet C, Collin A, Leveque P, Pla S, Debouzy JC.</t>
  </si>
  <si>
    <t>https://www.emf-portal.org/en/article/19405</t>
  </si>
  <si>
    <t>Fondation Santé et Radiofréquences, France &amp; Direction générale pour l'Armement (DGA), France</t>
  </si>
  <si>
    <t>Comparison of cytotoxic and genotoxic effects of plutonium-239 alpha particles and mobile phone GSM 900 radiation in the Allium cepa test</t>
  </si>
  <si>
    <t>Pesnya DS, Romanovsky AV.</t>
  </si>
  <si>
    <t>https://www.ncbi.nlm.nih.gov/pubmed/23059817</t>
  </si>
  <si>
    <t>Acute exposure to low-level CW and GSM-modulated 900 MHz radiofrequency does not affect Ba 2+ currents through voltage-gated calcium channels in rat cortical neurons</t>
  </si>
  <si>
    <t>Platano D, Mesirca P, Paffi A, Pellegrino M, Liberti M, Apollonio F, Bersani F, Aicardi G.</t>
  </si>
  <si>
    <t>https://www.emf-portal.org/en/article/14842</t>
  </si>
  <si>
    <t xml:space="preserve"> EU)/European Commission &amp; Scientifica e Tecnologica); Ministry of University and Research), Italy
Fondazione del Monte di Bologna e Ravenna, Italy &amp; European Project RAMP "Risk Assessment for Exposure of Nervous System Cells to Mobile Telephone EMF: from in Vitro to in Vivo Studies"
</t>
  </si>
  <si>
    <t>The effects of low level microwaves on the fluidity of photoreceptor cell membrane</t>
  </si>
  <si>
    <t>Pologea-Moraru R, Kovacs E, Iliescu KR, Calota V, Sajin G.</t>
  </si>
  <si>
    <t>https://www.emf-portal.org/en/article/8788</t>
  </si>
  <si>
    <t>Influence of high-frequency electromagnetic fields on different modes of cell death and gene expression</t>
  </si>
  <si>
    <t>Port M, Abend M, Römer B, Van Beuningen D.</t>
  </si>
  <si>
    <t>https://www.ncbi.nlm.nih.gov/pubmed/14703943</t>
  </si>
  <si>
    <t>German Ministry of Defence.</t>
  </si>
  <si>
    <t>Microarray gene expression profiling of a human glioblastoma cell line exposed in vitro to a 1.9 GHz pulse-modulated radiofrequency field</t>
  </si>
  <si>
    <t>Qutob SS, Chauhan V, Bellier PV, Yauk CL, Douglas GR, Berndt L, Williams A, Gajda GB, Lemay E, Thansandote A, McNamee JP.</t>
  </si>
  <si>
    <t>https://www.emf-portal.org/en/article/13899</t>
  </si>
  <si>
    <t>Effects of 2.45 GHz microwave fields on liposomes entrapping glycoenzyme ascorbate oxidase: evidence for oligosaccharide side chain involvement</t>
  </si>
  <si>
    <t>Ramundo-Orlando A, Liberti M, Mossa G, D'Inzeo G.</t>
  </si>
  <si>
    <t>https://www.emf-portal.org/en/article/10756</t>
  </si>
  <si>
    <t>Gene expression changes in human cells after exposure to mobile phone</t>
  </si>
  <si>
    <t>Remondini D, Nylund R, Reivinen J, Poulletier de Gannes F, Veyret B, Lagroye I, Haro E, Trillo MA, Capri M, Franceschi C, Schlatterer K, Gminski R, Fitzner R, Tauber R, Schuderer J, Kuster N, Leszczynski D, Bersani F, Maercker C.</t>
  </si>
  <si>
    <t>https://www.emf-portal.org/en/article/14041</t>
  </si>
  <si>
    <t>European Union (EU)/European Commission &amp; VERUM Foundation &amp; Federal Ministry for Education &amp; Research), Germany</t>
  </si>
  <si>
    <t>Neoplastic transformation in C3H 10T(1/2) cells after exposure to 835.62 MHz FDMA and 847.74 MHz CDMA radiations</t>
  </si>
  <si>
    <t>Roti Roti JL, Malyapa RS, Bisht KS, Ahern EW, Moros EG, Pickard WF, Straube WL</t>
  </si>
  <si>
    <t>https://www.emf-portal.org/en/article/5186</t>
  </si>
  <si>
    <t>Human keratinocytes in culture exhibit no response when exposed to short duration, low amplitude, high frequency (900 MHz) electromagnetic fields in a reverberation chamber</t>
  </si>
  <si>
    <t>Roux D, Girard S, Paladian F, Bonnet P, Lallechere S, Gendraud M, Davies E, Vian A.</t>
  </si>
  <si>
    <t>https://www.emf-portal.org/en/article/18852</t>
  </si>
  <si>
    <t>Monitoring dynamic reactions of red blood cells to UHF electromagnetic waves radiation using a novel micro-imaging technology</t>
  </si>
  <si>
    <t>Ruan P, Yong J, Shen H, Zheng X.</t>
  </si>
  <si>
    <t>https://www.ncbi.nlm.nih.gov/pubmed/22676049</t>
  </si>
  <si>
    <t>Science and Technology Fund of Guangdong Province</t>
  </si>
  <si>
    <t>DNA strand breaks are not induced in human cells exposed to 2.1425 GHz band CW and W-CDMA modulated radiofrequency fields allocated to mobile radio base stations</t>
  </si>
  <si>
    <t>Sakuma N, Komatsubara Y, Takeda H, Hirose H, Sekijima M, Nojima T, Miyakoshi J.</t>
  </si>
  <si>
    <t>https://www.ncbi.nlm.nih.gov/pubmed/16283663</t>
  </si>
  <si>
    <t>Mitsubishi Chemical Safety Institute Ltd.</t>
  </si>
  <si>
    <t>Analysis of Gene Expression in a Human-derived Glial Cell Line Exposed to 2.45 GHz Continuous Radiofrequency Electromagnetic Fields</t>
  </si>
  <si>
    <t>Sakurai T, Kiyokawa T, Narita E, Suzuki Y, Taki M, Miyakoshi J.</t>
  </si>
  <si>
    <t>https://www.emf-portal.org/en/article/19038</t>
  </si>
  <si>
    <t>In vitro study of the stress response of human skin cells to GSM-1800 mobile phone signals compared to UVB radiation and heat shock</t>
  </si>
  <si>
    <t>Sanchez S, Haro E, Ruffie G, Veyret B, Lagroye I.</t>
  </si>
  <si>
    <t>https://www.emf-portal.org/en/article/14686</t>
  </si>
  <si>
    <t xml:space="preserve">France Telecom &amp; Bouygues Telecom, France &amp; Aquitaine Research Council, France &amp;French National Center for Scientific Research </t>
  </si>
  <si>
    <t>Human skin cell stress response to GSM-900 mobile phone signals. In vitro study on isolated primary cells and reconstructed epidermis</t>
  </si>
  <si>
    <t>Sanchez S, Milochau A, Ruffie G, Poulletier de Gannes F, Lagroye I, Haro E, Surleve-Bazeille JE, Billaudel B, Lassegues M, Veyret B.</t>
  </si>
  <si>
    <t>https://www.emf-portal.org/en/article/14342</t>
  </si>
  <si>
    <t>France Telecom Aquitaine Research Council &amp; French National Centre for Scientific Research</t>
  </si>
  <si>
    <t>Human fibroblasts and 900 MHz radiofrequency radiation: evaluation of DNA damage after exposure and co-exposure to 3-chloro-4-(dichloromethyl)-5-hydroxy-2(5h)-furanone (MX)</t>
  </si>
  <si>
    <t>Sannino A, Di Costanzo G, Brescia F, Sarti M, Zeni O, Juutilainen J, Scarfi MR.</t>
  </si>
  <si>
    <t>https://www.emf-portal.org/en/article/17175</t>
  </si>
  <si>
    <t>European Union (EU)/European Commission &amp; Italian Consortium ELETTRA 2000 &amp; CEMFEC ((EU program "Combined Effects of Electromagnetic Fields with Environmental Carcinogens")</t>
  </si>
  <si>
    <t>Induction of adaptive response in human blood lymphocytes exposed to radiofrequency radiation</t>
  </si>
  <si>
    <t>Sannino A, Sarti M, Reddy SB, Prihoda TJ, Vijayalaxmi, Scarfì MR.</t>
  </si>
  <si>
    <t>https://www.ncbi.nlm.nih.gov/pubmed/19580480</t>
  </si>
  <si>
    <t>Induction of adaptive response in human blood lymphocytes exposed to 900 MHz radiofrequency fields: Influence of cell cycle</t>
  </si>
  <si>
    <t>Sannino A, Zeni O, Sarti M, Romeo S, Reddy SB, Belisario MA, Prihoda TJ, Vijayalaxmi, Scarfi MR</t>
  </si>
  <si>
    <t>https://www.emf-portal.org/en/article/19265</t>
  </si>
  <si>
    <t xml:space="preserve">Evaluation of Cytotoxic and Genotoxic Effects in Human Peripheral Blood Leukocytes Following Exposure to 1950-MHz Modulated Signal </t>
  </si>
  <si>
    <t>Sannino A, Calabrese ML, d'Ambrosio G, Massa R, Petraglia G, Mita P, Sarti M, Scarfi MR.</t>
  </si>
  <si>
    <t>https://www.emf-portal.org/en/article/15411</t>
  </si>
  <si>
    <t>Experimental Study of Relationship between Biological Hazards of Low-Dose Radiofrequency Exposure and Energy Flow Density in Spirostomum Ambiguum Infusoria Exposed at a Mobile Connection Frequency (1 GHz)</t>
  </si>
  <si>
    <t>Sarapultseva EI, Igolkina JV.</t>
  </si>
  <si>
    <t>https://www.ncbi.nlm.nih.gov/pubmed/22448371</t>
  </si>
  <si>
    <t>Nonthermal GSM microwaves affect chromatin conformation in human lymphocytes similar to heat shock</t>
  </si>
  <si>
    <t>Sarimov, R.; Malmgren, L.O.G.; Markova, E.; Persson, B.R.R.; Belyaev, I.Y.</t>
  </si>
  <si>
    <t>https://www.emf-portal.org/en/article/13460</t>
  </si>
  <si>
    <t xml:space="preserve">Swedish Council for Working Life and Social Research (FAS) &amp; Swedish Radiation Protection Authority (SSI)
</t>
  </si>
  <si>
    <t>Exposure to radiofrequency radiation (900 MHz, GSM signal) does not affect micronucleus frequency and cell proliferation in human peripheral blood lymphocytes: an interlaboratory study</t>
  </si>
  <si>
    <t>Scarfi MR, Fresegna AM, Villani P, Pinto R, Marino C, Sarti M, Altavista P, Sannino A, Lovisolo GA.</t>
  </si>
  <si>
    <t>https://www.emf-portal.org/en/article/13901</t>
  </si>
  <si>
    <t>Food and Drug Administration (FDA), USA &amp; Cellular Telecommunications &amp; Internet Association, USA</t>
  </si>
  <si>
    <t>Electromagnetic fields (1.8 GHz) increase the permeability to sucrose of the blood-brain barrier in vitro</t>
  </si>
  <si>
    <t>Schirmacher A, Winters S, Fischer S, Goeke J, Galla HJ, Kullnick U, Ringelstein EB, Stogbauer F.</t>
  </si>
  <si>
    <t>https://www.emf-portal.org/en/article/3911</t>
  </si>
  <si>
    <t xml:space="preserve">Ministry of School, Further Education, Science and Research of North Rhine-Westphalia), Germany
Innovative Medizinische Forschung, University of Münster, Germany
</t>
  </si>
  <si>
    <t>Spindle disturbances in human-hamster hybrid (A(L)) cells induced by the electrical component of the mobile communication frequency range signal</t>
  </si>
  <si>
    <t>Schrader T, Münter K, Kleine-Ostmann T, Schmid E.</t>
  </si>
  <si>
    <t>https://www.emf-portal.org/en/article/16004</t>
  </si>
  <si>
    <t>Ludwig-Maximilian University, Munich &amp; Physikalisch-Technische Bundesanstalt PTB), Braunschweig, Germany</t>
  </si>
  <si>
    <t>Spindle disturbances in human-hamster hybrid (AL) cells induced by mobile communication frequency range signals</t>
  </si>
  <si>
    <t>Schrader T, Kleine-Ostmann T, Münter K, Jastrow C, Schmid E.</t>
  </si>
  <si>
    <t>https://www.emf-portal.org/en/article/18854</t>
  </si>
  <si>
    <t>Radiofrequency electromagnetic fields (UMTS, 1,950 MHz) induce genotoxic effects in vitro in human fibroblasts but not in lymphocytes</t>
  </si>
  <si>
    <t>Schwarz C, Kratochvil E, Pilger A, Kuster N, Adlkofer F, Rudiger HW.</t>
  </si>
  <si>
    <t>https://www.emf-portal.org/en/article/15682</t>
  </si>
  <si>
    <t>ERUM Foundation German &amp; Austrian Science Fund Austria &amp; Austrian Workers' Comp Board Vienna</t>
  </si>
  <si>
    <t>2-GHz Band CW and W-CDMA Modulated Radiofrequency Fields Have No Significant Effect on Cell Proliferation and Gene Expression Profile in Human Cells</t>
  </si>
  <si>
    <t>Sekijima M, Takeda H, Yasunaga K, Sakuma N, Hirose H, Nojima T, Miyakoshi J.</t>
  </si>
  <si>
    <t>WCDMA Wideband Code Division Multiple Access  3G</t>
  </si>
  <si>
    <t>https://www.emf-portal.org/en/article/18030</t>
  </si>
  <si>
    <t>Mobile phone radiation interferes laboratory immunoenzymometric assays: Example chorionic gonadotropin assays</t>
  </si>
  <si>
    <t>Shahbazi-Gahrouei D, Mortazavi SM, Nasri H, Baradaran A, Baradaran-Ghahfarokhi M, Baradaran-Ghahfarokhi HR.</t>
  </si>
  <si>
    <t>https://www.ncbi.nlm.nih.gov/pubmed/22325369</t>
  </si>
  <si>
    <t>Cell phone radiations affect early growth of Vigna radiata (mung bean) through biochemical alterations</t>
  </si>
  <si>
    <t>Sharma VP, Singh HP, Batish DR, Kohli RK.</t>
  </si>
  <si>
    <t>https://www.ncbi.nlm.nih.gov/pubmed/20355324</t>
  </si>
  <si>
    <t>Hsp70 expression and free radical release after exposure to non-thermal radio-frequency electromagnetic fields and ultrafine particles in human Mono Mac 6 cells</t>
  </si>
  <si>
    <t>Simkó M, Hartwig C, Lantow M, Lupke M, Mattsson MO, Rahman Q, Rollwitz J.</t>
  </si>
  <si>
    <t>https://www.emf-portal.org/en/article/12492</t>
  </si>
  <si>
    <t>Federal Office for Radiation Protection, Salzgitter, Germany</t>
  </si>
  <si>
    <t>Exposure to acute electromagnetic radiation of mobile phone exposure range alters transiently skin homeostasis of a model of pigmented reconstructed epidermis</t>
  </si>
  <si>
    <t>Simon D, Daubos A, Pain C, Fitoussi R, Vié K, Taieb A, de Benetti L, Cario-André M.</t>
  </si>
  <si>
    <t>https://www.ncbi.nlm.nih.gov/pubmed/22938144</t>
  </si>
  <si>
    <t>own funds of collaborating laboratories.</t>
  </si>
  <si>
    <t>Genotoxic effects of exposure to radiofrequency electromagnetic fields (RF-EMF) in cultured mammalian cells are not independently reproducible</t>
  </si>
  <si>
    <t>Speit G, Schütz P, Hoffmann H.</t>
  </si>
  <si>
    <t>https://www.ncbi.nlm.nih.gov/pubmed/16997616</t>
  </si>
  <si>
    <t>VERUM foundation</t>
  </si>
  <si>
    <t>Effect of electromagnetic field produced by mobile phones on the activity of superoxide dismutase (SOD-1) and the level of malonyldialdehyde (MDA)--in vitro study</t>
  </si>
  <si>
    <t>Stopczyk D, Gnitecki W, Buczyński A, Markuszewski L, Buczyński J.</t>
  </si>
  <si>
    <t>https://www.ncbi.nlm.nih.gov/pubmed/12474410</t>
  </si>
  <si>
    <t>935 MHz cellular phone radiation. An in vitro study of genotoxicity in human lymphocytes</t>
  </si>
  <si>
    <t>Stronati L, Testa A, Moquet J, Edwards A, Cordelli E, Villani P, Marino C, Fresegna AM, Appolloni M, Lloyd D.</t>
  </si>
  <si>
    <t>https://www.emf-portal.org/en/article/13927</t>
  </si>
  <si>
    <t>1800 MHz electromagnetic field effects on melatonin release from isolated pineal glands</t>
  </si>
  <si>
    <t>Sukhotina I, Streckert JR, Bitz AK, Hansen VW, Lerchl A.</t>
  </si>
  <si>
    <t>https://www.emf-portal.org/en/article/12923</t>
  </si>
  <si>
    <t xml:space="preserve">Federal Office for Radiation Protection, Salzgitter, Germany
</t>
  </si>
  <si>
    <t>Effect of acute exposure to microwave from mobile phone on DNA damage and repair of cultured human lens epithelial cells in vitro</t>
  </si>
  <si>
    <t>Sun LX, Yao K, He JL, Lu DQ, Wang KJ, Li HW.</t>
  </si>
  <si>
    <t>https://www.ncbi.nlm.nih.gov/pubmed/16978512</t>
  </si>
  <si>
    <t>DNA damage and repair induced by acute exposure of microwave from mobile phone on cultured human lens epithelial cells</t>
  </si>
  <si>
    <t>Sun LX, Yao K, Jiang H, He JL, Lu DQ, Wang KJ, Li HW.</t>
  </si>
  <si>
    <t>https://www.ncbi.nlm.nih.gov/pubmed/17415965</t>
  </si>
  <si>
    <t>A 1.8-GHz radiofrequency radiation induces EGF receptor clustering and phosphorylation in cultured human amniotic (FL) cells</t>
  </si>
  <si>
    <t>Sun W, Shen X, Lu D, Fu Y, Lu D, Chiang H.</t>
  </si>
  <si>
    <t>https://www.emf-portal.org/en/article/19836</t>
  </si>
  <si>
    <t xml:space="preserve">National Natural Science Foundation (NSFC), China Program 973, China &amp; Major State Basic Research Development Program, China
</t>
  </si>
  <si>
    <t>Effects of continuous and intermittent exposure to RF fields with a wide range of SARs on cell growth, survival, and cell cycle distribution</t>
  </si>
  <si>
    <t>Takashima Y, Hirose H, Koyama S, Suzuki Y, Taki M, Miyakoshi J.</t>
  </si>
  <si>
    <t>https://www.emf-portal.org/en/article/13771</t>
  </si>
  <si>
    <t xml:space="preserve">Ministry of Internal Affairs and Communications, Japan
</t>
  </si>
  <si>
    <t>Effects of low intensity radiofrequency electromagnetic fields on electrical activity in rat hippocampal slices</t>
  </si>
  <si>
    <t>Tattersall JE, Scott IR, Wood SJ, Nettell JJ, Bevir MK, Wang Z, Somasiri NP, Chen X.</t>
  </si>
  <si>
    <t>https://www.emf-portal.org/en/article/7088</t>
  </si>
  <si>
    <t xml:space="preserve">Ministry of Defence (MOD), UK
</t>
  </si>
  <si>
    <t>GSM-900MHz at low dose temperature-dependently downregulates alpha-synuclein in cultured cerebral cells independently of chaperone-mediated-autophagy</t>
  </si>
  <si>
    <t>Terro F, Magnaudeix A, Crochetet M, Martin L, Bourthoumieu S, Wilson CM, Yardin C, Leveque P.</t>
  </si>
  <si>
    <t>https://www.emf-portal.org/en/article/19999</t>
  </si>
  <si>
    <t>Exposure of cultured astroglial and microglial brain cells to 900 MHz microwave radiation</t>
  </si>
  <si>
    <t>Thorlin T, Rouquette JM, Hamnerius Y, Hansson E, Persson M, Bjorklund U, Rosengren L, Ronnback L, Persson M.</t>
  </si>
  <si>
    <t>https://www.emf-portal.org/en/article/14051</t>
  </si>
  <si>
    <t>Swedish Council for Working Life and Social Research (FAS) &amp; Swedish Medical Research Council (SMRC), Sweden Ahlén-Foundation, Sweden &amp; Edith Jacobssons Foundation for Neurological Research, Sweden
Fredrik and Ingrid Thurings Foundation, Sweden &amp; Gun and Bertil Stohnes Foundation, Sweden</t>
  </si>
  <si>
    <t>Exposure to 2.45 GHz electromagnetic fields induces hsp70 at a high SAR of more than 20 W/kg but not at 5W/kg in human glioma MO54 cells</t>
  </si>
  <si>
    <t>Tian F, Nakahara T, Wake K, Taki M, Miyakoshi J.</t>
  </si>
  <si>
    <t>https://www.emf-portal.org/en/article/8791</t>
  </si>
  <si>
    <t>Association of Radio Industries and Businesses (ARIB), Japan &amp; Research for Future Program, Japan Society for the Promotion of Science (JSPS), Japan, JSPS is a University-Industry Research Cooperation Society</t>
  </si>
  <si>
    <t>Combinative exposure effect of radio frequency signals from CDMA mobile phones and aphidicolin on DNA integrity</t>
  </si>
  <si>
    <t>Tiwari R, Lakshmi NK, Surender V, Rajesh AD, Bhargava SC, Ahuja YR.</t>
  </si>
  <si>
    <t>https://www.emf-portal.org/en/article/16591</t>
  </si>
  <si>
    <t>Cytostatic response of NB69 cells to weak pulse-modulated 2.2 GHz radar-like signals</t>
  </si>
  <si>
    <t>Trillo MA, Cid MA, Martinez MA, Page JE, Esteban J, Ubeda A.</t>
  </si>
  <si>
    <t>https://www.emf-portal.org/en/article/18973</t>
  </si>
  <si>
    <t>Ministerio de Defensa de Espana (Ministry of Defence, Spain)</t>
  </si>
  <si>
    <t>Microwave electromagnetic field regulates gene expression in T-lymphoblastoid leukemia CCRF-CEM cell line exposed to 900 MHz</t>
  </si>
  <si>
    <t>Trivino Pardo JC, Grimaldi S, Taranta M, Naldi I, Cinti C.</t>
  </si>
  <si>
    <t>https://www.emf-portal.org/en/article/20263</t>
  </si>
  <si>
    <t>National Research Council (CNR; Consiglio Nazionale delle Ricerche); Italy</t>
  </si>
  <si>
    <t>Disturbance of cell proliferation in response to mobile phone frequency radiation</t>
  </si>
  <si>
    <t>Trosic I, Pavicic I.</t>
  </si>
  <si>
    <t>https://www.emf-portal.org/en/article/16962</t>
  </si>
  <si>
    <t>In vitro effects of GSM modulated radiofrequency fields on human immune cells</t>
  </si>
  <si>
    <t>Tuschl H, Novak W, Molla-Djafari H.</t>
  </si>
  <si>
    <t>https://www.ncbi.nlm.nih.gov/pubmed/16342197</t>
  </si>
  <si>
    <t xml:space="preserve">National Occupation Hazard Insurance Association, Vienna, Austria.
</t>
  </si>
  <si>
    <t>Evaluation of HSP70 expression and DNA damage in cells of a human trophoblast cell line exposed to 1.8 GHz amplitude-modulated radiofrequency fields</t>
  </si>
  <si>
    <t>Valbonesi P, Franzellitti S, Piano A, Contin A, Biondi C, Fabbri E.</t>
  </si>
  <si>
    <t>https://www.emf-portal.org/en/article/15699</t>
  </si>
  <si>
    <t>Italian Ministry of University and Scientific Research
Funds for the purchase of the high-frequency EMF exposure system were provided by the Fondazione Flaminia (Ravenna),</t>
  </si>
  <si>
    <t>HSP27 phosphorylation increases after 45 degrees C or 41 degrees C heat shocks but not after non-thermal TDMA or GSM exposures</t>
  </si>
  <si>
    <t>Vanderwaal RP, Cha B, Moros EG, Roti Roti JL.</t>
  </si>
  <si>
    <t>https://www.ncbi.nlm.nih.gov/pubmed/16971370</t>
  </si>
  <si>
    <t>Mobile Manufacturers Forum (MMF) &amp; National Cancer Institute of the US Department of Health and Human Services.</t>
  </si>
  <si>
    <t>Chromosome damage and micronucleus formation in human blood lymphocytes exposed in vitro to radiofrequency radiation at a cellular telephone frequency (847.74 MHz, CDMA)</t>
  </si>
  <si>
    <t>Vijayalaxmi, Bisht KS, Pickard WF, Meltz ML, Roti Roti JL, Moros EG.</t>
  </si>
  <si>
    <t>https://www.emf-portal.org/en/article/7827</t>
  </si>
  <si>
    <t>United States Air Force Office of Scientific Research Grant &amp; Dr. Bisht’s salary Motorola.</t>
  </si>
  <si>
    <t>Cytogenetic studies in human blood lymphocytes exposed in vitro to radiofrequency radiation at a cellular telephone frequency (835.62 MHz, FDMA)</t>
  </si>
  <si>
    <t>Vijayalaxmi, Leal BZ, Meltz ML, Pickard WF, Bisht KS, Roti Roti JL, Straube WL, Moros EG.</t>
  </si>
  <si>
    <t>https://www.emf-portal.org/en/article/5187</t>
  </si>
  <si>
    <t>Primary DNA damage in human blood lymphocytes exposed in vitro to 2450 MHz radiofrequency radiation</t>
  </si>
  <si>
    <t>Vijayalaxmi, Leal BZ, Szilagyi M, Prihoda TJ, Meltz ML.</t>
  </si>
  <si>
    <t>https://www.ncbi.nlm.nih.gov/pubmed/10761010</t>
  </si>
  <si>
    <t>This work was supported by the U.S. Air Force Office of Scientific Research grant no. F49620-98-1-0419.</t>
  </si>
  <si>
    <t>Intensity-dependent effects of microwave electromagnetic fields on acetylcholinesterase activity and protein conformation in frog skeletal muscles</t>
  </si>
  <si>
    <t>Vukova T, Atanassov A, Ivanov R, Radicheva N.</t>
  </si>
  <si>
    <t>https://www.emf-portal.org/en/article/11610</t>
  </si>
  <si>
    <t>Influence of GSM Signals on Human Peripheral Lymphocytes: Study of Genotoxicity</t>
  </si>
  <si>
    <t>Waldmann P, Bohnenberger S, Greinert R, Hermann-Then B, Heselich A, Klug SJ, Koenig J, Kuhr K, Kuster N, Merker M, Murbach M, Pollet D, Schadenboeck W, Scheidemann-Wesp U, Schwab B, Volkmer B, Weyer V, Blettner M.</t>
  </si>
  <si>
    <t>https://www.emf-portal.org/en/article/21641</t>
  </si>
  <si>
    <t>Effects of a 2450 MHz high-frequency electromagnetic field with a wide range of SARs on the induction of heat-shock proteins in A172 cells</t>
  </si>
  <si>
    <t>Wang J, Koyama S, Komatsubara Y, Suzuki Y, Taki M, Miyakoshi J.</t>
  </si>
  <si>
    <t>https://www.ncbi.nlm.nih.gov/pubmed/16622864</t>
  </si>
  <si>
    <t>Ministry of Internal Affairs of Communication, Japan.</t>
  </si>
  <si>
    <t>Effects of 2450 MHz electromagnetic fields with a wide range of SARs on methylcholanthrene-induced transformation in C3H10T1/2 cells</t>
  </si>
  <si>
    <t>Wang J, Sakurai T, Koyama S, Komatubara Y, Suzuki Y, Taki M, Miyakoshi J.</t>
  </si>
  <si>
    <t>https://www.emf-portal.org/en/article/12645</t>
  </si>
  <si>
    <t>Effects of different dose microwave radiation on protein components of cultured rabbit lens</t>
  </si>
  <si>
    <t>Wang KJ, Yao K, Lu DQ.</t>
  </si>
  <si>
    <t>https://www.ncbi.nlm.nih.gov/pubmed/17535651</t>
  </si>
  <si>
    <t>Global gene response to GSM 1800 MHz radiofrequency electromagnetic field in MCF-7 cells</t>
  </si>
  <si>
    <t>Wang LL, Chen GD, Lu DQ, Chiang H, Xu ZP.</t>
  </si>
  <si>
    <t>https://www.ncbi.nlm.nih.gov/pubmed/16836876</t>
  </si>
  <si>
    <t>Effect of 900 MHz electromagnetic fields on the expression of GABA receptor of cerebral cortical neurons in postnatal rats</t>
  </si>
  <si>
    <t>Wang Q, Cao ZJ, Bai XT.</t>
  </si>
  <si>
    <t>https://www.ncbi.nlm.nih.gov/pubmed/16329593</t>
  </si>
  <si>
    <t>Expression of the proto-oncogene Fos after exposure to radiofrequency radiation relevant to wireless communications</t>
  </si>
  <si>
    <t>Whitehead TD, Brownstein BH, Parry JJ, Thompson D, Cha BA, Moros EG, Rogers BE, Roti Roti JL.</t>
  </si>
  <si>
    <t>https://www.emf-portal.org/en/article/12606</t>
  </si>
  <si>
    <t>Motorola &amp; Air Force Office of Scientific Research/Department of Defense Multidisciplinary University Research Initiative (AFOSR/DOD MURI), USA &amp; Air Force Office of Scientific Research (AFOSR), USA
Department of Defense (DoD), USA</t>
  </si>
  <si>
    <t>Gene expression does not change significantly in C3H 10T(1/2) cells after exposure to 847.74 CDMA or 835.62 FDMA radiofrequency radiation</t>
  </si>
  <si>
    <t>Whitehead TD, Moros EG, Brownstein BH, Roti Roti JL.</t>
  </si>
  <si>
    <t>https://www.emf-portal.org/en/article/13898</t>
  </si>
  <si>
    <t>Motorola Corporation and in part by (MURI-02) Subcellular Response to Narrowband and Wideband Radiofrequency Radiation, administered by Old Dominion University (AFOSR F49620-02-10320)</t>
  </si>
  <si>
    <t>The number of genes changing expression after chronic exposure to code division multiple access or frequency DMA radiofrequency radiation does not exceed the false-positive rate</t>
  </si>
  <si>
    <t>https://www.emf-portal.org/en/article/14117</t>
  </si>
  <si>
    <t>Differential damage in bacterial cells by microwave radiation on the basis of cell wall structure</t>
  </si>
  <si>
    <t>Woo IS, Rhee IK, Park HD.</t>
  </si>
  <si>
    <t>https://www.emf-portal.org/en/article/4339</t>
  </si>
  <si>
    <t xml:space="preserve">LG Electronics Inc., Korea
</t>
  </si>
  <si>
    <t>Blocking 1800 MHz mobile phone radiation-induced reactive oxygen species production and DNA damage in lens epithelial cells by noise magnetic fields</t>
  </si>
  <si>
    <t>Wu W, Yao K, Wang KJ, Lu DQ, He JL, Xu LH, Sun WJ.</t>
  </si>
  <si>
    <t>https://www.ncbi.nlm.nih.gov/pubmed/18275117</t>
  </si>
  <si>
    <t>Chronic exposure to GSM 1800-MHz microwaves reduces excitatory synaptic activity in cultured hippocampal neurons</t>
  </si>
  <si>
    <t>Xu S, Ning W, Xu Z, Zhou S, Chiang H, Luo J.</t>
  </si>
  <si>
    <t>https://www.emf-portal.org/en/article/16020</t>
  </si>
  <si>
    <t xml:space="preserve">National Natural Science Foundation (NSFC), China , Zhejiang Provincial Natural Science Foundation, China &amp; Ministry of Education, China
</t>
  </si>
  <si>
    <t>Cellular Neoplastic Transformation Induced by 916 MHz Microwave Radiation</t>
  </si>
  <si>
    <t>Yang L, Hao D, Wang M, Zeng Y, Wu S, Zeng Y.</t>
  </si>
  <si>
    <t>https://www.emf-portal.org/en/article/20356</t>
  </si>
  <si>
    <t>National Basic Research Program of China &amp; Fundamental Research Fund for the Beijing Municipal Education Commission Science and Technology Innovation Platform &amp; Research Program of Beijing Municipal Commission of Education, China</t>
  </si>
  <si>
    <t>Low power microwave radiation inhibits the proliferation of rabbit lens epithelial cells by upregulating P27Kip1 expression</t>
  </si>
  <si>
    <t>Yao K, Wang KJ, Sun ZH, Tan J, Xu W, Zhu LJ, Lu DQ.</t>
  </si>
  <si>
    <t>https://www.emf-portal.org/en/article/12449</t>
  </si>
  <si>
    <t>Zhejiang Provincial Natural Science Foundation, China &amp; Zhejiang Provincial Health Bureau, China</t>
  </si>
  <si>
    <t>Electromagnetic noise inhibits radiofrequency radiation-induced DNA damage and reactive oxygen species increase in human lens epithelial cells</t>
  </si>
  <si>
    <t>Yao K, Wu W, Wang K, Ni S, Ye P, Yu Y, Ye J, Sun L.</t>
  </si>
  <si>
    <t>https://www.ncbi.nlm.nih.gov/pubmed/18509546</t>
  </si>
  <si>
    <t>National Natural Science Foundation of China  and the Zhejiang Provincial Natural Science Foundation of China</t>
  </si>
  <si>
    <t>Effects of global system for mobile communications 1800 MHz radiofrequency electromagnetic fields on gene and protein expression in MCF-7 cells</t>
  </si>
  <si>
    <t>Zeng Q, Chen G, Weng Y, Wang L, Chiang H, Lu D, Xu Z.</t>
  </si>
  <si>
    <t>https://www.emf-portal.org/en/article/14053</t>
  </si>
  <si>
    <t>National Natural Science Foundation of China,  the Key Project of the Chinese Ministry of Education.</t>
  </si>
  <si>
    <t>Lack of genotoxic effects (micronucleus induction) in human lymphocytes exposed in vitro to 900 MHz electromagnetic fields</t>
  </si>
  <si>
    <t>Zeni O, Chiavoni AS, Sannino A, Antolini A, Forigo D, Bersani F, Scarfì MR.</t>
  </si>
  <si>
    <t>https://www.ncbi.nlm.nih.gov/pubmed/12859225</t>
  </si>
  <si>
    <t>TIM—Telecom Italia Mobile.</t>
  </si>
  <si>
    <t>Formation of reactive oxygen species in L929 cells after exposure to 900 MHz RF radiation with and without co-exposure to 3-chloro-4-(dichloromethyl)-5-hydroxy-2(5H)-furanone</t>
  </si>
  <si>
    <t>Zeni O, Di Pietro R, d'Ambrosio G, Massa R, Capri M, Naarala J, Juutilainen J, Scarfi MR.</t>
  </si>
  <si>
    <t>https://www.emf-portal.org/en/article/14552</t>
  </si>
  <si>
    <t xml:space="preserve">European Union (EU)/European Commission &amp; CEMFEC ((EU program "Combined Effects of Electromagnetic Fields with Environmental Carcinogens")
</t>
  </si>
  <si>
    <t>Evaluation of genotoxic effects in human peripheral blood leukocytes following an acute in vitro exposure to 900 MHz radiofrequency fields</t>
  </si>
  <si>
    <t>Zeni O, Romanò M, Perrotta A, Lioi MB, Barbieri R, d'Ambrosio G, Massa R, Scarfì MR.</t>
  </si>
  <si>
    <t>https://www.ncbi.nlm.nih.gov/pubmed/15832336</t>
  </si>
  <si>
    <t>Italian Ministry of University and Scientific Research, Project ‘‘Salvaguardia dell’uomo e dell’ambiente dalle emissioni elettromagnetiche’’</t>
  </si>
  <si>
    <t>Induction of an adaptive response in human blood lymphocytes exposed to radiofrequency fields: Influence of the universal mobile telecommunication system (UMTS) signal and the specific absorption rate</t>
  </si>
  <si>
    <t>Zeni O, Sannino A, Romeo S, Massa R, Sarti M, Reddy AB, Prihoda TJ, Vijayalaxmi, Scarfì MR.</t>
  </si>
  <si>
    <t>https://www.ncbi.nlm.nih.gov/pubmed/22525361</t>
  </si>
  <si>
    <t>Evaluation of genotoxic effects in human leukocytes after in vitro exposure to 1950 MHz UMTS radiofrequency field</t>
  </si>
  <si>
    <t>Zeni O, Schiavoni A, Perrotta A, Forigo D, Deplano M, Scarfi MR.</t>
  </si>
  <si>
    <t>https://www.emf-portal.org/en/article/15373</t>
  </si>
  <si>
    <t>Effects of 2,450 MHz microwave on DNA damage induced by three chemical mutagens in vitro</t>
  </si>
  <si>
    <t>Zhang MB, Jin LF, He JL, Hu J, Zheng W.</t>
  </si>
  <si>
    <t>https://www.ncbi.nlm.nih.gov/pubmed/14761437</t>
  </si>
  <si>
    <t>Studying gene expression profile of rat neuron exposed to 1800MHz radiofrequency electromagnetic fields with cDNA microassay</t>
  </si>
  <si>
    <t>Zhao R, Zhang S, Xu Z, Ju L, Lu D, Yao G.</t>
  </si>
  <si>
    <t>https://www.emf-portal.org/en/article/14671</t>
  </si>
  <si>
    <t>Effect of 1.8 GHz radiofrequency electromagnetic fields on the expression of microtubule associated protein 2 in rat neurons</t>
  </si>
  <si>
    <t>Zhao R, Zhang SZ, Yao GD, Lu DQ, Jiang H, Xu ZP.</t>
  </si>
  <si>
    <t>https://www.ncbi.nlm.nih.gov/pubmed/16701035</t>
  </si>
  <si>
    <t>Influence of 1.8-GHz (GSM) radiofrequency radiation (RFR) on DNA damage and repair induced by X-rays in human leukocytes in vitro</t>
  </si>
  <si>
    <t>Zhijian C, Xiaoxue L, Yezhen L, Deqiang L, Shijie C, Lifen J, Jianlin L, Jiliang H.</t>
  </si>
  <si>
    <t>https://www.emf-portal.org/en/article/17178</t>
  </si>
  <si>
    <t xml:space="preserve">This research work was supported by the National Natural Science Foundation of China (No. 30571547) 2006–2008;
The Natural Science Foundation of Zhejiang Province (No. 300434); and;
The International Cooperative Foundation of Science-Technique Bureau of Zhejiang Province (No. 012104).
</t>
  </si>
  <si>
    <t>Impact of 1.8-GHz radiofrequency radiation (RFR) on DNA damage and repair induced by doxorubicin in human B-cell lymphoblastoid cells</t>
  </si>
  <si>
    <t>Zhijian C, Xiaoxue L, Yezhen L, Shijie C, Lifen J, Jianlin L, Deqiang L, Jiliang H.</t>
  </si>
  <si>
    <t>https://www.emf-portal.org/en/article/17623</t>
  </si>
  <si>
    <t>National Natural Science Foundation (NSFC), China , Zhejiang Provincial Natural Science Foundation, China
International Co-operative Foundation of Science-Technique Bureau of Zhejiang Province, China</t>
  </si>
  <si>
    <t>Surface markers and functions of human dendritic cells exposed to mobile phone 1800 MHz electromagnetic fields</t>
  </si>
  <si>
    <t>Zhou ZD, Zeng QL, Zheng Y, Zhang JB, Chen HY, Lu DQ, Shao CS, Xia DJ.</t>
  </si>
  <si>
    <t>https://www.ncbi.nlm.nih.gov/pubmed/18275116</t>
  </si>
  <si>
    <t>Induction of micronuclei in human lymphocytes exposed in vitro to microwave radiation</t>
  </si>
  <si>
    <t>Zotti-Martelli L, Peccatori M, Scarpato R, Migliore L.</t>
  </si>
  <si>
    <t>https://www.ncbi.nlm.nih.gov/pubmed/11113697</t>
  </si>
  <si>
    <t>Micronucleus assay and lymphocyte mitotic activity in risk assessment of occupational exposure to microwave radiation</t>
  </si>
  <si>
    <t>Garaj-Vrhovac V.</t>
  </si>
  <si>
    <t>Radar</t>
  </si>
  <si>
    <t>https://www.ncbi.nlm.nih.gov/pubmed/10576101</t>
  </si>
  <si>
    <t>Naltrexone blocks RFR-induced DNA double strand breaks in rat brain cells</t>
  </si>
  <si>
    <t>Lai H, Carino M, Singh NP.</t>
  </si>
  <si>
    <t>https://www.researchgate.net/publication/220292445_Naltrexone_blocks_RFR-induced_DNA_double_strand_breaks_in_rat_brain_cells</t>
  </si>
  <si>
    <t xml:space="preserve">Acute low-intensity microwave exposure increases DNA single-strand breaks in rat brain cells
</t>
  </si>
  <si>
    <t>https://www.ncbi.nlm.nih.gov/pubmed/7677797</t>
  </si>
  <si>
    <t xml:space="preserve">National Institute of Environmental Health Sciences </t>
  </si>
  <si>
    <t>In vitro cytogenetic effects of 2450 MHz waves on human peripheral blood lymphocytes</t>
  </si>
  <si>
    <t>Maes A, Verschaeve L, Arroyo A, De Wagter C, Vercruyssen L.</t>
  </si>
  <si>
    <t>https://www.ncbi.nlm.nih.gov/pubmed/8297394</t>
  </si>
  <si>
    <t>Cytogenetic Effects of Microwaves from Mobile Communication Frequencies (954 Mhz)</t>
  </si>
  <si>
    <t>https://www.emf-portal.org/de/article/891</t>
  </si>
  <si>
    <t>DNA damage in Molt-4 T-lymphoblastoid cells exposed to cellular telephone radiofrequency fields in vitro</t>
  </si>
  <si>
    <t>Phillips JL, Ivaschuk O,  Ishida-Jones T, Jones RA, Campbell-Beachler M, Haggren W.</t>
  </si>
  <si>
    <t>Mobile Phone Simulated and Transverse Electromagnetic (TEM) Cell</t>
  </si>
  <si>
    <t>https://www.emf-portal.org/en/article/2112</t>
  </si>
  <si>
    <t>U.S. Department of Energy, Contract DE-AI01-95EE34020, and by Motorola.</t>
  </si>
  <si>
    <t>Effect of low power microwave on the mouse genome: a direct DNA analysis</t>
  </si>
  <si>
    <t>Sarkar S, Ali S, Behari J.</t>
  </si>
  <si>
    <t>https://www.ncbi.nlm.nih.gov/pubmed/7506381</t>
  </si>
  <si>
    <t>Defence  Research  and  Developement  Organization grant DMBS/48200/INM-222.
Military Funded</t>
  </si>
  <si>
    <t>Effects of radiofrequency electromagnetic fields on seed germination and root meristematic cells of Allium cepa L</t>
  </si>
  <si>
    <t>Tkalec M, Malarić K, Pavlica M, Pevalek-Kozlina B, Vidaković-Cifrek Z.</t>
  </si>
  <si>
    <t>RF Signal Generator and Gigahertz Transversal Electromagnetic (GTEM)</t>
  </si>
  <si>
    <t>https://www.ncbi.nlm.nih.gov/pubmed/19028599</t>
  </si>
  <si>
    <t>Effect of superposed electromagnetic noise on DNA damage of lens epithelial cells induced by microwave radiation</t>
  </si>
  <si>
    <t>Yao K, Wu W, Yu Y, Zeng Q, He J, Lu D, Wang K.</t>
  </si>
  <si>
    <t>https://www.ncbi.nlm.nih.gov/pubmed/18436834</t>
  </si>
  <si>
    <t>Effects of high-frequency electromagnetic fields on human lymphocytes in vitro</t>
  </si>
  <si>
    <t>Antonopoulos A, Eisenbrandt H, Obe G.</t>
  </si>
  <si>
    <t>https://www.ncbi.nlm.nih.gov/pubmed/9465932</t>
  </si>
  <si>
    <t>University of Braunschweig, Forschungsgemeinschaft Funk e.V.</t>
  </si>
  <si>
    <t>Long-term exposure to 835 MHz RF-EMF induces hyperactivity, autophagy and demyelination in the cortical neurons of mice</t>
  </si>
  <si>
    <t>Kim JH, Yu DH, Huh YH, Lee EH, Kim HG, Kim HR.</t>
  </si>
  <si>
    <t>https://www.ncbi.nlm.nih.gov/pubmed/28106136</t>
  </si>
  <si>
    <t xml:space="preserve"> National Research Foundation of Korea (NRF) funded by the Ministry of Science, ICT, and Future Planning</t>
  </si>
  <si>
    <t>Mobile phone signal exposure triggers a hormesis-like effect in Atm+/+ and Atm-/- mouse embryonic fibroblasts</t>
  </si>
  <si>
    <t>Sun C, Wei X, Fei Y, Su L, Zhao X, Chen G, Xu Z.</t>
  </si>
  <si>
    <t>https://www.ncbi.nlm.nih.gov/pubmed/27857169</t>
  </si>
  <si>
    <t xml:space="preserve">Ministry of Science and Technology and the National Natural Science Foundation of China. </t>
  </si>
  <si>
    <t>Effects of exposure to 2100MHz GSM-like radiofrequency electromagnetic field on auditory system of rats</t>
  </si>
  <si>
    <t>Celiker M, Özgür A, Tümkaya L, Terzi S, Yılmaz M, Kalkan Y, Erdoğan E.</t>
  </si>
  <si>
    <t>https://www.emf-portal.org/en/article/30628</t>
  </si>
  <si>
    <t>Evaluation of the Protective Role of Vitamin C on the Metabolic and Enzymatic Activities of the Liver in the Male Rats After Exposure to 2.45 GHz Of Wi-Fi Routers</t>
  </si>
  <si>
    <t>Shekoohi-Shooli F, Mortazavi SM, Shojaei-Fard MB, Nematollahi S, Tayebi M.</t>
  </si>
  <si>
    <t>https://www.ncbi.nlm.nih.gov/pubmed/27853723</t>
  </si>
  <si>
    <t>Impact of RF EMF on cucumber and tomato plants</t>
  </si>
  <si>
    <t>Al-Kathiri F, Al-Raisi K, Al-Hinai K, Al-Droushi M, Khan M, Nadir Z.</t>
  </si>
  <si>
    <t>http://ieeexplore.ieee.org/document/7746234/?reload=true</t>
  </si>
  <si>
    <t>Department of agriculture and Sultan Qaboos University</t>
  </si>
  <si>
    <t>Effects on auditory function of chronic exposure to electromagnetic fields from mobile phones</t>
  </si>
  <si>
    <t>Bhagat S, Varshney S, Bist SS, Goel D, Mishra S, Jha VK.</t>
  </si>
  <si>
    <t>https://www.emf-portal.org/en/article/30190</t>
  </si>
  <si>
    <t xml:space="preserve">Effect of Base Transceiver Station waves on some immunological and hematological factors in exposed persons
</t>
  </si>
  <si>
    <t>Taheri M, Roshanaei G, Ghaffari J, Rahimnejad S, Khosroshahi BN, Aliabadi M, Eftekharian MM.</t>
  </si>
  <si>
    <t>https://www.ncbi.nlm.nih.gov/pubmed/27911288</t>
  </si>
  <si>
    <t>Hamadan University of Medical Sciences</t>
  </si>
  <si>
    <t>Radiofrequency radiations induced genotoxic and carcinogenic effects on chickpea (Cicer arietinum L.) root tip cells</t>
  </si>
  <si>
    <t>Qureshi ST, Memon SA, Abassi AR, Sia MA, Bughio FA.</t>
  </si>
  <si>
    <t>http://www.sciencedirect.com/science/article/pii/S1319562X16000589</t>
  </si>
  <si>
    <t>King Saud University</t>
  </si>
  <si>
    <t>Exposure time-dependent thermal effects of radiofrequency electromagnetic field exposure on the whole body of rats</t>
  </si>
  <si>
    <t>Ohtani S, Ushiyama A, Maeda M, Hattori K, Kunugita N, Wang J, Ishii K.</t>
  </si>
  <si>
    <t>https://www.ncbi.nlm.nih.gov/pubmed/27665775</t>
  </si>
  <si>
    <t>Ministry of Internal Affairs and Communications, Japan.</t>
  </si>
  <si>
    <t xml:space="preserve">RF EMR from cell phone causes defective testicular function in male Wistar rats
</t>
  </si>
  <si>
    <t>Oyewopo AO, Olaniyi SK, Oyewopo CI, Jimoh AT.</t>
  </si>
  <si>
    <t>https://www.ncbi.nlm.nih.gov/pubmed/28261838</t>
  </si>
  <si>
    <t>Effect of electromagnetic waves from mobile phone on immune status of male rats: possible protective role of vitamin D</t>
  </si>
  <si>
    <t>El-Gohary OA, Said MA.</t>
  </si>
  <si>
    <t>https://www.ncbi.nlm.nih.gov/pubmed/27901344</t>
  </si>
  <si>
    <t>RF-EMF exposure at 1800 MHz did not elicit DNA damage or abnormal cellular behaviors in different neurogenic cells</t>
  </si>
  <si>
    <t>Su L, Wei X, Xu Z, Chen G.</t>
  </si>
  <si>
    <t>https://www.ncbi.nlm.nih.gov/pubmed/28026047</t>
  </si>
  <si>
    <t>Ministry of Science and Technology; National Natural Science Foundation of China</t>
  </si>
  <si>
    <t>Effect of Low Level Subchronic Microwave Radiation on Rat Brain</t>
  </si>
  <si>
    <t>Deshmukh PS, Megha K, Nasare N, Banerjee BD, Ahmed RS, Abegaonkar MP, Tripathi AK, Mediratta PK.</t>
  </si>
  <si>
    <t>RF Signal Generator and Gigahertz Transverse Electromagnetic
(GTEM) cell</t>
  </si>
  <si>
    <t>https://www.ncbi.nlm.nih.gov/pubmed/28081746</t>
  </si>
  <si>
    <t>Indian Council of Medical Research (ICMR), New Delhi</t>
  </si>
  <si>
    <t>Effects of prenatal exposure to WIFI signal (2.45GHz) on postnatal development and behavior in rat: Influence of maternal restraint</t>
  </si>
  <si>
    <t>Othman H, Ammari M, Sakly M, Abdelmelek H.</t>
  </si>
  <si>
    <t>https://www.ncbi.nlm.nih.gov/pubmed/28288806</t>
  </si>
  <si>
    <t>Tunisian Ministry of Higher Education and Scientific Research</t>
  </si>
  <si>
    <t>Fatigue-induced changes in muscle fiber action potentials estimated by wavelet analysis</t>
  </si>
  <si>
    <t>Vukova T, Vydevska-Chichova M, Radicheva N.</t>
  </si>
  <si>
    <t>https://www.ncbi.nlm.nih.gov/pubmed/17287133</t>
  </si>
  <si>
    <t xml:space="preserve">Effects of exposure to 2.45 Ghz microwave radiation on male rat reproductive system
</t>
  </si>
  <si>
    <t>Aweda, MA, Usikalu RM, Awobajo FO.</t>
  </si>
  <si>
    <t>http://www.journalcra.com/article/effects-exposure-245-ghz-microwave-radiation-male-rat-reproductive-system</t>
  </si>
  <si>
    <t>Third World Organization for Women in Science (Trieste, Italy)</t>
  </si>
  <si>
    <t>DNA and Chromosomal Damage in Residents Near a Mobile Phone Base Station</t>
  </si>
  <si>
    <t xml:space="preserve">Gandhi G, Naru J, Kaur M, Kaur G.
</t>
  </si>
  <si>
    <t>https://www.researchgate.net/publication/287280967_DNA_and_chromosomal_damage_in_residents_near_a_mobile_phone_base_station</t>
  </si>
  <si>
    <t>Department of Human Genetics, Guru Nanak Dev University.</t>
  </si>
  <si>
    <t>Anthropogenic Radio-Frequency Electromagnetic Fields Elicit Neuropathic Pain in an Amputation Mode</t>
  </si>
  <si>
    <t>Black B, Granja-Vazquez R, Johnston BR, Jones E, Romero-Ortega M.</t>
  </si>
  <si>
    <t>https://www.ncbi.nlm.nih.gov/pubmed/26760033</t>
  </si>
  <si>
    <t>No specific grants were received for the evaluation</t>
  </si>
  <si>
    <t>Report of Partial findings from the National Toxicology Program Carcinogenesis Studies of Cell Phone Radiofrequency Radiation in Hsd: Sprague Dawley® SD rats (Whole Body Exposure)</t>
  </si>
  <si>
    <t>Wyde M, Cesta M, Blystone C, Elmore S, Foster P, Hooth M, Kissling G, Malarkey D, Sills R,  Stout V, Walker N, Witt K, Wolfe M, Bucher J.</t>
  </si>
  <si>
    <t>http://biorxiv.org/content/early/2016/05/26/055699</t>
  </si>
  <si>
    <t xml:space="preserve">US National Toxicology Program (NTP) </t>
  </si>
  <si>
    <t>Effect of man-made electromagnetic  fields on common Brassicaceae Lepidium sativum (cress d’Alinois) seed germination: a preliminary replication study</t>
  </si>
  <si>
    <t>Cammaerts MC, Johansson O.</t>
  </si>
  <si>
    <t>http://ppct.caicyt.gov.ar/index.php/phyton/article/view/8118</t>
  </si>
  <si>
    <t>Radiofrequency electromagnetic radiation from cell phone causes defective testicular function in male Wistar rats</t>
  </si>
  <si>
    <t>Adaptive Response Induced by Pre-Exposure to 915 MHz Radiofrequency: A Possible Role for Antioxidant Enzyme Activity</t>
  </si>
  <si>
    <t>Mortazavi SMJ, Mostafavi-Pour Z, Daneshmand M, Zal F, Zare R, Mosleh-Shirazi MA</t>
  </si>
  <si>
    <t>https://www.ncbi.nlm.nih.gov/pubmed/28580335</t>
  </si>
  <si>
    <t xml:space="preserve">grant No. 91-6234 from the of office of Vice Chancellor for Research and the Center for Research on Protection against Ionizing and Non-Ionizing Radiation </t>
  </si>
  <si>
    <t>Acute Neuroinflammation Promotes Cell Responses to 1800 MHz GSM Electromagnetic Fields in the Rat Cerebral Cortex</t>
  </si>
  <si>
    <t>Lameth J, Gervais A, Colin C, Lévêque P, Jay TM, Edeline JM, Mallat M.</t>
  </si>
  <si>
    <t>https://www.ncbi.nlm.nih.gov/pubmed/28578480</t>
  </si>
  <si>
    <t>French National Research Program for Environmental and Occupational Health of ANSES (grants 2013/2/03 and 2015/2 RF/12), a grant from Institut National de l’Environnement et des Risques (INERIS, DRC-13-135967- 08716A), and funding from the program “Investissements d’avenir” ANR-10-IAIHU-06.</t>
  </si>
  <si>
    <t>Sensitivity of spiral ganglion neurons to damage caused by mobile phone electromagnetic radiation will increase in lipopolysaccharide-induced inflammation in vitro model</t>
  </si>
  <si>
    <t>Zuo WQ, Hu YJ, Yang Y, Zhao XY, Zhang YY, Kong W, Kong WJ.</t>
  </si>
  <si>
    <t>https://www.ncbi.nlm.nih.gov/pubmed/26022358</t>
  </si>
  <si>
    <t>Major State Basic Research Development Program of China  , the National Nature Science Foundation of China
Authors thank the department of Occupational Health in Third Military Medical University of China for providing the SXc-1800 MHz system</t>
  </si>
  <si>
    <t>Mobile phone radiation alters proliferation of hepatocarcinoma cells</t>
  </si>
  <si>
    <t>Ozgur E, Guler G, Kismali G, Seyhan N.</t>
  </si>
  <si>
    <t>https://www.ncbi.nlm.nih.gov/pubmed/24817642</t>
  </si>
  <si>
    <t>Influence of radiofrequency-electromagnetic waves from 3rd-generation cellular phones on fertilization and embryo development in mice</t>
  </si>
  <si>
    <t>Suzuki S, Okutsu M, Suganuma R, Komiya H, Nakatani-Enomoto S, Kobayashi S, Ugawa Y, Tateno H, Fujimori K.</t>
  </si>
  <si>
    <t>https://www.ncbi.nlm.nih.gov/pubmed/28628221</t>
  </si>
  <si>
    <t>Effect of mobile phone usage time on total antioxidant capacity of saliva and salivary immunoglobulin a</t>
  </si>
  <si>
    <t>Arbabi-Kalati F, Salimi S, Vaziry-Rabiee A, Noraeei M.</t>
  </si>
  <si>
    <t>https://www.ncbi.nlm.nih.gov/pubmed/26005658</t>
  </si>
  <si>
    <t>The radioprotective effects of Moringa oleifera against mobile phone electromagnetic radiation-induced infertility in rats</t>
  </si>
  <si>
    <t>Bin-Meferij MM, El-Kott AF.</t>
  </si>
  <si>
    <t>https://www.ncbi.nlm.nih.gov/pubmed/26550159</t>
  </si>
  <si>
    <t>Abdulrahman University, Saudi Arabia, for the  financial support for complete this study</t>
  </si>
  <si>
    <t>Protective effects of β-glucan against oxidative injury induced by 2.45-GHz electromagnetic radiation in the skin tissue of rats</t>
  </si>
  <si>
    <t>Ceyhan AM, Akkaya VB, Güleçol ŞC, Ceyhan BM, Özgüner F, Chen W.</t>
  </si>
  <si>
    <t>https://www.ncbi.nlm.nih.gov/pubmed/22237725</t>
  </si>
  <si>
    <t>Neuroprotective effects of melatonin and omega-3 on hippocampal cells prenatally exposed to 900 MHz electromagnetic fields</t>
  </si>
  <si>
    <t>Erdem Koc G, Kaplan S, Altun G, Gümüs H, Gülsüm Deniz O, Aydin I, Emin Onger M, Altunkaynak Z.</t>
  </si>
  <si>
    <t>https://www.emf-portal.org/en/article/29922</t>
  </si>
  <si>
    <t>University of Ondokuz Mayis, Samsun, Turkey</t>
  </si>
  <si>
    <t>Effects of cell phone radiation on lipid peroxidation, glutathione and nitric oxide levels in mouse brain during epileptic seizure</t>
  </si>
  <si>
    <t>Esmekaya MA, Tuysuz MZ, Tomruk A, Canseven AG, Yucel E, Aktuna Z, Keskil S, Seyhan N.</t>
  </si>
  <si>
    <t>https://www.emf-portal.org/en/article/28763</t>
  </si>
  <si>
    <t>Gazi University Research Foundation, Turkey</t>
  </si>
  <si>
    <t>Response of Caenorhabditis elegans to wireless devices radiation exposure</t>
  </si>
  <si>
    <t>Fasseas MK, Fragopoulou AF, Manta AK, Skouroliakou A, Vekrellis K, Margaritis LH, Syntichaki P.</t>
  </si>
  <si>
    <t>https://www.emf-portal.org/en/article/26224</t>
  </si>
  <si>
    <t>European Union (EU)/European Commission  THALES Programme</t>
  </si>
  <si>
    <t>Effects of chronic exposure to 950 MHz ultra-high-frequency electromagnetic radiation on reactive oxygen species metabolism in the right and left cerebral cortex of young rats of different ages</t>
  </si>
  <si>
    <t>Furtado-Filho OV, Borba JB, Maraschin T, Souza LM, Henriques JA, Moreira JC, Saffi J.</t>
  </si>
  <si>
    <t>https://www.ncbi.nlm.nih.gov/pubmed/26272641</t>
  </si>
  <si>
    <t>Brazilian financial agencies CNPq (grant number 308065/2010-7) Ministry of Science and Technology, FAPERGS (grant number 10/0044-3) Government and FINEP (grant number 04.11.0174.00) Ministry of Science. The lead author is connected to the Military School of Porto Alegre, Brazilian Army</t>
  </si>
  <si>
    <t>Influence of non ionizing radiation of base stations on the activity of redox proteins in bovines</t>
  </si>
  <si>
    <t>Hässig M, Wullschleger M, Naegeli HP, Kupper J, Spiess B, Kuster N, Capstick M, Murbach M</t>
  </si>
  <si>
    <t>https://www.emf-portal.org/en/article/25180</t>
  </si>
  <si>
    <t>Federal Office of the Environment (FOEN; Bundesamt für Umwelt), Switzerland</t>
  </si>
  <si>
    <t>2100-MHz electromagnetic fields have different effects on visual evoked potentials and oxidant/antioxidant status depending on exposure duration</t>
  </si>
  <si>
    <t>Hidisoglu E, Kantar Gok D, Er H, Akpinar D, Uysal F, Akkoyunlu G, Ozen S, Agar A, Yargicoglu P</t>
  </si>
  <si>
    <t>https://www.emf-portal.org/en/article/28656</t>
  </si>
  <si>
    <t>Akdeniz University Research Foundation, Turkey</t>
  </si>
  <si>
    <t>Morphological and antioxidant impairments in the spinal cord of male offspring rats following exposure to a continuous 900-MHz electromagnetic field during early and mid-adolescence</t>
  </si>
  <si>
    <t>Ikinci A, Mercantepe T, Unal D, Erol HS, Sahin A, Aslan A, Bas O, Erdem H, Sonmez OF, Kaya H, Odaci E.</t>
  </si>
  <si>
    <t>https://www.ncbi.nlm.nih.gov/pubmed/26708410</t>
  </si>
  <si>
    <t>Exposure to 1800MHz Radiofrequency Electromagnetic Radiation Induces Oxidative DNA Base Damage in a Mouse Spermatocyte-Derived Cell Line</t>
  </si>
  <si>
    <t>https://www.emf-portal.org/en/article/21674</t>
  </si>
  <si>
    <t xml:space="preserve">National Basic Research Program of China &amp; National Natural Science Foundation (NSFC), China
</t>
  </si>
  <si>
    <t>Neurobehavioural Changes and Brain Oxidative Stress Induced by Acute Exposure to GSM900 Mobile Phone Radiations in Zebrafish (Danio rerio)</t>
  </si>
  <si>
    <t>Nirwane A, Sridhar V, Majumdar A.</t>
  </si>
  <si>
    <t>https://www.emf-portal.org/en/article/29387</t>
  </si>
  <si>
    <t>Postnatal development and behavior effects of in-utero exposure of rats to radiofrequency waves emitted from conventional WiFi devices</t>
  </si>
  <si>
    <t>Othman H, Ammari M, Rtibi K, Bensaid N, Sakly M, Abdelmelek H.</t>
  </si>
  <si>
    <t>https://www.ncbi.nlm.nih.gov/pubmed/28458069</t>
  </si>
  <si>
    <t xml:space="preserve">Radiofrequency radiation (900 MHz)-induced DNA damage and cell cycle arrest in testicular germ cells in swiss albino mice
</t>
  </si>
  <si>
    <t xml:space="preserve">Pandey N, Giri S, Das S, Upadhaya P.
</t>
  </si>
  <si>
    <t>https://www.ncbi.nlm.nih.gov/labs/articles/27738269/</t>
  </si>
  <si>
    <t>University Grants Commission for providing fellowship support to NP and Department of Science and Technology-Fund for Improvement of Science and Technology for Institutional Infrastructure</t>
  </si>
  <si>
    <t xml:space="preserve">The 2100MHz radiofrequency radiation of a 3G-mobile phone and the DNA oxidative damage in brain
</t>
  </si>
  <si>
    <t>Sahin D, Ozgur E, Guler G, Tomruk A, Unlu I, Sepici-Dincel A, Seyhan N.</t>
  </si>
  <si>
    <t>https://www.emf-portal.org/en/article/28658</t>
  </si>
  <si>
    <t xml:space="preserve">2.45-GHz microwave irradiation adversely affects reproductive function in male mouse, Mus musculus by inducing oxidative and nitrosative stress
</t>
  </si>
  <si>
    <t>Shahin S, Mishra V, Singh SP, Chaturvedi CM.</t>
  </si>
  <si>
    <t>https://www.ncbi.nlm.nih.gov/pubmed/24490664</t>
  </si>
  <si>
    <t>Effect of cell phone use on salivary total protein, enzymes and oxidative stress markers in young adults: a pilot study</t>
  </si>
  <si>
    <t>Shivashankara AR, Joy J, Sunitha V, Rai MP, Rao S, Nambranathayil S, Baliga MS.</t>
  </si>
  <si>
    <t>https://www.ncbi.nlm.nih.gov/pubmed/25859446</t>
  </si>
  <si>
    <t xml:space="preserve">Effect of cell phone-like electromagnetic radiation on primary human thyroid cells
</t>
  </si>
  <si>
    <t>Silva V, Hilly O, Strenov Y, Tzabari C, Hauptman Y, Feinmesser R.</t>
  </si>
  <si>
    <t>https://www.ncbi.nlm.nih.gov/pubmed/26689947</t>
  </si>
  <si>
    <t xml:space="preserve">Mitochondrial DNA damage and oxidative damage in HL-60 cells exposed to 900MHz radiofrequency fields
</t>
  </si>
  <si>
    <t>Sun Y, Zong L, Gao Z, Zhu S, Tong J, Cao Y.</t>
  </si>
  <si>
    <t>RF Signal Generator and a Gigahertz Transverse Electromagnetic Cell</t>
  </si>
  <si>
    <t>https://www.ncbi.nlm.nih.gov/pubmed/28340409</t>
  </si>
  <si>
    <t>Influence of 400, 900, and 1900 MHz electromagnetic fields on Lemna minor growth and peroxidase activity</t>
  </si>
  <si>
    <t>https://www.ncbi.nlm.nih.gov/pubmed/15768427</t>
  </si>
  <si>
    <t>The Ministry of Science and Technology of the Republic of Croatia</t>
  </si>
  <si>
    <t>The Compound Chinese Medicine “Kang Fu Ling” Protects against High Power Microwave-Induced Myocardial Injury</t>
  </si>
  <si>
    <t xml:space="preserve">Zhang X, Gao Y, Dong J, Wang S, Yao B, Zhang J, Hu S, Xu X, Zuo H, Wang L, Zhou H, Zhao L, 
 </t>
  </si>
  <si>
    <t>https://www.ncbi.nlm.nih.gov/pmc/articles/PMC4081591/</t>
  </si>
  <si>
    <t>National Science and Technology Major Project of the Ministry of science and Technology of China</t>
  </si>
  <si>
    <t xml:space="preserve">The apoptotic effect and the plausible mechanism of microwave radiation on rat myocardial cells
</t>
  </si>
  <si>
    <t>Zhu W, Cui Y, Feng X, Li Y, Zhang W, Xu J, Wang H, Lv S.</t>
  </si>
  <si>
    <t>https://www.ncbi.nlm.nih.gov/pubmed/27203380</t>
  </si>
  <si>
    <t xml:space="preserve">National Natural Science Foundation of China and the National Science and Technology Major Projects Research Program supported by Health and Family Planning Commission of Jilin Province  </t>
  </si>
  <si>
    <t>Effects of radiofrequency exposure emitted from a GSM mobile phone on proliferation, differentiation, and apoptosis of neural stem cells</t>
  </si>
  <si>
    <t>Eghlidospour M, Ghanbari A, Mortazavi MJ, Azai H.</t>
  </si>
  <si>
    <t>https://www.ncbi.nlm.nih.gov/m/pubmed/28713615/</t>
  </si>
  <si>
    <t>Shiraz University of Medical Sciences</t>
  </si>
  <si>
    <t>Analysis of gene expression in mouse brain regions after exposure to 1.9 GHz radiofrequency fields</t>
  </si>
  <si>
    <t>McNamee JP, Bellier PV, Konkle AT, Thomas R, Wasoontarajaroen S, Lemay E, Gajda GB.</t>
  </si>
  <si>
    <t>https://www.ncbi.nlm.nih.gov/pubmed/27028625</t>
  </si>
  <si>
    <t>GSM-like radiofrequency exposure induces apoptosis via caspase-dependent pathway in infant rabbits</t>
  </si>
  <si>
    <t>Meral O, Ozgur E, Kismali G, Guler G, Alpay M, Sel T, Seyhan N.</t>
  </si>
  <si>
    <t>https://www.ncbi.nlm.nih.gov/pubmed/28125894</t>
  </si>
  <si>
    <t>Adaptive response in mouse bone marrow stromal cells exposed to 900MHz radiofrequency fields: Impact of poly (ADP-ribose) polymerase (PARP)</t>
  </si>
  <si>
    <t>He Q, Zong L, Sun Y, Vijayalaxmi, Prihoda TJ, Tong J, Cao Y.</t>
  </si>
  <si>
    <t>RF Signal Generator and a Gigahertz Transverse Electromagnetic (GTEM)</t>
  </si>
  <si>
    <t>https://www.ncbi.nlm.nih.gov/pubmed/28676262</t>
  </si>
  <si>
    <t>In vitro non-thermal oxidative stress response after 1800 MHz radiofrequency radiation</t>
  </si>
  <si>
    <t>Marjanovic Cermak AM, Pavicic I, Tariba Lovakovic B, Pizent A, Trosic I.</t>
  </si>
  <si>
    <t>https://www.ncbi.nlm.nih.gov/pubmed/28836500</t>
  </si>
  <si>
    <t>Effect of Radiofrequency Radiation Emitted from 2G and 3G Cell Phone on Developing Liver of Chick Embryo - A Comparative Study</t>
  </si>
  <si>
    <t>D'Silva MH, Swer RT, Anbalagan J, Rajesh B.</t>
  </si>
  <si>
    <t>https://www.ncbi.nlm.nih.gov/pmc/articles/PMC5583901/</t>
  </si>
  <si>
    <t>The response of human bacteria to static magnetic field and radiofrequency electromagnetic field</t>
  </si>
  <si>
    <t>Crabtree DPE, Herrera BJ, Kang S.</t>
  </si>
  <si>
    <t>SMF Static Magnetic Field</t>
  </si>
  <si>
    <t>https://www.ncbi.nlm.nih.gov/pubmed/28956351</t>
  </si>
  <si>
    <t>SMF Static Magnet Field studies     UHF (300 MHz-3 GHz) studies</t>
  </si>
  <si>
    <t>Baylor University Office of Research and College of Arts &amp; Sciences.</t>
  </si>
  <si>
    <t>Effects of electromagnetic waves emitted from 3G+wi-fi modems on human semen analysis</t>
  </si>
  <si>
    <t>Kamali K, Atarod M, Sarhadi S, Nikbakht J, Emami M, Maghsoudi R, Salimi H, Fallahpour B, Kamali N, Momtazan A, Ameli M</t>
  </si>
  <si>
    <t>3G Wi-Fi Modem</t>
  </si>
  <si>
    <t>https://www.ncbi.nlm.nih.gov/pubmed/28967061</t>
  </si>
  <si>
    <t>No Conflict of Interest Stated
No Financial support for the research</t>
  </si>
  <si>
    <t>Cellphone electromagnetic radiation damages the testicular ultrastructure of male rats</t>
  </si>
  <si>
    <t>Gao XH, Hu HR, Ma XL, Chen J, Zhang GH.</t>
  </si>
  <si>
    <t>https://www.ncbi.nlm.nih.gov/pubmed/28963835</t>
  </si>
  <si>
    <t>Evaluation of the mobile phone electromagnetic radiation on serum iron parameters in rats</t>
  </si>
  <si>
    <t>Cetkin M, Demirel C, Kızılkan N, Aksoy N, Erbağcı H.</t>
  </si>
  <si>
    <t>Mobile Phone GSM (Talk)</t>
  </si>
  <si>
    <t>https://www.ncbi.nlm.nih.gov/pubmed/29026392</t>
  </si>
  <si>
    <t>An Experimental Study of the Effects of Combined Exposure to Microwave and Heat on Gene Expression and Sperm Parameters in Mice</t>
  </si>
  <si>
    <t>Gohari FA, Saranjam B, Asgari M, Omidi L, Ekrami H, Moussavi-Najarkola SA.</t>
  </si>
  <si>
    <t>https://www.ncbi.nlm.nih.gov/pubmed/28904503</t>
  </si>
  <si>
    <t>RAPD Profiling, DNA Fragmentation, and Histomorphometric Examination in Brains of Wistar Rats Exposed to Indoor 2.5 Ghz Wi-Fi Devices Radiation</t>
  </si>
  <si>
    <t>Ibitayo AO, Afolabi OB, Akinyemi AJ, Ojiezeh TI, Adekoya KO, Ojewunmi OO.</t>
  </si>
  <si>
    <t>https://www.ncbi.nlm.nih.gov/pubmed/28904975</t>
  </si>
  <si>
    <t>Reduced growth of soybean seedlings after exposure to weak microwave radiation from GSM 900 mobile phone and base station</t>
  </si>
  <si>
    <t>Halgamuge MN, Yak SK, Eberhardt JL.</t>
  </si>
  <si>
    <t>https://www.ncbi.nlm.nih.gov/pubmed/25644316</t>
  </si>
  <si>
    <t>Micronuclei Formation and 8-Hydroxy-2-Deoxyguanosine Enzyme Detection in Ovarian Tissues After Radiofrequency Exposure at 1800 MHz in Adult Sprague–Dawley Rats</t>
  </si>
  <si>
    <t>Alchalabi ASH, AbdulMalek HRMF, Aklilu E, Aziz AR, Ronald SH, Khan MA.</t>
  </si>
  <si>
    <t>http://www.sciencedirect.com/science/article/pii/S1978301917301754</t>
  </si>
  <si>
    <t>Faculty of Veterinary Medicine of Universiti Malaysia Kelantan.</t>
  </si>
  <si>
    <t>Biological effects of cell-phone radiofrequency waves exposure on fertilization in mice; an in vivo and in vitro study</t>
  </si>
  <si>
    <t>Fatehi D, Anjomshoa M, Mohammadi M, Seify M, Rostamzadeh A.</t>
  </si>
  <si>
    <t>Mobile Phone GSM (Stand By)</t>
  </si>
  <si>
    <t>http://www.sciencedirect.com/science/article/pii/S1110569017301875</t>
  </si>
  <si>
    <t>Research &amp; Technology of the SKUMS for financial support. Shahrekord University of Medical Sciences (SKUMS),</t>
  </si>
  <si>
    <t>Electromagnetic fields at a mobile phone frequency (900 MHz) trigger the onset of general stress response along with DNA modifications in Eisenia fetida earthworms</t>
  </si>
  <si>
    <t>Bourdineaud JP, Šrut M, Štambuk A, Tkalec M, Brèthes D, Malarić K, Klobučar GIV.</t>
  </si>
  <si>
    <t>RF Signal Generator and Transverse Electromagetic (TEM) Cell</t>
  </si>
  <si>
    <t>https://www.ncbi.nlm.nih.gov/pubmed/28665795</t>
  </si>
  <si>
    <t>Effect of Exposure to Electromagnetic Fields (Emfs) on Monoamine Neurotransmitters of Newborn Rats</t>
  </si>
  <si>
    <t>Ismail SA, Ali RFM, Hassan HMM, Abd El-Rahman D.</t>
  </si>
  <si>
    <t>Mobile Phone 2G/3G GSM</t>
  </si>
  <si>
    <t>https://www.omicsonline.org/open-access/effect-of-exposure-to-electromagnetic-fields-emfs-on-monoamine-neurotransmitters-of-newborn-rats-2168-9652-1000156.pdf</t>
  </si>
  <si>
    <t>No stated</t>
  </si>
  <si>
    <t>Exposure to 835 MHz radiofrequency electromagnetic field induces autophagy in hippocampus but not in brain stem of mice</t>
  </si>
  <si>
    <t>Kim JH, Yu DH, Kim HJ, Huh YH, Cho SW, Lee JK, Kim HG, Kim HR</t>
  </si>
  <si>
    <t>https://www.ncbi.nlm.nih.gov/pubmed/29166827</t>
  </si>
  <si>
    <t xml:space="preserve">Basic Science Research Program through the National Research Foundation of Korea (NRF) funded by the Ministry of Science, ICT, and Future Planning </t>
  </si>
  <si>
    <t>Effects of 1.8 GHz Radiofrequency Fields on the Emotional Behavior and Spatial Memory of Adolescent Mice</t>
  </si>
  <si>
    <t>Zhang JP, Zhang KY, Guo L, Chen QL, Gao P, Wang T, Li J, Guo GZ, Ding GR.</t>
  </si>
  <si>
    <t>https://www.ncbi.nlm.nih.gov/pubmed/29113072</t>
  </si>
  <si>
    <t>National Natural Science Foundation of China and the Special Fund from People’s Liberation Army of China (PLA) of China (Military)</t>
  </si>
  <si>
    <t>Rats exposed to 2.45GHz of non-ionizing radiation exhibit behavioral changes with increased brain expression of apoptotic caspase 3</t>
  </si>
  <si>
    <t>Varghese R, Majumdar A, Kumar G, Shukla A.</t>
  </si>
  <si>
    <t>https://www.ncbi.nlm.nih.gov/pubmed/29153770</t>
  </si>
  <si>
    <t>post graduate scholarship scheme provided by AICTE</t>
  </si>
  <si>
    <t>Effects of GSM and UMTS mobile telephony signals on neuron degeneration and blood-brain barrier permeation in the rat brain</t>
  </si>
  <si>
    <t>Poulletier de Gannes F, Masuda H, Billaudel B, Poque-Haro E, Hurtier A, Lévêque P, Ruffié G, Taxile M, Veyret B, Lagroye I.</t>
  </si>
  <si>
    <t>https://www.ncbi.nlm.nih.gov/pubmed/29138435</t>
  </si>
  <si>
    <t xml:space="preserve">German Federal Ministry for Environment, Nature Protection and Reactor Safety, Aquitaine Council for Research, the École Pratique Hautes Études, and the Centre National Recherche Scientifique. </t>
  </si>
  <si>
    <t>Effects of 900-MHz radiation on the hippocampus and cerebellum of adult rats and attenuation of such effects by folic acid and Boswellia sacra</t>
  </si>
  <si>
    <t>Kivrak EG, Altunkaynak BZ,Alkan I,Yurt KK, Kocaman A, Onge ME.</t>
  </si>
  <si>
    <t>http://www.sciencedirect.com/science/article/pii/S2213879X17300391</t>
  </si>
  <si>
    <t xml:space="preserve">Ondokuz Mayıs University
</t>
  </si>
  <si>
    <t>Effects of folic acid on rat kidney exposed to 900 MHz electromagnetic radiation</t>
  </si>
  <si>
    <t>Deniz OG, Kivrak EG, Kaplan AA,Altunkaynak BZ.</t>
  </si>
  <si>
    <t>http://www.sciencedirect.com/science/article/pii/S2213879X17300500</t>
  </si>
  <si>
    <t>Ondokuz Mayıs University</t>
  </si>
  <si>
    <t>The ameliorative effect of gallic acid on pancreas lesions induced by 2.45 GHz electromagnetic radiation (Wi-Fi) in young rats</t>
  </si>
  <si>
    <t>Topsakalb S,Ozmen O,Cicek E,Comlekci S.</t>
  </si>
  <si>
    <t>http://www.sciencedirect.com/science/article/pii/S1687850717300468</t>
  </si>
  <si>
    <t>Effect of long-term exposure of mice to 900 MHz GSM radiation on experimental cutaneous candidiasis</t>
  </si>
  <si>
    <t>Bayat M, Hemati S, Soleimani-Estyar R, Shahin-Jafari A.</t>
  </si>
  <si>
    <t>https://www.ncbi.nlm.nih.gov/pubmed/28490964</t>
  </si>
  <si>
    <t>Vice-chancellor of Iranian National Science Foundation for supporting this project</t>
  </si>
  <si>
    <t>The effects of microwave radiation on rabbit's retina</t>
  </si>
  <si>
    <t>Talebnejad MR, Sadeghi-Sarvestani A, Nowroozzadeh MH, Mortazavi SMJ.</t>
  </si>
  <si>
    <t>http://www.sciencedirect.com/science/article/pii/S2452232517300562</t>
  </si>
  <si>
    <t>Long-term RF exposure on behavior and cerebral glucose metabolism in 5xFAD mice</t>
  </si>
  <si>
    <t>Son Y, Kim JS, Jeong YJ, Jeong YK, Kwon JH, Choi HD, Pack JK, Kim N, Lee YS, Lee HJ.</t>
  </si>
  <si>
    <t>https://www.ncbi.nlm.nih.gov/pubmed/29273398</t>
  </si>
  <si>
    <t>Institute for Information &amp; communications Technology Promotion(IITP) grant funded by the Korea government(MSIT)</t>
  </si>
  <si>
    <t>Microwave radiation-induced chromosomal aberrations in corneal epithelium of Chinese hamsters</t>
  </si>
  <si>
    <t>Yao KT.</t>
  </si>
  <si>
    <t>Diathermy Microwave</t>
  </si>
  <si>
    <t>https://www.ncbi.nlm.nih.gov/pubmed/753878</t>
  </si>
  <si>
    <t>The alteration of spontaneous low frequency oscillations caused by acute electromagnetic fields exposure</t>
  </si>
  <si>
    <t>Lv B, Chen Z, Wu T, Shao Q, Yan D, Ma L, Lu K, Xie Y.</t>
  </si>
  <si>
    <t>https://www.ncbi.nlm.nih.gov/pubmed/24012322</t>
  </si>
  <si>
    <t>National Natural Science Foundation (NSFC), China , China Postdoctoral Science Foundation (CPSF), China
National Key Basic Research Project, China</t>
  </si>
  <si>
    <t>Neurodegenerative changes and apoptosis induced by intrauterine and extrauterine exposure of radiofrequency radiation</t>
  </si>
  <si>
    <t>https://www.ncbi.nlm.nih.gov/pubmed/26520616</t>
  </si>
  <si>
    <t>Effects of 1800 MHz RF-EMF exposure on DNA damage and cellular functions in primary cultured neurogenic cells</t>
  </si>
  <si>
    <t>Su L, Yimaer A, Xu Z, Chen G.</t>
  </si>
  <si>
    <t>https://www.ncbi.nlm.nih.gov/pubmed/29368975</t>
  </si>
  <si>
    <t>National Natural Science Foundation of China Grant</t>
  </si>
  <si>
    <t>DNA Damage of Lymphocytes in Volunteers after 4 hours Use of Mobile Phone</t>
  </si>
  <si>
    <t>Ji S, Oh E, Sul D, Choi JW, Park H, Lee E.</t>
  </si>
  <si>
    <t>https://www.ncbi.nlm.nih.gov/pubmed/25175620</t>
  </si>
  <si>
    <t>Not known</t>
  </si>
  <si>
    <t>A genotoxic analysis of the hematopoietic system after mobile phone type radiation exposure in rats</t>
  </si>
  <si>
    <t>Kumar G, McIntosh RL, Anderson V, McKenzie RJ, Wood AW.</t>
  </si>
  <si>
    <t>https://www.ncbi.nlm.nih.gov/pubmed/25955504</t>
  </si>
  <si>
    <t>Institutional funding from Swinburne University of Technology and R McKenzie works for Australian Mobile Telephone Association, specifically Mobile Carriers Forum (MCF)</t>
  </si>
  <si>
    <t>Mixture Pulsed &amp; Continous</t>
  </si>
  <si>
    <t>Measurement of DNA damage after exposure to 2450 MHz electromagnetic radiation</t>
  </si>
  <si>
    <t>Malyapa RS, Ahern EW, Straube WL, Moros EG, Pickard WF, Roti Roti JL.</t>
  </si>
  <si>
    <t>https://www.ncbi.nlm.nih.gov/pubmed/9399707</t>
  </si>
  <si>
    <t>DNA damage in rat brain cells after in vivo exposure to 2450 MHz electromagnetic radiation and various methods of euthanasia</t>
  </si>
  <si>
    <t>Malyapa RS, Ahern EW, Bi C, Straube WL, LaRegina M, Pickard WF, Roti RotiJL</t>
  </si>
  <si>
    <t>RF Signal Generator and a Transverse Electromagnetic (TEM) Cell</t>
  </si>
  <si>
    <t>https://www.ncbi.nlm.nih.gov/pubmed/9611103</t>
  </si>
  <si>
    <t>Measurement of DNA damage after exposure to electromagnetic radiation in the cellular phone communication frequency band (835.62 and 847.74 MHz)</t>
  </si>
  <si>
    <t>https://www.ncbi.nlm.nih.gov/pubmed/9399708</t>
  </si>
  <si>
    <t>In Situ Expression of Heat-Shock Proteins and 3-Nitrotyrosine in Brains of Young Rats Exposed to a WiFi Signal In Utero and In Early Life</t>
  </si>
  <si>
    <t>Aït-Aïssa S, de Gannes FP, Taxile M, Billaudel B, Hurtier A, Haro E, Ruffié G, Athané A, Veyret B, Lagroye I.</t>
  </si>
  <si>
    <t>https://www.ncbi.nlm.nih.gov/pubmed/23662649</t>
  </si>
  <si>
    <t xml:space="preserve"> French ‘‘Health and Radiofrequency Foundation’
Authors used English spelling to declare funding source rather than the French name - Fondation Santé et Radiofréquences which is funded jointly by Government and Industry
</t>
  </si>
  <si>
    <t>Glial markers and emotional memory in rats following acute cerebral radiofrequency exposures</t>
  </si>
  <si>
    <t>Barthelemy A, Mouchard A, Bouji M, Blazy K, Puigsegur R, Villégier AS</t>
  </si>
  <si>
    <t>https://www.ncbi.nlm.nih.gov/pubmed/27696165</t>
  </si>
  <si>
    <t>Pyramidal Cell Loss in the Cornu Ammonis of 32-day-old Female Rats Following Exposure to a 900 Megahertz Electromagnetic Field During Prenatal Days 13–21</t>
  </si>
  <si>
    <t>Bas O, Sönmez OF, Aslan A, Ikinci A, Hanci H, Yildirim M, Kaya H, Akca M, Odaci E</t>
  </si>
  <si>
    <t>https://www.neuroquantology.com/index.php/journal/article/view/701</t>
  </si>
  <si>
    <t>School of Medicine,  a number of  universities in  Turkey</t>
  </si>
  <si>
    <t>Suppressive effect of electromagnetic field on analgesic activity of tramadol in rats</t>
  </si>
  <si>
    <t>Bodera P, Stankiewicz W, Antkowiak B, Paluch M, Kieliszek J, Sobiech J, Zdanowski R, Wojdas A, Siwicki AK, Skopińska-Rózewska E</t>
  </si>
  <si>
    <t>https://www.ncbi.nlm.nih.gov/pubmed/22708363</t>
  </si>
  <si>
    <t>Food collection and response to pheromones in an ant species exposed to electromagnetic radiation</t>
  </si>
  <si>
    <t>Cammaerts MC, Rachidi Z, Bellens F, De Doncker P</t>
  </si>
  <si>
    <t>https://www.ncbi.nlm.nih.gov/pubmed/23320633</t>
  </si>
  <si>
    <t>Effects of Electromagnetic Radiation from Smartphones on Learning Ability and Hippocampal Progenitor Cell Proliferation in Mice</t>
  </si>
  <si>
    <t>Chou YJ, Choi YS</t>
  </si>
  <si>
    <t>https://www.ncbi.nlm.nih.gov/pmc/articles/PMC4776265/</t>
  </si>
  <si>
    <t>Korean Foundation for the Advancement of Science &amp; Creativity (HCR. 2013).</t>
  </si>
  <si>
    <t>Effect of long-term (2 years) exposure of mouse brains to global system for mobile communication (GSM) radiofrequency fields on astrocytic immunoreactivity</t>
  </si>
  <si>
    <t>Court-Kowalski S, Finnie JW, Manavis J, Blumbergs PC, Helps SC, Vink R.</t>
  </si>
  <si>
    <t>https://www.ncbi.nlm.nih.gov/pubmed/25703451</t>
  </si>
  <si>
    <t>National Health &amp; Medical Research Council's Australian Centre for Electromagnetic Bioeffects Researc</t>
  </si>
  <si>
    <t>Frequent cellular phone use modifies hypothalamic-pituitary-adrenal axis response to a cellular phone call after mental stress in healthy children and adolescents: A pilot study</t>
  </si>
  <si>
    <t>Geronikolou SA, Chamakou A, Mantzou A, Chrousos G, KanakaGantenbein C</t>
  </si>
  <si>
    <t>https://www.ncbi.nlm.nih.gov/pubmed/26204054</t>
  </si>
  <si>
    <t>This research has been conducted with no funding.</t>
  </si>
  <si>
    <t>Effects of acute and chronic exposure to both 900 MHz and 2100 MHz electromagnetic radiation on glutamate receptor signaling pathway</t>
  </si>
  <si>
    <t>Gökçek-Saraç Ç, Er H, Kencebay Manas C, Kantar Gok D, Özen Ş, Derin N.</t>
  </si>
  <si>
    <t>https://www.ncbi.nlm.nih.gov/pubmed/28565929</t>
  </si>
  <si>
    <t xml:space="preserve">Akdeniz University The Scientific Research Projects Coordination Unit, Turkey </t>
  </si>
  <si>
    <t>Effect of Prolonged Use of Mobile Phone on Brainstem Auditory Evoked Potentials</t>
  </si>
  <si>
    <t xml:space="preserve">Gupta N, Goyal D, Sharma R, Arora KS. </t>
  </si>
  <si>
    <t>https://www.ncbi.nlm.nih.gov/pmc/articles/PMC4484065/</t>
  </si>
  <si>
    <t>None</t>
  </si>
  <si>
    <t>The effect of Wi-Fi electromagnetic waves in unimodal and multimodal object recognition tasks in male rats</t>
  </si>
  <si>
    <t>Hassanshahi A, Shafeie SA, Fatemi I, Hassanshahi E, Allahtavakoli M, Shabani M, Roohbakhsh A, Shamsizadeh A.</t>
  </si>
  <si>
    <t>https://www.ncbi.nlm.nih.gov/pubmed/28332042</t>
  </si>
  <si>
    <t>Research Deputy of Rafsanjan University of Medical Sciences</t>
  </si>
  <si>
    <t>Inhibition of STAT3- and MAPK-dependent PGE2 synthesis ameliorates phagocytosis of fibrillar β-amyloid peptide (1-42) via EP2 receptor in EMF-stimulated N9 microglial cells</t>
  </si>
  <si>
    <t>He GL, Luo Z, Shen TT, Li P, Yang J, Luo X, Chen CH, Gao P, Yang XS.</t>
  </si>
  <si>
    <t>https://www.ncbi.nlm.nih.gov/pubmed/27871289</t>
  </si>
  <si>
    <t>National Natural Science Foundation of China (Nos. 81172647 and 81302412).</t>
  </si>
  <si>
    <t>The Effects of Prenatal Exposure to a 900 Megahertz Electromagnetic Field on Hippocampus Morphology and Learning Behavior in Rat Pups</t>
  </si>
  <si>
    <t>Ikinci A, Odaci E, Yildirim M, Kaya H, Akca M, Hanci H, Aslan A, Sönmez OF, Bas O</t>
  </si>
  <si>
    <t>https://www.emf-portal.org/en/article/26768</t>
  </si>
  <si>
    <t>Behavior and memory evaluation of Wistar rats exposed to 1·8 GHz radiofrequency electromagnetic radiation</t>
  </si>
  <si>
    <t>de Caires Jr LC, da Silveira Goulart Guimarães E, Manso Musso C, Stabler CT, Garcia RMG, Mourao Jr CA, Andreazzi AE</t>
  </si>
  <si>
    <t>https://www.ncbi.nlm.nih.gov/pubmed/24620965</t>
  </si>
  <si>
    <t>Effect of whole-body exposure to the 848.5-MHz code division multiple access (CDMA) electromagnetic field on adult neurogenesis in the young, healthy rat brain</t>
  </si>
  <si>
    <t>Kim HS, Kim YJ, Lee YH, Lee YS, Choi HD, Pack JK, Kim N, Ahn YH.</t>
  </si>
  <si>
    <t>https://www.ncbi.nlm.nih.gov/pubmed/25510255</t>
  </si>
  <si>
    <t>ICT R&amp;D program of MSIP/IITP (Ministry of Science, ICT and Future Planning/Institute for Information &amp; Communications Technology Promotion), Korea</t>
  </si>
  <si>
    <t>Lycopersicon esculentum extract on apoptosis in the rat cerebellum, following prenatal and postnatal exposure to an electromagnetic field</t>
  </si>
  <si>
    <t>Kokturk S, Yardimoglu M, Celikozlu SD, Dolanbay EG, Cimbiz A</t>
  </si>
  <si>
    <t>https://www.ncbi.nlm.nih.gov/pubmed/23935717</t>
  </si>
  <si>
    <t>Cell Phone Generated Radio Frequency Electromagnetic Field Effects on the Locomotor Behaviors of the Fishes Poecilia reticulata and Danio rerio</t>
  </si>
  <si>
    <t>Lee D, Lee J, Lee I.</t>
  </si>
  <si>
    <t>https://www.ncbi.nlm.nih.gov/pubmed/26073525</t>
  </si>
  <si>
    <t>Inter-individual and intra-individual variation of the effects of pulsed RF EMF exposure on the human sleep EEG</t>
  </si>
  <si>
    <t>Lustenberger C, Murbach M, Tüshaus L, Wehrle F, Kuster N, Achermann P, Huber R.</t>
  </si>
  <si>
    <t>https://www.ncbi.nlm.nih.gov/pubmed/25690404</t>
  </si>
  <si>
    <t>Swiss Research Foundation on Electricity and Mobile Communication;  Swiss National Science Foundation.</t>
  </si>
  <si>
    <t>Effect of Bluetooth headset and mobile phone electromagnetic fields on the human auditory nerve</t>
  </si>
  <si>
    <t>Mandala M, Colletti V, Sacchetto L, Manganotti P, Ramat S, Marcocci A, Colletti L.</t>
  </si>
  <si>
    <t>https://www.ncbi.nlm.nih.gov/pubmed/23619813</t>
  </si>
  <si>
    <t>In-vitro exposure of neuronal networks to the GSM-1800 signal</t>
  </si>
  <si>
    <t>Moretti D, Garenne A, Haro E, Poulletier de Gannes F, Lagroye I, Leveque P, Veyret B, Lewis N</t>
  </si>
  <si>
    <t>https://www.ncbi.nlm.nih.gov/pubmed/23913345</t>
  </si>
  <si>
    <t>Ministry of National Education and Research, France; University of Bordeaux; CNRS; Bouygues Telecom. CNRS; French National Centre for Scientific Research</t>
  </si>
  <si>
    <t>The Effects of 900 Megahertz Electromagnetic Field Applied in the Prenatal Period on Spinal Cord Morphology and Motor Behavior in Female Rat Pups</t>
  </si>
  <si>
    <t>Odaci E, Ikinci A, Yildirim M, Kaya H, Akca M, Hanci H, Sönmez OF, Aslan A, Okuyan M, Bas O</t>
  </si>
  <si>
    <t>https://www.neuroquantology.com/index.php/journal/article/view/698</t>
  </si>
  <si>
    <t>Nonthermal Effects of Lifelong High-Frequency Electromagnetic Field Exposure on Social Memory Performance in Rats</t>
  </si>
  <si>
    <t>Schneider J, Stangassinger M</t>
  </si>
  <si>
    <t>https://www.ncbi.nlm.nih.gov/pubmed/24999587</t>
  </si>
  <si>
    <t>Multigenerational effects of whole body exposure to 2.14 GHz W-CDMA cellular phone signals on brain function in rats</t>
  </si>
  <si>
    <t>Shirai T, Imai N, Wang J, Takahashi S, Kawabe M, Wake K, Kawai H, Watanabe S, Furukawa F, Fujiwara O.</t>
  </si>
  <si>
    <t>https://www.ncbi.nlm.nih.gov/pubmed/25196377</t>
  </si>
  <si>
    <t>Grant from Ministry of Internal Affairs and Communications, Japan for 2008 and 2009.</t>
  </si>
  <si>
    <t>Effects of GSM modulated radio-frequency electromagnetic radiation on permeability of blood-brain barrier in male &amp; female rats</t>
  </si>
  <si>
    <t>Sirav B, Seyhan N</t>
  </si>
  <si>
    <t>https://www.ncbi.nlm.nih.gov/pubmed/26723545</t>
  </si>
  <si>
    <t>Effect of electromagnetic radiation on discharge activity of neurons in the hippocampus CA1 in rats</t>
  </si>
  <si>
    <t>Tong J, Chen S, Liu XM, Hao DM.</t>
  </si>
  <si>
    <t>https://www.ncbi.nlm.nih.gov/pubmed/24386818</t>
  </si>
  <si>
    <t>Long term impairment of cognitive functions and alterations of NMDAR subunits after continuous microwave exposure</t>
  </si>
  <si>
    <t>Wang H, Tan S, Xu X, Zhao L, Zhang J, Yao B, Gao Y, Zhou H, Peng R.</t>
  </si>
  <si>
    <t>https://www.ncbi.nlm.nih.gov/pubmed/28866028</t>
  </si>
  <si>
    <t>National Natural Science Foundation of China.</t>
  </si>
  <si>
    <t>Microwave Exposure Impairs Synaptic Plasticity in the Rat Hippocampus and PC12 Cells through Over-activation of the NMDA Receptor Signaling Pathway</t>
  </si>
  <si>
    <t>Xiong L, Sun CF, Zhang J, Gao YB, Wang LF, Zuo HY, Wang SM, Zhou HM, Xu XP, Dong J, Yao BW, Zhao L, Peng RY.</t>
  </si>
  <si>
    <t>https://www.ncbi.nlm.nih.gov/pubmed/25566859</t>
  </si>
  <si>
    <t>Upregulation of specific mRNA levels in rat brain after cell phone exposure</t>
  </si>
  <si>
    <t>https://www.ncbi.nlm.nih.gov/pubmed/18568932</t>
  </si>
  <si>
    <t>The role of the JAK2-STAT3 pathway in pro-inflammatory responses of EMF-stimulated N9 microglial cells</t>
  </si>
  <si>
    <t>Yang X, He G, Hao Y, Chen C, Li M, Wang Y, Zhang G, Yu Z.</t>
  </si>
  <si>
    <t>https://www.ncbi.nlm.nih.gov/pubmed/20828402</t>
  </si>
  <si>
    <t xml:space="preserve"> National Natural Science Foundation of China </t>
  </si>
  <si>
    <t>p25/CDK5 is partially involved in neuronal injury induced by radiofrequency electromagnetic field exposure</t>
  </si>
  <si>
    <t>Zhang Y, She F, Li L, Chen C, Xu S, Luo X, Li M, He M, Yu Z.</t>
  </si>
  <si>
    <t>https://www.ncbi.nlm.nih.gov/pubmed/23786497</t>
  </si>
  <si>
    <t>National Natural Science Foundation of China
Author is associated with the Military</t>
  </si>
  <si>
    <t>RKIP regulates neural cell apoptosis induced by exposure to microwave radiation partly through the MEK/ERK/CREB pathway</t>
  </si>
  <si>
    <t>Zuo H, Lin T, Wang D, Peng R, Wang S, Gao Y, Xu X, Zhao L, Wang S, Su Z.</t>
  </si>
  <si>
    <t>https://www.ncbi.nlm.nih.gov/pubmed/25108669</t>
  </si>
  <si>
    <t>National Natural Science Foundation of China  the Military Medical Fund, and the Major National Science and Technology Program of China</t>
  </si>
  <si>
    <t>Multivariate Entropy Analysis of Oxidative Stress Biomarkers Following Mobile Phone Exposure of Human Volunteers: A Pilot Study</t>
  </si>
  <si>
    <t>Marconi A, Tasteyre A, de Seze R,  Fogel P, Simoneau G,  Conti M, Sarbach C, Young SS, Gilbert J-E, Thomas Y.</t>
  </si>
  <si>
    <t>https://www.researchgate.net/publication/310773684_Multivariate_Entropy_Analysis_of_Oxidative_Stress_Biomarkers_Following_Mobile_Phone_Exposure_of_Human_Volunteers_A_Pilot_Study_-_ANTHONY_MARCONI_ALBERT_TASTEYRE_RENE_DE_SEZE_PAUL_FOGEL_GUY_SIMONEAU_MA</t>
  </si>
  <si>
    <t xml:space="preserve">French universities collaboration </t>
  </si>
  <si>
    <t>Exposure to mobile phone (900-1800 MHz) during pregnancy: tissue oxidative stress after childbirth</t>
  </si>
  <si>
    <t>Bahreyni Toossi MH, Sadeghnia HR, Mohammad Mahdizadeh Feyzabadi M, Hosseini M, Hedayati M, Mosallanejad R, Beheshti F, Alizadeh Rahvar Z.</t>
  </si>
  <si>
    <t>https://www.ncbi.nlm.nih.gov/pubmed/28434276</t>
  </si>
  <si>
    <t>Mashhad University of Medical Sciences, Iran</t>
  </si>
  <si>
    <t>Phenotypic and genotypic characterization of antioxidant enzyme system in human population exposed to radiation from mobile towers</t>
  </si>
  <si>
    <t>Gulati S, Yadav A, Kumar N, Priya K, Aggarwal NK, Gupta R.</t>
  </si>
  <si>
    <t>Base Station</t>
  </si>
  <si>
    <t>https://www.ncbi.nlm.nih.gov/pubmed/28819931</t>
  </si>
  <si>
    <t xml:space="preserve">Science and Engineering Research Board, Department of Science and Technology (DST), New Delhi, India for funding through Grant </t>
  </si>
  <si>
    <t>Effects of long-term exposure to 900 megahertz electromagnetic field on heart morphology and biochemistry of male adolescent rats</t>
  </si>
  <si>
    <t>Kerimoglu G, Mercantepe T, Erol HS, Turgut A, Kaya H, Colakoglu S, Odaci E.</t>
  </si>
  <si>
    <t>https://www.ncbi.nlm.nih.gov/pubmed/27715326</t>
  </si>
  <si>
    <t>Karadeniz Technical University, Turkey</t>
  </si>
  <si>
    <t>Impacts of exposure to 900 MHz mobile phone radiation on liver function in rats</t>
  </si>
  <si>
    <t>Ma HR, Ma ZH, Wang GY, Song CM, Ma XL, Cao XH, Zhang GH.</t>
  </si>
  <si>
    <t>https://www.ncbi.nlm.nih.gov/pubmed/27215026</t>
  </si>
  <si>
    <t xml:space="preserve">Biochemical and pathological changes in the male rat kidney and bladder following exposure to continuous 900-MHz electromagnetic field on postnatal days </t>
  </si>
  <si>
    <t>Turedi S, Kerimoğlu G, Mercantepe T, Odaci E.</t>
  </si>
  <si>
    <t>https://www.ncbi.nlm.nih.gov/pubmed/28747141</t>
  </si>
  <si>
    <t>Effects of combined radiofrequency field exposure on amyloid-beta-induced cytotoxicity in HT22 mouse hippocampal neurones</t>
  </si>
  <si>
    <t>Lee JS, Kim JY, Kim HJ, Kim JC, Lee JS, Kim N, Park MJ.</t>
  </si>
  <si>
    <t>https://www.ncbi.nlm.nih.gov/pubmed/27325640</t>
  </si>
  <si>
    <t>IT R&amp;D program of MSIP/IITP [B0138-15-1002, Study on the EMF exposure control in smart society] and the National R&amp;D Program through the Korea Institute of Radiological and Medical Sciences funded by the Ministry of Science, ICT &amp; Future Planning [No.1711021925].</t>
  </si>
  <si>
    <t>A histopathological and biochemical evaluation of oxidative injury in the sciatic nerves of male rats exposed to a continuous 900-megahertz electromagnetic field throughout all periods of adolescence</t>
  </si>
  <si>
    <t>Kerimoglu G, Güney C, Ersöz Ş, Odacı E.</t>
  </si>
  <si>
    <t>https://www.ncbi.nlm.nih.gov/pubmed/29331319</t>
  </si>
  <si>
    <t>Continuous 900-megahertz electromagnetic field applied in middle and late-adolescence causes qualitative and quantitative changes in the ovarian morphology, tissue and blood biochemistry of the rat</t>
  </si>
  <si>
    <t>Okatan DÖ, Kaya H, Aliyazıcıoğlu Y, Demir S, Çolakoğlu S, Odacı E.</t>
  </si>
  <si>
    <t>https://www.ncbi.nlm.nih.gov/pubmed/29268055</t>
  </si>
  <si>
    <t>Karadeniz Technical University Research Fund</t>
  </si>
  <si>
    <t>Biochemical and histological studies on adverse effects of mobile phone radiation on rat's brain</t>
  </si>
  <si>
    <t>Hussein S, El-Saba AA, Galal MK.</t>
  </si>
  <si>
    <t>https://www.ncbi.nlm.nih.gov/pubmed/27474378</t>
  </si>
  <si>
    <t>Long term exposure to cell phone frequencies (900 and 1800 MHz) induces apoptosis, mitochondrial oxidative stress and TRPV1 channel activation in the hippocampus and dorsal root ganglion of rats</t>
  </si>
  <si>
    <t>Ertilav K, Uslusoy F, Ataizi S, Nazıroğlu M.</t>
  </si>
  <si>
    <t>https://www.ncbi.nlm.nih.gov/pubmed/29332300</t>
  </si>
  <si>
    <t>1950 MHz RF EMR Inhibits Testosterone Secretion of Mouse Leydig Cells</t>
  </si>
  <si>
    <t>Lin YY, Wu T, Liu JY, Gao P, Li KC, Guo QY, Yuan M, Lang HY, Zeng LH, Guo GZ.</t>
  </si>
  <si>
    <t>https://www.ncbi.nlm.nih.gov/pubmed/29295490</t>
  </si>
  <si>
    <t xml:space="preserve">National Basic Research Program of China and the Natural Science Foundation of China </t>
  </si>
  <si>
    <t>Gene Expression Analysis in Human Peripheral Blood Cells after 900 MHz RF-EMF Short-Term Exposure</t>
  </si>
  <si>
    <t>Lamkowski A, Kreitlow M, Radunz J, Willenbockel M, Sabath F, Schuhn W, Stiemer M, Fichte LO, Dudzinski M, Böhmelt S, Ullmann R, Majewski M, Franchini V, Ede S, Rump A, Port M, Abend M.</t>
  </si>
  <si>
    <t>https://www.ncbi.nlm.nih.gov/pubmed/29509058</t>
  </si>
  <si>
    <t>Acute effects of 30 minutes of exposure to a smartphone call on in vitro platelet function</t>
  </si>
  <si>
    <t>Lippi G, Danese E, Brocco G, Gelati M, Salvagno GL, Montagnana M.</t>
  </si>
  <si>
    <t>https://www.ncbi.nlm.nih.gov/pubmed/27177410</t>
  </si>
  <si>
    <t>Electromagnetic energy radiated from mobile phone alters electrocardiographic records of patients with ischemic heart disease</t>
  </si>
  <si>
    <t>Alhusseiny A, Al-Nimer M, Majeed A.</t>
  </si>
  <si>
    <t>https://www.ncbi.nlm.nih.gov/pubmed/23440607</t>
  </si>
  <si>
    <t>The influence of the call with a mobile phone on heart rate variability parameters in healthy volunteers</t>
  </si>
  <si>
    <t>Andrzejak R, Poreba R, Poreba M, Derkacz A, Skalik R, Gac P, Beck B, Steinmetz-Beck A, Pilecki W.</t>
  </si>
  <si>
    <t>https://www.ncbi.nlm.nih.gov/pubmed/18716391</t>
  </si>
  <si>
    <t>Radiofrequency energy loop primes cardiac, neuronal, and skeletal muscle differentiation in mouse embryonic stem cells: a new tool for improving tissue regeneration</t>
  </si>
  <si>
    <t>Maioli M, Rinaldi S, Santaniello S, Castagna A, Pigliaru G, Gualini S, Fontani V, Ventura C</t>
  </si>
  <si>
    <t>https://www.ncbi.nlm.nih.gov/pubmed/21975035</t>
  </si>
  <si>
    <t xml:space="preserve">Regione Emilia Romagna, Programma di Ricerca Regione-Universita` 2007/2009, Area 1b “Medicina rigenerativa,” Italy; Ministero della Salute, Italy, </t>
  </si>
  <si>
    <t>Calcium homeostasis of isolated heart muscle cells exposed to pulsed high-frequency electromagnetic fields</t>
  </si>
  <si>
    <t>Wolke S, Neibig U, Elsner R, Gollnick F, Meyer R</t>
  </si>
  <si>
    <t>https://www.ncbi.nlm.nih.gov/pubmed/8860732</t>
  </si>
  <si>
    <t>Research Association of Electromagnetic Compatibility of Biological Systems, Technical University Braunschweig, Germany , Research Association for Radio Applications, Germany</t>
  </si>
  <si>
    <t>Exposure to radio-frequency electromagnetic waves alters acetylcholinesterase gene expression, exploratory and motor coordination-linked behaviour in male rats</t>
  </si>
  <si>
    <t>Obajuluwa AO, Akinyemi AJ, Afolabi OB, Adekoya K, Sanya JO, Ishola AO.</t>
  </si>
  <si>
    <t>https://www.ncbi.nlm.nih.gov/pubmed/?term=Obajuluwa%20AO%5BAuthor%5D&amp;cauthor=true&amp;cauthor_uid=29657919</t>
  </si>
  <si>
    <t xml:space="preserve">No Conflict of Interested State. TWAS Research grant </t>
  </si>
  <si>
    <t xml:space="preserve">Selenium supplementation ameliorates electromagnetic field-induced oxidative stress in the hek293 cells
</t>
  </si>
  <si>
    <t>Ozsobacı NP, Düzgün Ergün D, Durmuş S, Tunçdemir M, Uzun H, Gelişgen R, Özçelik D.</t>
  </si>
  <si>
    <t>https://www.ncbi.nlm.nih.gov/pubmed/29685784</t>
  </si>
  <si>
    <t>Research Fund of Istanbul University.</t>
  </si>
  <si>
    <t>Effects of cell phone radiation on the levels of T3, T4 and TSH, and histological changes in thyroid gland in rats treated with Allium sativum extract</t>
  </si>
  <si>
    <t>Hajioun B, Jowhari H, Mokhtari M.</t>
  </si>
  <si>
    <t>https://www.researchgate.net/publication/287343006_Effects_of_cell_phone_radiation_on_the_levels_of_T3_T4_and_TSH_and_histological_changes_in_thyroid_gland_in_rats_treated_with_Allium_sativum_extract</t>
  </si>
  <si>
    <t>Long Term Exposure to Cell Phone Radiation and Stress</t>
  </si>
  <si>
    <t>Ahmadi Tameh A, Ahmadi R, Gohari A.</t>
  </si>
  <si>
    <t>https://pdfs.semanticscholar.org/fe8f/7e9212a37d038ecc172acc8ae90eb59d40ec.pdf</t>
  </si>
  <si>
    <t xml:space="preserve"> Islamic Azad University, Hamedan Branch, Hamedan, Iran</t>
  </si>
  <si>
    <t>Effects of 900 MHz Electromagnetic Fields Emitted From a Cellular Phone on the T3, T4, and Cortisol Levels in Syrian Hamsters</t>
  </si>
  <si>
    <t>Shahryar HA, Lotfi A, Ghodsi MB, Bonary ARK.</t>
  </si>
  <si>
    <t>https://pdfs.semanticscholar.org/aefa/0325b23a1fd20dc52713cf448785b1e9b850.pdf</t>
  </si>
  <si>
    <t xml:space="preserve">Islamic Azad University, Shabestar Branch for the financial support </t>
  </si>
  <si>
    <t>Exposure to 835 MHz RF-EMF decreases the expression of calcium channels, inhibits apoptosis, but induces autophagy in the mouse hippocampus</t>
  </si>
  <si>
    <t>Kim JH, Sohn UD, Kim HG, Kim HR.</t>
  </si>
  <si>
    <t>https://www.ncbi.nlm.nih.gov/pubmed/29719450</t>
  </si>
  <si>
    <t xml:space="preserve">Basic Science Research Program through the National Research Foundation of Korea (NRF) funded by the Ministry of Education ( </t>
  </si>
  <si>
    <t>Effects of 1.8 GHz radiofrequency field on microstructure and bone metabolism of femur in mice</t>
  </si>
  <si>
    <t xml:space="preserve">Guo L, Zhang JP, Zhang KY, Wang HB, Wang H, An GZ, Zhou Y, Meng GL, Ding GR.
</t>
  </si>
  <si>
    <t>https://www.ncbi.nlm.nih.gov/pubmed/29709060</t>
  </si>
  <si>
    <t>Fund of National Natural Science Foundation of China; grant number: 31770905; Special Fund from People’s Liberation Army of China (PLA); grant number: 16CXZ020.</t>
  </si>
  <si>
    <t>Hippocampal lipidome and transcriptome profile alterations triggered by acute exposure of mice to GSM 1800 MHz mobile phone radiation: An exploratory study</t>
  </si>
  <si>
    <t>Fragopoulou AF, Polyzos A, Papadopoulou MD, Sansone A, Manta AK, Balafas E, Kostomitsopoulos N, Skouroliakou A, Chatgilialoglu C, Georgakilas A, Stravopodis DJ, Ferreri C, Thanos D, Margaritis LH.</t>
  </si>
  <si>
    <t>https://www.ncbi.nlm.nih.gov/pubmed/29786969</t>
  </si>
  <si>
    <t>European Union (European Social Fund –ESF) and Greek national funds, Grant/Award Number: THALES – UoA – MIS 375784; Stiftelsen Samariten; Di Bella Foundation</t>
  </si>
  <si>
    <t>2450 MHz EMR exposure causes cognition deficit with mitochondrial dysfunction &amp; activation of intrinsic pathway of apoptosis in rats</t>
  </si>
  <si>
    <t>Gupta SK, Mesharam MK, Krishnamurth S.</t>
  </si>
  <si>
    <t>https://link.springer.com/article/10.1007/s12038-018-9744-7</t>
  </si>
  <si>
    <t>Indian Institute of Technology–Banaras Hindu University (IIT-BHU)</t>
  </si>
  <si>
    <t>Oxidative stress and an animal neurotransmitter synthesizing enzyme in wild growing myrtle leaves after GSM radiation exposure</t>
  </si>
  <si>
    <t>Stefi AL, Vassilacopoulou D, Margaritis LH, Christodoulakisa NS.</t>
  </si>
  <si>
    <t>https://www.sciencedirect.com/science/article/pii/S0367253018301208</t>
  </si>
  <si>
    <t>Hellenic Foundation for Research and Innovation (ΕΛΙΔΕΚ) according to the framework for the
financial support of doctoral candidates who already implement their doctoral theses in Greek Universities.</t>
  </si>
  <si>
    <t>Evaluating Temperature Changes of Brain Tissue Due to Induced Heating of Cell Phone Waves</t>
  </si>
  <si>
    <t>Forouharmajd F, Pourabdian S, Ebrahimi H.</t>
  </si>
  <si>
    <t>https://www.ncbi.nlm.nih.gov/pubmed/29861880</t>
  </si>
  <si>
    <t xml:space="preserve">No external funding </t>
  </si>
  <si>
    <t>Can Electromagnetic Exposure Cause a Change in Behaviour? Studying Possible Non-Thermal Influences on Honey Bees – An Approach within the Framework of Educational Informatics</t>
  </si>
  <si>
    <t>Harst W, Kuhn J,  Stever H.</t>
  </si>
  <si>
    <t>https://www.researchgate.net/publication/237523719_Can_Electromagnetic_Exposure_Cause_a_Change_in_Behaviour_Studying_Possible_Non-Thermal_Influences_on_Honey_Bees_-_An_Approach_within_the_Framework_of_Educational_Informatics</t>
  </si>
  <si>
    <t>Effect of cell-phone radiofrequency on angiogenesis and cell invasion in human head and neck cancer cells</t>
  </si>
  <si>
    <t>Alahmad YM, Aljaber M, Saleh AI, Yalcin HC, Aboulkassim T, Yasmeen A, Batist G, Moustafa AA.</t>
  </si>
  <si>
    <t>https://www.ncbi.nlm.nih.gov/pubmed/29756334</t>
  </si>
  <si>
    <t>Qatar University and GCC grant</t>
  </si>
  <si>
    <t>Exposure to radiation from single or combined radio frequencies provokes macrophage dysfunction in the RAW 264.7 cell line</t>
  </si>
  <si>
    <t>Lopez-Furelos A, Salas-Sánchez AA, Ares-Pena FJ, Leiro-Vidal JM, López-Martín E.</t>
  </si>
  <si>
    <t>https://www.ncbi.nlm.nih.gov/pubmed/29659305</t>
  </si>
  <si>
    <t>Ministry of Economy and Competitiveness through Project TEC- 2011-24441.</t>
  </si>
  <si>
    <t>Evidence of cellular stress and caspase-3 resulting from a combined two-frequency signal in the cerebrum and cerebellum of Sprague-dawley rats</t>
  </si>
  <si>
    <t>Lopez-Furelos A, Leiro-Vidal JM, Salas-Sánchez AÁ, Ares-Pena FJ, López-Martín ME.</t>
  </si>
  <si>
    <t>RF Signal Generator  and Transverse Electromagnetic (TEM) Cell</t>
  </si>
  <si>
    <t>https://www.ncbi.nlm.nih.gov/pubmed/27589837</t>
  </si>
  <si>
    <t>Radiofrequency radiation emitted from Wi-Fi (2.4 GHz) causes impaired insulin secretion and increased oxidative stress in rat pancreatic islets</t>
  </si>
  <si>
    <t>Masoumi A, Karbalaei N, Mortazavi SMJ, Shabani M.</t>
  </si>
  <si>
    <t>https://www.ncbi.nlm.nih.gov/pubmed/29913098</t>
  </si>
  <si>
    <t>Shiraz University of Medical Sciences, Shiraz, Iran (grant no. 12632); it is a part of Ms. Thesis by Ali Masoumi</t>
  </si>
  <si>
    <t>Activation of the TRPV1 Thermoreceptor Induced by Modulated or Unmodulated 1800 MHz Radiofrequency Field Exposure</t>
  </si>
  <si>
    <t>Ruigrok HJ, Arnaud-Cormos D, Hurtier A, Poque E, de Gannes FP, Ruffié G, Bonnaudin F, Lagroye I, Sojic N, Arbault S, Lévêque P, Veyret B, Percherancier Y.</t>
  </si>
  <si>
    <t>https://www.ncbi.nlm.nih.gov/pubmed/29059001</t>
  </si>
  <si>
    <t>European Community’s Seventh Framework Programme (FP7/2007-013) under grant agreement no. 603794 (the GERONIMO project), from the ‘‘Agence de l’Environnement et de la Maˆıtrise de l’Energie’’ (ADEME) and the ‘‘Conseil Re ́gional d’Aquitaine’’.</t>
  </si>
  <si>
    <t>Analysis of the Genotoxic Effects of Mobile Phone Radiation using Buccal Micronucleus Assay: A Comparative Evaluation</t>
  </si>
  <si>
    <t>Banerjee S, Singh NN, Sreedhar G, Mukherjee S.</t>
  </si>
  <si>
    <t>https://www.ncbi.nlm.nih.gov/pubmed/27135009</t>
  </si>
  <si>
    <t>Short-term 2.1 GHz radiofrequency radiation treatment induces significant changes on the auditory evoked potentials in adult rats</t>
  </si>
  <si>
    <t>Hidisoglu E, Kantar-Gok D, Ozen S, Yargicoglu P.</t>
  </si>
  <si>
    <t>https://www.ncbi.nlm.nih.gov/pubmed/29939075</t>
  </si>
  <si>
    <t xml:space="preserve">Akdeniz University Research Foundation, Turkey </t>
  </si>
  <si>
    <t>Human Fibroblasts In Vitro Exposed to 2.45 GHz Continuous and Pulsed Wave Signals: Evaluation of Biological Effects with a Multimethodological Approach</t>
  </si>
  <si>
    <t>Regalbuto E, Anselmo A, De Sanctis S, Franchini V, Lista F, Benvenuto M, Bei R, Masuelli L, D'Inzeo G, Paffi A, Trodella E, Sgura A.</t>
  </si>
  <si>
    <t>https://pubmed.ncbi.nlm.nih.gov/32992895/</t>
  </si>
  <si>
    <t>Italian Ministry of Defense, SEGREDIFESA/DNA—5th Department of Technological Innovation (GREAM 2 Project).
Military Funded</t>
  </si>
  <si>
    <t>Terrestrial Trunked Radio (TETRA) exposure of neuronal in vitro networks</t>
  </si>
  <si>
    <t>Kohler T, Wölfel M, Ciba M, Bochtler U, Thielemann C.</t>
  </si>
  <si>
    <t>https://www.ncbi.nlm.nih.gov/pubmed/29272813</t>
  </si>
  <si>
    <t>Federal Ministry of Education and Research of Germany (BMBF) for its financial support. Funding number: 03FH026I3 TETRACELL.</t>
  </si>
  <si>
    <t>Normothermic Microwave Irradiation Induces Death of HL-60 Cells through Heat-Independent Apoptosis</t>
  </si>
  <si>
    <t>Asano M, Tanaka S, Sakaguchi M, Matsumura H, Yamaguchi T, Fujita Y, Tabuse K.</t>
  </si>
  <si>
    <t>Semiconductor Microwave Oscillator</t>
  </si>
  <si>
    <t>https://www.ncbi.nlm.nih.gov/pubmed/28900243</t>
  </si>
  <si>
    <t xml:space="preserve">Japan Society for the Promotion of Science (JSPS) KAKENHI Grant  http://www.jsps.go.jp/english/
</t>
  </si>
  <si>
    <t>The Protective Effect of Autophagy on DNA Damage in Mouse Spermatocyte-Derived Cells Exposed to 1800 MHz Radiofrequency Electromagnetic Fields</t>
  </si>
  <si>
    <t>Li R, Ma M, Li L, Zhao L, Zhang T, Gao X, Zhang D, Zhu Y, Peng Q, Luo X, Wang M.</t>
  </si>
  <si>
    <t>https://www.ncbi.nlm.nih.gov/pubmed/29996120</t>
  </si>
  <si>
    <t>Natural Science Foundation of China (No. 81402656), Chongqing Municipal Science and Technology Commission Fundamental Research funded project</t>
  </si>
  <si>
    <t>Effect of radiofrequency electromagnetic fields (RF-EMFS) from mobile phones on nickel release from orthodontic brackets: An in vitro study</t>
  </si>
  <si>
    <t>Mortazavi SMJ, Paknahad M, Khaleghi I, Eghlidospour M.</t>
  </si>
  <si>
    <t>https://www.ncbi.nlm.nih.gov/pubmed/30007574</t>
  </si>
  <si>
    <t>Vice-Chancellory of Research Shiraz University of Medical Science for supporting this research (Grant #10039)</t>
  </si>
  <si>
    <t>The Effects of Epigallocatechin Gallate and N-Acetylcysteine on Mobile Phone-Induced Oxidative Stress in Guinea Pigs</t>
  </si>
  <si>
    <t>Kismali G, Ozgur E, Sayiner S, Alpaslan B, Guler G, Seyhan N, Sel T.</t>
  </si>
  <si>
    <t>http://www.medwelljournals.com/abstract/?doi=javaa.2009.959.961</t>
  </si>
  <si>
    <t>Effect of acute exposure to radiofrequency electromagnetic fields emitted by a mobile phone (GSM 900 MHz) on electrodermal responsiveness in healthy human</t>
  </si>
  <si>
    <t>Selmaoui B, Andrianome S, Ghosn R, de Seze R.</t>
  </si>
  <si>
    <t>https://www.ncbi.nlm.nih.gov/pubmed/30028653</t>
  </si>
  <si>
    <t>Institut National de l’Environnement Industriel et des Risques (INERIS) and the program 190 ‘post-Grenelle’ for the ‘pôle applicatif en Toxicologie et Ecotoxicologie’ of the French Ministry of Ecology and Sustainable Development</t>
  </si>
  <si>
    <t>Exposure to Global System for Mobile Communication 900 MHz Cellular Phone Radiofrequency Alters Growth, Proliferation and Morphology of Michigan Cancer Foundation-7 Cells and Mesenchymal Stem Cells</t>
  </si>
  <si>
    <t>Shahbazi-Gahrouei D, Hashemi-Beni B, Moradi A, Aliakbari M, Shahbazi-Gahrouei S.</t>
  </si>
  <si>
    <t>https://www.ncbi.nlm.nih.gov/pubmed/30034669</t>
  </si>
  <si>
    <t xml:space="preserve">Isfahan University of Medical Sciences </t>
  </si>
  <si>
    <t>Impact of Long-Term RF-EMF on Oxidative Stress and Neuroinflammation in Aging Brains of C57BL/6 Mice</t>
  </si>
  <si>
    <t>Jeong YJ, Son Y, Han NK, Choi HD, Pack JK, Kim N, Lee YS, Lee HJ.</t>
  </si>
  <si>
    <t>https://www.ncbi.nlm.nih.gov/pubmed/30029554</t>
  </si>
  <si>
    <t xml:space="preserve">Institute for Information &amp; communications Technology Promotion (IITP) grant funded by the Korea government (MSIT) Study on the EMF Exposure Control in Smart Society.
</t>
  </si>
  <si>
    <t>Effect of cell phone radiofrequency radiation on body temperature in rodents: Pilot studies of the National Toxicology Program's reverberation chamber exposure system</t>
  </si>
  <si>
    <t>Wyde ME, Horn TL, Capstick MH, Ladbury JM, Koepke G, Wilson PF, Kissling GE, Stout MD, Kuster N, Melnick RL, Gauger J, Bucher JR, McCormick DL.</t>
  </si>
  <si>
    <t>https://www.ncbi.nlm.nih.gov/pubmed/29537695</t>
  </si>
  <si>
    <t>National Toxicology Program; National Institute of Environmental Health Sciences; Research Triangle Park; grant number: NC 27709.</t>
  </si>
  <si>
    <t>Protective effect of 1950 MHz electromagnetic field in human neuroblastoma cells challenged with menadione</t>
  </si>
  <si>
    <t>Falone S, Sannino A, Romeo S, Zeni O, Santini SJ, Rispoli R, Amicarelli F, Scarfì MR.</t>
  </si>
  <si>
    <t>https://www.ncbi.nlm.nih.gov/pubmed/30185877</t>
  </si>
  <si>
    <t>Structural and functional correlates of smartphone addiction</t>
  </si>
  <si>
    <t>Horvath J, Mundinger C, Schmitgen MM, Wolf ND, Sambataro F, Hirjak D, Kubera KM, Koenig J, Christian Wolf R.</t>
  </si>
  <si>
    <t xml:space="preserve"> https://www.ncbi.nlm.nih.gov/pubmed/32062336</t>
  </si>
  <si>
    <t>No commercial or financial relationships that could be construed as a potential conflict of interest.</t>
  </si>
  <si>
    <t>The effect of exposure to 1800 MHz radiofrequency radiation on epidermal growth factor, caspase-3, Hsp27 and p38MAPK gene expressions in the rat eye</t>
  </si>
  <si>
    <t>Eker ED, Arslan B, Yildirim M, Akar A, Aras N.</t>
  </si>
  <si>
    <t>https://www.ncbi.nlm.nih.gov/pubmed/30226071</t>
  </si>
  <si>
    <t>Department of Scientific Research Projects, Mersin University</t>
  </si>
  <si>
    <t>Modulatory effect of 900 MHz radiation on biochemical and reproductive parameters in rats</t>
  </si>
  <si>
    <t>Narayanan SN, Lukose ST, Arun G, Mohapatra N, Pamala J, Concessao PL, Jetti R, Kedage V, Nalini K, Bhat PG.</t>
  </si>
  <si>
    <t>https://www.ncbi.nlm.nih.gov/pubmed/30226070</t>
  </si>
  <si>
    <t>Effects of radiofrequency electromagnetic radiation emitted from a mobile phone base station on the redox homeostasis in different organs of Swiss albino mice</t>
  </si>
  <si>
    <t>Zosangzuali M, Lalremruati M, Lalmuansangi C, Nghakliana F, Pachuau L, Bandara P, Zothan Siam.</t>
  </si>
  <si>
    <t>https://pubmed.ncbi.nlm.nih.gov/33687298/</t>
  </si>
  <si>
    <t>We thank the Department of Science and Technology (DST), Government of India, for providing Inspire fellowship to Mary Zosangzuali (DST/INSPIRE Fellowship/[IF170375]).
We also thank the University Grant Commission, Ministry of Tribal Affairs, Government of India, for providing fellowship to C. Lalmuansangi (201718-NFST-MIZ-00902) and Marina Lalremruati (UGC-MZU Fellowship</t>
  </si>
  <si>
    <t>Evidence of oxidative stress after continuous exposure to Wi-Fi radiation in rat model</t>
  </si>
  <si>
    <t>Kamali K, Taravati A, Sayyadi S, Gharib FZ, Maftoon H.</t>
  </si>
  <si>
    <t>https://www.ncbi.nlm.nih.gov/pubmed/30343375</t>
  </si>
  <si>
    <t>Probing the Origins of 1,800 MHz Radio Frequency Electromagnetic Radiation Induced Damage in Mouse Immortalized Germ Cells and Spermatozoa in vitro</t>
  </si>
  <si>
    <t>Houston BJ, Nixon B, King BV, Aitken RJ, De Iuliis GN.</t>
  </si>
  <si>
    <t>https://www.ncbi.nlm.nih.gov/pubmed/30298125</t>
  </si>
  <si>
    <t>Australian Research Council Discovery Project scheme (grant number DP110103951) to RA and BK. BH is the recipient of an Australian Postgraduate Award Ph.D. scholarship.</t>
  </si>
  <si>
    <t>Melatonin attenuates radiofrequency radiation (900 MHz)-induced oxidative stress, DNA damage and cell cycle arrest in germ cells of male Swiss albino mice</t>
  </si>
  <si>
    <t>Pandey N, Giri S.</t>
  </si>
  <si>
    <t>https://www.ncbi.nlm.nih.gov/pubmed/29562845</t>
  </si>
  <si>
    <t>No financial support for the research, authorship, and/or publication of this article. Fellowship support by University grant commission, New Delhi (India) to NP is thankfully acknowledged.</t>
  </si>
  <si>
    <t>Impact of electromagnetic radiation exposure during pregnancy on embryonic skeletal development in rats</t>
  </si>
  <si>
    <t>Alchalabi ASH,  Aklilu E, Aziz AR, Rahim H ,Ronald SH, Malek MF, Khan MA.</t>
  </si>
  <si>
    <t>http://www.apjr.net/article.asp?issn=2305-0500;year=2017;volume=6;issue=3;spage=104;epage=111;aulast=Alchalabi;type=0</t>
  </si>
  <si>
    <t>Faculty of Veterinary Medicine of Universiti Malaysia Kelantan</t>
  </si>
  <si>
    <t>Possible effects of radiofrequency electromagnetic fields on in vivo C6 brain tumors in Wistar rats</t>
  </si>
  <si>
    <t>Ouadah NS, Lecomte A, Robidel F, Olsson A, Deltour I, Schüz J, Blazy K, Villégier AS.</t>
  </si>
  <si>
    <t>https://www.ncbi.nlm.nih.gov/pubmed/?term=Ouadah%20NS%5BAuthor%5D&amp;cauthor=true&amp;cauthor_uid=30421158</t>
  </si>
  <si>
    <t>French National Research Program for Environmental and Occupational Health of ANSES [2014/2 RF/002] and French Ministry of Ecology [Program 190].</t>
  </si>
  <si>
    <t>Effect of low-level 1800 MHz RF radiation on the rat sciatic nerve and the protective role of paricalcitol</t>
  </si>
  <si>
    <t>Comelekoglu U, Aktas S, Demirbag B, Karagul MI, Yalin S, Yildirim M, Akar A, Korunur Engiz B, Sogut F, Ozbay E.</t>
  </si>
  <si>
    <t>https://www.ncbi.nlm.nih.gov/pubmed/30328127</t>
  </si>
  <si>
    <t>The chronic effect of pulsed 1800 MHz electromagnetic radiation on amino acid neurotransmitters in three different areas of juvenile and young adult rat brain</t>
  </si>
  <si>
    <t>Ahmed NA, Radwan NM, Aboul Ezz HS, Khadrawy YA, Salama NA.</t>
  </si>
  <si>
    <t>https://www.ncbi.nlm.nih.gov/pubmed/30345898</t>
  </si>
  <si>
    <t>Sector of “International Cooperation with USA”, Foreign Ministry, Egypt.</t>
  </si>
  <si>
    <t>Effects of mobile phone prolonged radiation on kidney cells; an in-vitro study</t>
  </si>
  <si>
    <t>Mahmoudi G, Nikzad S, Mehrpouyan M, Moslehi M, Baradaran-Ghahfarokhi M, Dashty.</t>
  </si>
  <si>
    <t>http://www.journalrip.com/Abstract/jrip-516</t>
  </si>
  <si>
    <t xml:space="preserve">The study was supported by a grant from Sabzevar University of Medical Sciences (grant #1394-43). </t>
  </si>
  <si>
    <t>Effects of mobile phone EMF exposure on serum hepcidin and iron status in male albino rats</t>
  </si>
  <si>
    <t xml:space="preserve">El-Maleky NF, Ebrahim RH. </t>
  </si>
  <si>
    <t>https://www.ncbi.nlm.nih.gov/pubmed/30388901</t>
  </si>
  <si>
    <t>RF Radiation–Induced Changes in the Prenatal Development of Mice</t>
  </si>
  <si>
    <t>Magras IN, Xenos TD.</t>
  </si>
  <si>
    <t>VHF to UHF</t>
  </si>
  <si>
    <t>https://www.ncbi.nlm.nih.gov/pubmed/9261543</t>
  </si>
  <si>
    <t>Department of Telecommunications of the School of Electrical Engineering and Computer Engineering</t>
  </si>
  <si>
    <t>Bio-physical effects of radiofrequency electromagnetic radiation (RF-EMR) on blood parameters, spermatozoa, liver, kidney and heart of albino rats</t>
  </si>
  <si>
    <t>Adebay EA, Adeeyoa O, Ogundirana MA. Olabisib O.</t>
  </si>
  <si>
    <t>https://www.sciencedirect.com/science/article/pii/S1018364717308789</t>
  </si>
  <si>
    <t>Dataset on significant role of Candesartan on cognitive functions in rats having memory impairment induced by electromagnetic waves</t>
  </si>
  <si>
    <t>Nasser M, Chedid P, Salami A, Khalifeh M, El Shamieh S, Joumaa WH.</t>
  </si>
  <si>
    <t>https://www.ncbi.nlm.nih.gov/pubmed/30547063</t>
  </si>
  <si>
    <t>1800 MHz radiofrequency fields inhibits testosterone production via CaMKI /RORα pathway</t>
  </si>
  <si>
    <t>Qin F, Cao H, Yuan H, Guo W, Pei H, Cao Y, Tong J.</t>
  </si>
  <si>
    <t>https://www.ncbi.nlm.nih.gov/pubmed/30125682</t>
  </si>
  <si>
    <t>National Natural Science Foundation of China , the China Postdoctoral Science Foundation   the Jiangsu Key Lab of senile disease prevention and translational medicine, the Suzhou Science and Technology Development project and the Priority Academic Program Development of Jiangsu Higher Education Institutions.</t>
  </si>
  <si>
    <t>Alteration of adaptive behaviors of progeny after maternal mobile phone exposure</t>
  </si>
  <si>
    <t>Petitdant N, Lecomte A, Robidel F, Gamez C, Blazy K, Villégier AS.</t>
  </si>
  <si>
    <t>https://www.ncbi.nlm.nih.gov/pubmed/29397508</t>
  </si>
  <si>
    <t>Agency for Food, Environmental, and Occupational Health and Safety INFLAREF- N°EST-2012/2/021 and Sby the French Ministry of Ecology Program 190.</t>
  </si>
  <si>
    <t>Modulation of brain functional connectivity by exposure to LTE (4G) cell phone radiation</t>
  </si>
  <si>
    <t>Wei Y, Yang J, Chen Z, Wu T, Lv B.</t>
  </si>
  <si>
    <t>https://onlinelibrary.wiley.com/doi/full/10.1002/bem.22165</t>
  </si>
  <si>
    <t>National S&amp;T Major Project;  National Natural Science Foundation of China</t>
  </si>
  <si>
    <t>Cellular Phone Irradiation of the Head Affects Heart Rate Variability Depending on Inspiration/Expiration Ratio</t>
  </si>
  <si>
    <t>Béres S, Németh Á, Ajtay Z, Kiss I, Németh B, Hejjel L.</t>
  </si>
  <si>
    <t>https://www.ncbi.nlm.nih.gov/pubmed/30150437</t>
  </si>
  <si>
    <t>Balázs Németh was supported by the ÚNKP-17-3-III New National Excellence Program of the Ministry of Human Capacities, Hungary</t>
  </si>
  <si>
    <t>Possible effects of radiofrequency EMF on in vivo C6 brain tumors in Wistar rats</t>
  </si>
  <si>
    <t>https://www.ncbi.nlm.nih.gov/pubmed/30421158</t>
  </si>
  <si>
    <t xml:space="preserve"> French National Research Program for Environmental and Occupational Health of ANSES [2014/2 RF/002] and French Ministry of Ecology.</t>
  </si>
  <si>
    <t>Exposure to cell phone radiofrequency changes corticotrophin hormone levels and histology of the brain and adrenal glands in male Wistar rat</t>
  </si>
  <si>
    <t>Shahabi S, Hassanzadeh Taji I, Hoseinnezhaddarzi M, Mousavi F, Shirchi S, Nazari A, Zarei H, Pourabdolhossein F.</t>
  </si>
  <si>
    <t>https://www.ncbi.nlm.nih.gov/pubmed/30627371</t>
  </si>
  <si>
    <t>Financially supported by grants from the research and technology committee, Babol University of Medical Sciences, Babol, Iran.</t>
  </si>
  <si>
    <t>Effect of mobile phone radiofrequency on hippocampal ca3 neurons</t>
  </si>
  <si>
    <t>Bolla SR.</t>
  </si>
  <si>
    <t>https://www.ijmhr.org/ijar.3.3/IJAR.2015.190.pdf</t>
  </si>
  <si>
    <t>Induction of Autophagy in the Striatum and Hypothalamus of Mice after 835 MHz Radiofrequency Exposure</t>
  </si>
  <si>
    <t>Kim JH, Huh YH, Kim HR.</t>
  </si>
  <si>
    <t>https://www.ncbi.nlm.nih.gov/pubmed/27073885</t>
  </si>
  <si>
    <t>Research was supported by Basic Science Research Program through the National Research Foundation of Korea (NRF) funded by the Ministry of Science, ICT, and Future Planning</t>
  </si>
  <si>
    <t>Effect of Electromagnetic Waves from Mobile Phones on Spermatogenesis in the Era of 4G-LTE</t>
  </si>
  <si>
    <t>Oh JJ,  Byun SS, Lee SE, Choe G, Hong SK.</t>
  </si>
  <si>
    <t xml:space="preserve"> https://www.hindawi.com/journals/bmri/2018/1801798/</t>
  </si>
  <si>
    <t>SNUBH (Seoul National University Bundang Hospital, SK Telecom commissioned) Research Fund (Grant no. SNUBH-06-2014-165).</t>
  </si>
  <si>
    <t>The effects of radio-frequency electromagnetic fields on T cell function during development</t>
  </si>
  <si>
    <t>Ohtani S, Ushiyama A, Maeda M, Ogasawara Y, Wang J, Kunugita N, Ishii K.</t>
  </si>
  <si>
    <t>https://www.ncbi.nlm.nih.gov/pubmed/25835473</t>
  </si>
  <si>
    <t>Funding to pay the Open Access publication charges for this article was provided by a Grant from the Ministry of Internal Affairs and Communications, Japan. This work was also supported by a Grant from the Ministry of Internal Affairs and Communications, Japan</t>
  </si>
  <si>
    <t>Evaluation of the 900 MHz Radiofrequency Radiation Effects on the Antimicrobial Susceptibility and Growth Rate of Klebsiella pneumoniae</t>
  </si>
  <si>
    <t>Taheri M, Mortazav SMJ, Moradi M, Mansouri S, Hatam GR, Nouri F.</t>
  </si>
  <si>
    <t>https://www.researchgate.net/publication/313229248_Evaluation_of_the_900_MHz_Radiofrequency_Radiation_Effects_on_the_Antimicrobial_Susceptibility_and_Growth_Rate_of_Klebsiella_pneumoniae</t>
  </si>
  <si>
    <t>Early exposure to radiofrequency electromagnetic fields at 1850 MHz affects auditory circuits in early postnatal mice</t>
  </si>
  <si>
    <t>Kim JH, Huh YH, Lee JH, Jung JY, Ahn SC, Kim HR.</t>
  </si>
  <si>
    <t>Simulated by a signal generator (MW HORN)</t>
  </si>
  <si>
    <t>https://www.ncbi.nlm.nih.gov/pubmed/30674958</t>
  </si>
  <si>
    <t>Korea Basic Science Research Program through the National Research Foundation of Korea (NRF) funded by the Ministry of Education, Science and Technology</t>
  </si>
  <si>
    <t>Effects of radiofrequency electromagnetic radiation (RF-EMF) on honey bee queen development and mating success</t>
  </si>
  <si>
    <t>Odemer R, Odemer F.</t>
  </si>
  <si>
    <t>https://www.ncbi.nlm.nih.gov/pubmed/30682608</t>
  </si>
  <si>
    <t>This research did not receive any specific grant from funding agencies in the public, commercial, or not-for-profit sectors</t>
  </si>
  <si>
    <t>Decreased dopamine in striatum and difficult locomotor recovery from MPTP insult after exposure to radiofrequency electromagnetic fields</t>
  </si>
  <si>
    <t>Kim JH, Lee CH, Kim HG, Kim HR.</t>
  </si>
  <si>
    <t>https://www.ncbi.nlm.nih.gov/pubmed/30718744</t>
  </si>
  <si>
    <t xml:space="preserve"> Dankook University in 2017 (R201601332) and Basic Science Research Program through the National Research Foundation of Korea (NRF) funded by the Ministry of Education (NRF-2017R1D1A1B03029527) awarded to HRK.</t>
  </si>
  <si>
    <t>Diverse Radiofrequency Sensitivity and Radiofrequency Effects of Mobile or Cordless Phone near Fields Exposure in Drosophila melanogaster</t>
  </si>
  <si>
    <t>Geronikolou S, Zimeras S, Davos CH, Michalopoulos I, Tsitomeneas S.</t>
  </si>
  <si>
    <t>https://www.ncbi.nlm.nih.gov/pubmed/25402465</t>
  </si>
  <si>
    <t xml:space="preserve"> The authors have no support or funding to report.  The authors have declared that no competing interests exist.</t>
  </si>
  <si>
    <t>Protective effects of melatonin and omega-3 on the hippocampus and the cerebellum of adult Wistar albino rats exposed to electromagnetic fields</t>
  </si>
  <si>
    <t>Altun G, Kaplan S, Deniz OG, Kocacan SE, Canan S, Davis D, Marangoz C.</t>
  </si>
  <si>
    <t>https://www.ncbi.nlm.nih.gov/pubmed/30023259</t>
  </si>
  <si>
    <t>Ondokuz Mayıs University, project management office (PYO. TIP.1904.13.023) and by Environmental Health Trust, USA.</t>
  </si>
  <si>
    <t>Bio-geometrical shapes: a new option for protection against neurodegenerative insult of Wi-Fi radiation</t>
  </si>
  <si>
    <t>Sharaf NE, El-Sawy MS, AHmed HH, Metwally NM, El-Mishad AM.</t>
  </si>
  <si>
    <t>https://www.isisn.org/BR15(3)2018/2481-2488-15(3)2018%20BR18-291.pdf</t>
  </si>
  <si>
    <t>National Research Centre (Egypt) under grant number P100804.</t>
  </si>
  <si>
    <t>Male fertility and its association with occupational and mobile phone towers hazards: An analytic study</t>
  </si>
  <si>
    <t>Al-Quzwin OF, Al-Taee HA, Al-Shaikhc SF.</t>
  </si>
  <si>
    <t>https://www.sciencedirect.com/science/article/pii/S1110569016300127</t>
  </si>
  <si>
    <t>A study on haematological and physiological effects of electromagnetic radiation from global system of communication</t>
  </si>
  <si>
    <t>Imran MR, Shweta K, Aryan Singh, Mohd Abrar Hassan.</t>
  </si>
  <si>
    <t>https://www.innovativepublication.com/journal-article-full-text/IJCAP/7245</t>
  </si>
  <si>
    <t>Bhaskar Medical College</t>
  </si>
  <si>
    <t>The Assessment of Mercury Released from Dental Amalgams after Exposure to Wi-Fi and X-Ray Radiation in Artificial Saliva</t>
  </si>
  <si>
    <t xml:space="preserve">Hosseini MA, Mehdizadeh A,  Sanipour L ,Afrasyabi MR, Shiravani MH,  Asmarian N, Zamani A.
</t>
  </si>
  <si>
    <t>https://www.researchgate.net/publication/322729777_The_Assessment_of_Mercury_Released_from_Dental_Amalgams_after_Exposure_to_Wi-Fi_and_X-Ray_Radiation_in_Artificial_Saliva</t>
  </si>
  <si>
    <t xml:space="preserve"> Research Grants from Shiraz University of Medical Sciences</t>
  </si>
  <si>
    <t>Effect of radiofrequency radiation from Wi-Fi devices on mercury release from amalgam restorations</t>
  </si>
  <si>
    <t>Paknahad M, Mortazavi SM, Shahidi S, Mortazavi G, Haghani M.</t>
  </si>
  <si>
    <t>https://www.ncbi.nlm.nih.gov/pubmed/27418965</t>
  </si>
  <si>
    <t>This study was approved by the medical ethics committee of Shiraz University of Medical Sciences. No conflict of interest.</t>
  </si>
  <si>
    <t>2.45-GHz Microwave Radiation Impairs Hippocampal Learning and Spatial Memory: Involvement of Local Stress Mechanism-Induced Suppression of iGluR/ERK/CREB Signaling</t>
  </si>
  <si>
    <t>Shahin S, Banerjee S, Swarup V, Singh SP, Chaturvedi CM.</t>
  </si>
  <si>
    <t>https://www.ncbi.nlm.nih.gov/pubmed/29069439</t>
  </si>
  <si>
    <t>This work was funded by a research grant (5/10/FR/13/2010- RHN) from the Indian Council of Medical Research (ICMR), New Delhi, India to CMC, ICMR Senior Research Fellowship (45/2/2012-PHY/BMS) to Ms Saba Shahin and CSIR Senior Research Fellowship (09/013(0339)/2010-EMR-I) to Mr Somanshu Banerjee.</t>
  </si>
  <si>
    <t>The Effects of Mobile Phone Radiofrequency Electromagnetic Fields on β-Amyloid-Induced Oxidative Stress in Human and Rat Primary Astrocytes</t>
  </si>
  <si>
    <t>Tsoy A, Saliev T, Abzhanova E, Turgambayeva A, Kaiyrlykyzy A, Akishev M, Saparbayev S, Umbayev B, Askarova S.</t>
  </si>
  <si>
    <t>https://www.ncbi.nlm.nih.gov/pubmed/30953670</t>
  </si>
  <si>
    <t xml:space="preserve"> “Therapeutic potential of electromagnetic fields for treatment of Alzheimer’s disease” (Grant N 0115RK00342; Ministry of Education and Science Republic of Kazakhstan) and «Studying of adipose tissue hormone adiponectin expression as a potential marker of age-related dementia» (Grant N AP05133266; Ministry of Education and Science Republic of Kazakhstan). No Conflict of interst stated</t>
  </si>
  <si>
    <t>Direct and indirect effects of exposure to 900 MHz GSM radiofrequency electromagnetic fields on CHO cell line: Evidence of bystander effect by non-ionizing radiation</t>
  </si>
  <si>
    <t>Jooyan N, Goliaei B, Bigdeli B, Faraji-Dana R, Zamani A, Entezami M, Mortazavi SMJ.</t>
  </si>
  <si>
    <t>https://www.ncbi.nlm.nih.gov/pubmed/31036329</t>
  </si>
  <si>
    <t>This research did not receive any specific grant from funding agencies in the public, commercial, or not-for-profit sectors.</t>
  </si>
  <si>
    <t>Assessment of genotoxicity and genomic instability in rat primary astrocytes exposed to 872 MHz radiofrequency radiation and chemicals</t>
  </si>
  <si>
    <t>Herrala M, Mustafa E, Naarala J, Juutilainen J.</t>
  </si>
  <si>
    <t>https://www.ncbi.nlm.nih.gov/pubmed/29528766</t>
  </si>
  <si>
    <t xml:space="preserve">Funding from the European Community’s Seventh Framework  Programme  (FP7/2007-2013)  under  grant  agreement  no  603794 –the  GERONIMO project. </t>
  </si>
  <si>
    <t>The effects of radiofrequency radiation on mice fetus weight, length and tissues</t>
  </si>
  <si>
    <t>Alimohammadi I, Ashtarinezhad A, Asl BM, Masruri B, Moghadasia N.</t>
  </si>
  <si>
    <t>https://www.ncbi.nlm.nih.gov/pmc/articles/PMC6141437/</t>
  </si>
  <si>
    <t xml:space="preserve">Iran University of Medical Sciences  </t>
  </si>
  <si>
    <t>Appraisal of immediate and late effects of mobile phone radiations at 2100 MHz on mitotic activity and DNA integrity in root meristems of Allium cepa</t>
  </si>
  <si>
    <t>Chandel S, Kaur S, Issa M, Singh HP, Batish DR, Kohli RK.</t>
  </si>
  <si>
    <t>https://www.ncbi.nlm.nih.gov/pubmed/31115694</t>
  </si>
  <si>
    <t xml:space="preserve">Science and Engineering Research Board, Department of Science and Technology, New Delhi (India) for financial support. No conflict of interest stated. </t>
  </si>
  <si>
    <t>Effect of 900-, 1800-, and 2100-MHz radiofrequency radiation on DNA and oxidative stress in brain</t>
  </si>
  <si>
    <t>Alkis ME, Bilgin HM, Akpolat V, Dasdag S, Yegin K, Yavas MC, Akdag MZ.</t>
  </si>
  <si>
    <t>https://www.ncbi.nlm.nih.gov/pubmed/30669883</t>
  </si>
  <si>
    <t>This work was supported by the Dicle University [grant number Tıp.16.008].</t>
  </si>
  <si>
    <t>Radiofrequency radiation at 2.856 GHz does not affect key cellular endpoints in neuron-like PC12 cells</t>
  </si>
  <si>
    <t>Zhou H, Dong G, Zheng W, Wang S, Wang L, Zhi W, Wang C.</t>
  </si>
  <si>
    <t xml:space="preserve"> Microwave</t>
  </si>
  <si>
    <t>https://www.ncbi.nlm.nih.gov/pubmed/30482060</t>
  </si>
  <si>
    <t>National Science and Technology Major Project of the Ministry of Science and Technology of China .</t>
  </si>
  <si>
    <t>Study of the Cardiovascular Effects of Exposure to Electromagnetic Field</t>
  </si>
  <si>
    <t>Mohamed FA, Azza A. Ahmed, *Bataa M.A. El- Kafoury, Noha N. Lasheen.</t>
  </si>
  <si>
    <t>https://www.researchgate.net/publication/298833487_Study_of_the_Cardiovascular_Effects_of_Exposure_to_Electromagnetic_Field</t>
  </si>
  <si>
    <t>Aluminium foil dampened the adverse effect of 2100 MHz mobile phone-induced radiation on the blood parameters and myocardium in rats</t>
  </si>
  <si>
    <t>Kalanjati VP, Purwantari KE, Prasetiowati L.</t>
  </si>
  <si>
    <t>https://www.ncbi.nlm.nih.gov/pubmed/30806932</t>
  </si>
  <si>
    <t>Universitas Airlangga.</t>
  </si>
  <si>
    <t>Microwave alteration of the blood-brain barrier system of rats</t>
  </si>
  <si>
    <t>Oscar FJ, Hawkins TD.</t>
  </si>
  <si>
    <t>https://www.ncbi.nlm.nih.gov/pubmed/861720</t>
  </si>
  <si>
    <t>American University, George Catravas of AFFRI, Elliot Postow of Naval Bureau of Medicine and Surgery, and Allan Frey of Randomline Inc.</t>
  </si>
  <si>
    <t>Synergistic Effect of Radiofrequency Electromagnetic Fields of Dental Light Cure Devices and Mobile Phones Accelerates the Microleakage of Amalgam Restorations: An in vitro Study</t>
  </si>
  <si>
    <t>Mortazavi SMJ, Dehghani Nazhvani A, Paknahad M.</t>
  </si>
  <si>
    <t>https://www.ncbi.nlm.nih.gov/pubmed/31214528</t>
  </si>
  <si>
    <t>This study was supported by the Ionising and Non-ionising Radiation Protection Research Centre (INIRPRC), Shiraz University of Medical Sciences (SUMS), Shiraz, Iran.</t>
  </si>
  <si>
    <t>Assessment of the effects of radiofrequency radiation on human colon epithelium cells</t>
  </si>
  <si>
    <t>Tomruk A, Terzi YK, Guler GO.</t>
  </si>
  <si>
    <t>https://www.ncbi.nlm.nih.gov/pubmed/31023054</t>
  </si>
  <si>
    <t>Gazi University Faculty of Medicine</t>
  </si>
  <si>
    <t>Exposure to mobile phone radiations at 2350 MHz incites cyto- and genotoxic effects in root meristems of Allium cepa</t>
  </si>
  <si>
    <t>https://www.ncbi.nlm.nih.gov/pubmed/31297205</t>
  </si>
  <si>
    <t>Effects of radiofrequency electromagnetic field exposure on neuronal differentiation and mitochondrial function in SH-SY5Y cells</t>
  </si>
  <si>
    <t>von Niederhäusern N, Ducray A, Zielinski J, Murbach M, Mevissen M.</t>
  </si>
  <si>
    <t>https://www.ncbi.nlm.nih.gov/pubmed/?term=von%20Niederhäusern%20N%5BAuthor%5D&amp;cauthor=true&amp;cauthor_uid=31351122</t>
  </si>
  <si>
    <t>Swiss Research Foundation for Electricity and Mobile Communication, Swiss Federal Institute of Technology (ETH)</t>
  </si>
  <si>
    <t>Treatment with 3-Aminobenzamide Negates the Radiofrequency-Induced Adaptive Response in Two Cell Models</t>
  </si>
  <si>
    <t>Sannino A, Zeni O, Romeo S, Lioi MB, Scarfì MR.</t>
  </si>
  <si>
    <t>https://www.ncbi.nlm.nih.gov/pubmed/31382475</t>
  </si>
  <si>
    <t>The research support from the Italian National Research Council, IREA, Italy is gratefully acknowledged.</t>
  </si>
  <si>
    <t>Decreased spontaneous electrical activity in neuronal networks exposed to radiofrequency 1,800 MHz signals</t>
  </si>
  <si>
    <t>El Khoueiry C, Moretti D, Renom R, Camera F, Orlacchio R, Garenne A, Poulletier De Gannes F, Poque-Haro E, Lagroye I, Veyret B, Lewis N.</t>
  </si>
  <si>
    <t>https://www.ncbi.nlm.nih.gov/pubmed/30133383</t>
  </si>
  <si>
    <t xml:space="preserve">French ANSES agency (2015- EST-15RF-19 MOTUS project).  </t>
  </si>
  <si>
    <t>Exposure to 1800 MHz GSM-like radiofrequency electromagnetic field reduces follicular development and overall fertility of female rats</t>
  </si>
  <si>
    <t>Ali SH, Alchalabi, Erkihun Aklilu, Abd Rahman Aziz1, F. Malek, S. H. Ronald, Mohd Azam Khan</t>
  </si>
  <si>
    <t>https://www.semanticscholar.org/paper/Exposure-to-1800-MHz-GSM-like-radiofrequency-field-Alchalabi-Aklilu/5aefc7735025717ade9bb8cfbe1f9691e894f83b</t>
  </si>
  <si>
    <t>Faculty of Veterinary Medicine, University Malaysia Kelantan.</t>
  </si>
  <si>
    <t>Report of final results regarding brain and heart tumors in Sprague-Dawley rats exposed from prenatal life until natural death to mobile phone radiofrequency field representative of a 1.8 GHz GSM base station environmental emission</t>
  </si>
  <si>
    <t>Falcioni L, Bua L, Tibaldi E, Lauriola M, De Angelis L, Gnudi F, Mandrioli D, Manservigi M, Manservisi F, Manzoli I, Menghetti I, Montella R, Panzacchi S, Sgargi D, Strollo V, Vornoli A, Belpoggi F.</t>
  </si>
  <si>
    <t>https://www.ncbi.nlm.nih.gov/pubmed/29530389</t>
  </si>
  <si>
    <t>Ramazzini Institute, Bologna, Italy; Regional Agency for Prevention and the Environment (ARPA), Emilia-Romagna Region, Italy; Children With Cancer, UK; Fondazione Cassa di Risparmio, Bologna, Italy; National Institute for Insurance Against Injuries at Work (INAIL, ex ISPESL), Italy; Protezione Elaborazioni Industriali (P.E.I.), Bologna, Italy; Fondazione del Monte di Bologna e Ravenna, Bologna, Italy; Environmental Health Trust,</t>
  </si>
  <si>
    <t>Long-term exposure to 4G smartphone radiofrequency electromagnetic radiation diminished male reproductive potential by directly disrupting Spock3-MMP2-BTB axis in the testes of adult rats</t>
  </si>
  <si>
    <t>Yu G, Tang Z, Chen H, Chen Z, Wang L, Cao H, Wang G, Xing J, Shen H, Cheng Q, Li D, Wang G, Xiang Y, Guan Y, Zhu Y, Liu Z, Bai Z.</t>
  </si>
  <si>
    <t>https://www.ncbi.nlm.nih.gov/pubmed/31514029</t>
  </si>
  <si>
    <t>Early-Life Exposure to Pulsed LTE Radiofrequency Fields Causes Persistent Changes in Activity and Behavior in C57BL/6 J Mice</t>
  </si>
  <si>
    <t>Broom KA, Findlay R, Addison DS, Goiceanu C, Sienkiewicz Z.</t>
  </si>
  <si>
    <t>LTE Downlink simulated</t>
  </si>
  <si>
    <t>https://www.ncbi.nlm.nih.gov/pubmed/31522469</t>
  </si>
  <si>
    <t>Department of Health and Social Care Policy Research Programme (Early Life Exposure to RadioFrequency Fields [ELERaFF])</t>
  </si>
  <si>
    <t>Melatonin Modulates NMDA-Receptor 2B/Calpain-1/Caspase-12 Pathways in Rat Brain After Long Time Exposure to GSM Radiation</t>
  </si>
  <si>
    <t>Seymen CM, Ilgaz C, Erdogan D, Elmas C, Yar Saglam AS, Elmazoglu Z, Sirav Aral B, Take Kaplanoglu G.</t>
  </si>
  <si>
    <t>https://www.ncbi.nlm.nih.gov/pubmed/31608966</t>
  </si>
  <si>
    <t>Gazi University, Faculty of Medicine</t>
  </si>
  <si>
    <t>Evaluation of the genotoxicity of cell phone radiofrequency radiation in male and female rats and mice following subchronic exposure</t>
  </si>
  <si>
    <t>Smith-Roe SL, Wyde ME, Stout MD, Winters JW, Hobbs CA, Shepard KG, Green AS, Kissling GE, Shockley KR, Tice RR, Bucher JR, Witt KL.</t>
  </si>
  <si>
    <t>https://www.ncbi.nlm.nih.gov/pubmed/31633839</t>
  </si>
  <si>
    <t>Grant sponsor: National Institute of Environmental Health Sciences; Grant number: ZIA ES103316-04.
Grant sponsor: National Toxicology Program; Grant numbers: HHSN273201300009C; HHSN291200555544; N01-ES-35514</t>
  </si>
  <si>
    <t>Histopathological changes associated with oxidative stress induced by electromagnetic waves in rats' ovarian and uterine tissues</t>
  </si>
  <si>
    <t>Alchalabi Ali SH, Rahim H, Aklilu E, Al-Sultan II, Aziz AR, Malek MF, Ronald SH, Khan MH.</t>
  </si>
  <si>
    <t>https://www.sciencedirect.com/science/article/pii/S2305050016300422</t>
  </si>
  <si>
    <t>Role of designed Bio-Geometrical forms in antagonizing neurobehavioral burden of Wi-Fi radiation: Evidence-based experimental study</t>
  </si>
  <si>
    <t>Sharaf NE, Galal AF, El-Sawy MS, Shalby AB,  Sayed AH, Ahmed HH</t>
  </si>
  <si>
    <t>https://biomedpharmajournal.org/vol12no3/role-of-designed-bio-geometrical-forms-in-antagonizing-neurobehavioral-burden-of-wi-fi-radiation-evidence-based-experimental-study/</t>
  </si>
  <si>
    <t>Immunotropic effects in cultured human blood mononuclear cells exposed to a 900 MHz pulse-modulated microwave field</t>
  </si>
  <si>
    <t>Szymański Ł, Sobiczewska E, Cios A, Szymanski P, Ciepielak M, Stankiewicz W.</t>
  </si>
  <si>
    <t>https://www.ncbi.nlm.nih.gov/pubmed/31832654</t>
  </si>
  <si>
    <t>Military Institute of Hygiene and Epidemiology.</t>
  </si>
  <si>
    <t>Effect of Exposure to a Radiofrequency Electromagnetic Field on Body Temperature in Anesthetized and Non-Anesthetized Rats</t>
  </si>
  <si>
    <t xml:space="preserve">Kim HS, Lee YH, Choi HD, Lee AK, Jeon SB, Pack JK, Kim N, Ahn YH.
</t>
  </si>
  <si>
    <t>https://www.ncbi.nlm.nih.gov/pubmed/31828817</t>
  </si>
  <si>
    <t>Grant sponsors: ICT R&amp;D program of MSIT/IITP [2019‐0‐00102, A Study on Public Health and Safety in a Complex EMF Environment], and Basic Science Research Program through the National Research Foundation of Korea (NRF) funded by the Ministry of Education [NRF‐2018R1A6A3A11047957]. Conflict of interest: None.</t>
  </si>
  <si>
    <t>Impact of Cerebral Radiofrequency Exposures on Oxidative Stress and Corticosterone in a Rat Model of Alzheimer's Disease</t>
  </si>
  <si>
    <t>Bouji M, Lecomte A, Gamez C, Blazy K, Villégier AS.</t>
  </si>
  <si>
    <t>https://www.ncbi.nlm.nih.gov/pubmed/31796670</t>
  </si>
  <si>
    <t>Funded by the PR 190 of French 530 Ministry of Ecology (MEDDTL).</t>
  </si>
  <si>
    <t>Whole-body exposures to radiofrequency-electromagnetic energy can cause DNA damage in mouse spermatozoa via an oxidative mechanism</t>
  </si>
  <si>
    <t>Houston BJ, Nixon B, McEwan KE, Martin JH, King BV, Aitken RJ, De Iuliis GN.</t>
  </si>
  <si>
    <t>https://www.ncbi.nlm.nih.gov/pubmed/31767903</t>
  </si>
  <si>
    <t>This research was supported by a National Health and Medical Research Council of Australia Project Grant (APP1156997) to G.N.D., B.N., B.V.K. and R.J.A. and B.H. was the recipient of an Australian Postgraduate Award scholarship.</t>
  </si>
  <si>
    <t>Effects of Wi-Fi Radiation on Germination and Growth of Brocco- li, Pea, Red Clover and Garden Cress Seedlings: A Partial Replication Study</t>
  </si>
  <si>
    <t>Havas M, Symington MS.</t>
  </si>
  <si>
    <t>https://www.researchgate.net/publication/305691264_Effects_of_Wi-Fi_Radiation_on_Germination_and_Growth_of_Broccoli_Pea_Red_Clover_and_Garden_Cress_Seedlings_A_Partial_Replication_Study</t>
  </si>
  <si>
    <t>Funded by author</t>
  </si>
  <si>
    <t>Effect of Mobile Phone Microwaves on Fetal Period of BALB/ c Mice in Histological Characteristics of Hippocampus and Learning Behaviors</t>
  </si>
  <si>
    <t>Ali Moghimi A, J Baharara J, Musavi SS.</t>
  </si>
  <si>
    <t>https://www.researchgate.net/publication/38111513_Effect_of_Mobile_Phone_Microwaves_on_Fetal_Period_of_BALBc_Mice_in_Histological_Characteristics_of_Hippocampus_and_Learning_Behaviors</t>
  </si>
  <si>
    <t>Vice Chancellor for Research of Islamic Azad University, Mashhad branch, for providing financial support to perform this research.</t>
  </si>
  <si>
    <t>GSM 900 MHz Microwave Radiation- Induced Alterations of Insulin Level and Histopathological Changes of Liver and Pancreas in Rat</t>
  </si>
  <si>
    <t>Mortazavi SM, Owji SM, Shojaei-Fard MB, Ghader-Panah M, Mortazavi SA, Tavakoli-Golpayegani A, Haghani M, Taeb S, Shokrpour N, Koohi O.</t>
  </si>
  <si>
    <t>https://www.ncbi.nlm.nih.gov/pubmed/28144593</t>
  </si>
  <si>
    <t>Center for Research in Radiation Sciences (CRRS). No conflict of interest declaration.</t>
  </si>
  <si>
    <t>Effect of electromagnetic radiation from mobile phone on the levels of cortical amino acid neurotransmitters in adult and young rats.</t>
  </si>
  <si>
    <t>Khadrawy Y, Ahmed NA, Aboul Ezz, HS, Radwan NM.</t>
  </si>
  <si>
    <t>https://www.researchgate.net/publication/235606337_Effect_of_electromagnetic_radiation_from_mobile_phone_on_the_levels_of_cortical_amino_acid_neurotransmitters_in_adult_and_young_rats</t>
  </si>
  <si>
    <t xml:space="preserve">This study is part of a project entitled "A Study on The Influence of Mobile Phone Radiation on Some Functions of Central Nervous System" granted by Sector of "International Cooperation with USA", Foreign Ministry, Egypt.
</t>
  </si>
  <si>
    <t>Survey of the Effects of Exposure to 900 MHz Radiofrequency Radiation Emitted by a GSM Mobile Phone on the Pattern of Muscle Contractions in an Animal Model</t>
  </si>
  <si>
    <t>Mortazavi SM, Rahimi S, Talebi A, Soleimani A, Rafati A.</t>
  </si>
  <si>
    <t>https://www.ncbi.nlm.nih.gov/pubmed/26396968</t>
  </si>
  <si>
    <t>This study was supported by the Ionizing and Non-ionizing Radiation Protection Re- search Center (INIRPRC), Shiraz University of Medical Sciences (SUMS), Shiraz, Iran.</t>
  </si>
  <si>
    <t>Effects of Electromagnetic Radiations from Mobile Phone on Gingiva in the Era of 4G LTE-An In Vivo Study in Rabbits</t>
  </si>
  <si>
    <t>Sirajuddin S, Kripal  K, Chandrasekaran K, Anuroopa P.</t>
  </si>
  <si>
    <t>https://www.longdom.org/open-access/effects-of-electromagnetic-radiations-from-mobile-phone-on-gingiva-in-the-era-of-4g-ltean-in-vivo-study-in-rabbits-2161-1122-1000518.pdf</t>
  </si>
  <si>
    <t>Self funded.  No conflict of interest</t>
  </si>
  <si>
    <t>Induction of Poly(ADP-ribose) Polymerase in Mouse Bone Marrow Stromal Cells Exposed to 900 MHz Radiofrequency Fields: Preliminary Observations</t>
  </si>
  <si>
    <t>He Q, Sun Y, Zong L, Tong J, Cao Y</t>
  </si>
  <si>
    <t>Gigahertz Transverse Electromagnetic (TEM) Cell</t>
  </si>
  <si>
    <t>https://pubmed.ncbi.nlm.nih.gov/27190989/</t>
  </si>
  <si>
    <t>National Natural Science Foundation of China (Grant no. 81373025) and Jiangsu Key Laboratory of Preventive and Translational Medicine for Geriatric Diseases. The authors are grateful to Dr. Vijayalaxmi</t>
  </si>
  <si>
    <t>Does radio frequency radiation induce micronuclei frequency in exfoliated bladder cells of diabetic rats?</t>
  </si>
  <si>
    <t>Gurbuz N, Sirav B, Kuzay D, Ozer C, Seyhan N.</t>
  </si>
  <si>
    <t>https://www.ncbi.nlm.nih.gov/pubmed/26238494</t>
  </si>
  <si>
    <t>Short-duration exposure to 2.45 GHz microwave radiation induces DNA damage in Sprague Dawley rat's reproductive systems</t>
  </si>
  <si>
    <t>Usikalu M, Obembe OO, Akinyemi ML, Zhu J.</t>
  </si>
  <si>
    <t>https://www.researchgate.net/publication/286935393_Short-duration_exposure_to_245_GHz_microwave_radiation_induces_DNA_damage_in_Sprague_Dawley_rat's_reproductive_systems</t>
  </si>
  <si>
    <t>Brain tumour growth in rats exposed to electromagnetic fields used in wireless cellular communication</t>
  </si>
  <si>
    <t>Persson BR, Malmgren L, Brun Arne, Salford L.</t>
  </si>
  <si>
    <t>https://www.researchgate.net/publication/260599025_Brain_tumour_growth_in_rats_exposed_to_electromagnetic_fields_used_in_wireless_cellular_communication</t>
  </si>
  <si>
    <t>Åke Wibergs foundation, Gunnar, Arvid and Elisabeth Nilssons foundation, The Crafoord Foundation and the Medical Faculty of the University of Lund is gratefully acknowledged.</t>
  </si>
  <si>
    <t>Biochemical Alterations as Markers of Mobile Phone Radiation in Mice</t>
  </si>
  <si>
    <t>Reddy VB.</t>
  </si>
  <si>
    <t>https://www.rjpbcs.com/pdf/2017_8(2)/[197].pdf</t>
  </si>
  <si>
    <t>Effect of mobile phone radiation on oxidative stress, inflammatory response, and contextual fear memory in Wistar rat</t>
  </si>
  <si>
    <t xml:space="preserve">Singh KV, Gautam R, Meena R, Nirala JP, Jha SK, Rajamani P.
</t>
  </si>
  <si>
    <t>https://www.ncbi.nlm.nih.gov/pubmed/32212071</t>
  </si>
  <si>
    <t>Council of Scientific and Industrial Research (CSIR, Award no. 09/263(1005)/2013-EMR-I), New Delhi for the fellowship</t>
  </si>
  <si>
    <t>Effect on the immune system of mice exposed chronically to 50Hz amplitude-modulated 2.45GHz microwaves</t>
  </si>
  <si>
    <t>Elekes E, Thuróczy G, Szabó LD.</t>
  </si>
  <si>
    <t>https://www.ncbi.nlm.nih.gov/pubmed/8809365</t>
  </si>
  <si>
    <t>This research was supported by PHARE-ACCORD program</t>
  </si>
  <si>
    <t>Invitro effects of low intensity 1.8 GHz radiofrequency radiation on human peripheral blood leukocytes from healthy donors: A morphometric and morphological study</t>
  </si>
  <si>
    <t>Jirillo E, Boffola S, Stefanelli R, Magrone T, Vitale E, Pappagallo MT, Lasalvia M, Perna G., Capozzi V, Ermini A, Ligonzo T, Schiavulli L, Biagi PF.</t>
  </si>
  <si>
    <t>https://www.semanticscholar.org/paper/In-vitro-Effects-of-Low-Intensity-1.8-Ghz-Radiation-Jirillo/21e1a845e1f93481d67500283b1f9fb48411d94d</t>
  </si>
  <si>
    <t>No conflict of Interest  stated</t>
  </si>
  <si>
    <t>Effect of chronic microwave radiation on T cell-mediated immunity in the rabbit</t>
  </si>
  <si>
    <t>Nageswari KS, Sarma KR, Rajvanshi VS, Sharan R, Sharma M, Barathwal V, Singh V.</t>
  </si>
  <si>
    <t>https://www.ncbi.nlm.nih.gov/pubmed/1743776</t>
  </si>
  <si>
    <t>National Radar Council, Department of Electronics and conducted for the project "Effects of acute and chronic microwave radiation on immunological systems",   National Radar Council, Department of Electronics and conducted for the project "Effects of acute and chronic microwave radiation on immunological systems", EC/EE-(RS)/84~87/48.</t>
  </si>
  <si>
    <t>Effects of exposure to microwaves on cellular immunity and placental steroids in pregnant rats</t>
  </si>
  <si>
    <t>Nakamura H, Seto T, Nagase H, Yoshida M, Dan S, Ogino K.</t>
  </si>
  <si>
    <t>https://www.ncbi.nlm.nih.gov/pubmed/9423582</t>
  </si>
  <si>
    <t>supported by grant from  the Ministry of Education.</t>
  </si>
  <si>
    <t>Possible impact(s) of cell phone electromagnetic radiation on human sperm parameters</t>
  </si>
  <si>
    <t>Mostafa R, Elmoemen EE, Elmoemen MS, Agres AM.</t>
  </si>
  <si>
    <t>https://www.researchgate.net/publication/271655909_Possible_impacts_of_cell_phone_electromagnetic_radiation_on_human_sperm_parameters</t>
  </si>
  <si>
    <t>The Immunomodulatory Effect of Radiofrequency Electromagnetic Field on Serum Cytokine Levels in A Mouse Model of Hindlimb Unloading</t>
  </si>
  <si>
    <t>Aghajari S, Mortazavi SMJ, Kalani M, Nematolahi S, Habibzadeh P, Farjadian S.</t>
  </si>
  <si>
    <t>https://www.ncbi.nlm.nih.gov/pubmed/32347032</t>
  </si>
  <si>
    <t>M.Sc. degree in Radiobiology (Sima Aghajary), and  financially supported by a grant from Shiraz University of Medical Sciences (grant number: 8736).</t>
  </si>
  <si>
    <t>Brain tumour development in rats exposed to electromagnetic fields used in wireless cellular communication</t>
  </si>
  <si>
    <t>Salford LG, Brun A, Perrson BRR.</t>
  </si>
  <si>
    <t>https://link.springer.com/article/10.1023/A:1019102627678</t>
  </si>
  <si>
    <t>Comparative cyto- and genotoxicity of 900 MHz and 1800 MHz electromagnetic field radiations in root meristems of Allium cepa</t>
  </si>
  <si>
    <t xml:space="preserve">Kumar A, Kaur S, Chandel S, Singh HP, Batish DR, Kohli RK.
</t>
  </si>
  <si>
    <t>https://pubmed.ncbi.nlm.nih.gov/31698176/</t>
  </si>
  <si>
    <t>Science and Engineering Research Board (SERB), Department of Science and Technology, New Delhi (India)
University Grants Commission (New Delhi, India)</t>
  </si>
  <si>
    <t>Machine Learning-Based Identification of Radiofrequency Electromagnetic Radiation (RF-EMR) Effect on Brain Morphology: A Preliminary Study</t>
  </si>
  <si>
    <t>Maurya R, Singh N, Jindal T, Pathak VK, Dutta MK.</t>
  </si>
  <si>
    <t>https://pubmed.ncbi.nlm.nih.gov/32483764/</t>
  </si>
  <si>
    <t>No conflict of Interest stated</t>
  </si>
  <si>
    <t>Global gene expression analysis of Escherichia coli K-12 DH5α after exposure to 2.4 GHz wireless fidelity radiation</t>
  </si>
  <si>
    <t>Said-Salman IH, Jebaii FA, Yusef HH, Moustafa ME.</t>
  </si>
  <si>
    <t>https://pubmed.ncbi.nlm.nih.gov/31595026/</t>
  </si>
  <si>
    <t>This study has been supported by a grant from the Lebanese University to F.A.J.</t>
  </si>
  <si>
    <t>Effects of short-term exposure to mobile phone radiofrequency (900 MHz) on the oxidative response and genotoxicity in honey bee larvae</t>
  </si>
  <si>
    <t xml:space="preserve">Vilić M, Gajger IT, Tucak P, Tkalec M.
</t>
  </si>
  <si>
    <t>https://www.researchgate.net/publication/318185267_Effects_of_short-term_exposure_to_mobile_phone_radiofrequency_900_MHz_on_the_oxidative_response_and_genotoxicity_in_honey_bee_larvae</t>
  </si>
  <si>
    <t>This work was supported by University of Zagreb, Republic of Croatia [grant number BM1.77]</t>
  </si>
  <si>
    <t>Absence of a synergistic effect between moderate-power radio-frequency electromagnetic radiation and adriamycin on cell-cycle progression and sister-chromatid exchange</t>
  </si>
  <si>
    <t>Ciaravino V, Meltz ML, Erwin DN.</t>
  </si>
  <si>
    <t>https://pubmed.ncbi.nlm.nih.gov/1759979/</t>
  </si>
  <si>
    <t>US. Air Force Armstrong Laboratory, Brooks Air Force Base. This research was supported by USAF contract #F33615-84-C-0604.</t>
  </si>
  <si>
    <t>Measurement of DNA damage in mammalian cells exposed in vitro to radiofrequency fields at SARs of 3-5 W/kg</t>
  </si>
  <si>
    <t>Li L, Bisht KS, LaGroye I, Zhang P, Straube WL, Moros EG, Roti Roti JL.</t>
  </si>
  <si>
    <t>https://pubmed.ncbi.nlm.nih.gov/11500143/</t>
  </si>
  <si>
    <t>Proflavin and microwave radiation: absence of a mutagenic interaction</t>
  </si>
  <si>
    <t>Meltz ML, Eagan P, Erwin DN.</t>
  </si>
  <si>
    <t>https://pubmed.ncbi.nlm.nih.gov/2242050/</t>
  </si>
  <si>
    <t>Supported by USAF Contract</t>
  </si>
  <si>
    <t>Proliferation and cytogenetic studies in human blood lymphocytes exposed in vitro to 2450 MHz radiofrequency radiation</t>
  </si>
  <si>
    <t>Vijayalaxmi, Mohan N, Meltz ML, Wittler MA.</t>
  </si>
  <si>
    <t>https://pubmed.ncbi.nlm.nih.gov/9416798/</t>
  </si>
  <si>
    <t>United States Air Force Office of Scientific Research grant</t>
  </si>
  <si>
    <t>Correlation of Blood Oxidative Stress Parameters to Indoor Radiofrequency Radiation: A Cross Sectional Study in Jordan</t>
  </si>
  <si>
    <t>Akkam Y, A Al-Taani A, Ayasreh S, Almutairi A, Akkam N.</t>
  </si>
  <si>
    <t>Base Stations</t>
  </si>
  <si>
    <t>https://pubmed.ncbi.nlm.nih.gov/32610554/</t>
  </si>
  <si>
    <t>Fully funded by the Deanship of the Scientific Research at Yarmouk University, Irbid, Jordan.</t>
  </si>
  <si>
    <t>Long-term low-level electromagnetic radiation causes changes in the EEG of freely-moving rats</t>
  </si>
  <si>
    <t>Mohammed HS,Radwan NM, Ahmed NA.</t>
  </si>
  <si>
    <t>https://www.rjb.ro/long-term-low-level-electromagnetic-radiation-causes-changes-in-the-eeg-of-freely-moving-rats/</t>
  </si>
  <si>
    <t>Foreign Ministry, Egypt.</t>
  </si>
  <si>
    <t>Effects of pulse-modulated radiofrequency magnetic field (RF-EMF) exposure on apoptosis, autophagy, oxidative stress and electron chain transport function in human neuroblastoma and murine microglial cells</t>
  </si>
  <si>
    <t>Zielinski J, Ducray AD, Moeller AM, Murbach M, Kuster N, Mevissen M.</t>
  </si>
  <si>
    <t>https://pubmed.ncbi.nlm.nih.gov/32777439/</t>
  </si>
  <si>
    <t xml:space="preserve"> funded by the Swiss Research Foundation for Electricity and Mobile Communication, Swiss Federal Institute of Technology (ETH).</t>
  </si>
  <si>
    <t>Exposure to Electromagnetic Field during Gestation Adversely Affects the Electrophysiological Properties of Purkinje Cells in Rat Offspring</t>
  </si>
  <si>
    <t xml:space="preserve">Haghani M, Pouladvand V, Mortazavi SMJ, Razavinasab M, Bayat M, Shabani M.  
</t>
  </si>
  <si>
    <t>https://pubmed.ncbi.nlm.nih.gov/32802791/</t>
  </si>
  <si>
    <t>Jiroft University of Medical Science.</t>
  </si>
  <si>
    <t>Spindle Disturbances in Human-Hamster Hybrid (AL) Cells Induced by the Electrical Component of the Mobile Communication Frequency Range Signal</t>
  </si>
  <si>
    <t>Assessment of function, histopathological changes, and oxidative stress in liver tissue due to ionizing and non-ionizing radiations</t>
  </si>
  <si>
    <t>Borzoueisileh S, Shabestani Monfared A, Ghorbani H, Mortazavi SMJ, Zabihi E, Pouramir M, Doustimotlagh AH, Shafiee M, Niksirat F.</t>
  </si>
  <si>
    <t>https://pubmed.ncbi.nlm.nih.gov/32874440/</t>
  </si>
  <si>
    <t>Research and Technology of Babol University of Medical Sciences, Babol, Iran, approved and financially supported this study.</t>
  </si>
  <si>
    <t>Behavioral changes and gene profile alterations after chronic 1,950-MHz radiofrequency exposure: An observation in C57BL/6 mice</t>
  </si>
  <si>
    <t>Jeong YJ, Park SH, Jeon CH.</t>
  </si>
  <si>
    <t>https://pubmed.ncbi.nlm.nih.gov/32856797/</t>
  </si>
  <si>
    <t>The relationship between microwave radiation injury and abnormal lipid metabolism</t>
  </si>
  <si>
    <t>Tian Y, Xia Z, Li M, Zhang G, Cui H, Li B, Zhou H.</t>
  </si>
  <si>
    <t xml:space="preserve">https://www.researchgate.net/publication/335374248_The_relationship_between_microwave_radiation_injury_and_abnormal_lipid_metabolism </t>
  </si>
  <si>
    <t>No Conflict of Interest stated. Funding not declared.</t>
  </si>
  <si>
    <t>No Increased DNA Damage Observed in the Brain, Liver, and Lung of Fetal Mice Treated With Ethylnitrosourea and Exposed to UMTS Radiofrequency Electromagnetic Fields</t>
  </si>
  <si>
    <t>Lerchl A, Klose M, Drees K (née Grote)</t>
  </si>
  <si>
    <t>Mobile Phone UMTS Simulated</t>
  </si>
  <si>
    <t>https://pubmed.ncbi.nlm.nih.gov/33030760/</t>
  </si>
  <si>
    <t>German Office for Radiation Protection (Bundesamt für Strahlenschutz), Salzgitter, Germany.</t>
  </si>
  <si>
    <t>Continuous Exposure to 1.7 GHz LTE Electromagnetic Fields Increases Intracellular Reactive Oxygen Species to Decrease Human Cell Proliferation and Induce Senescence</t>
  </si>
  <si>
    <t>Choi J, Min K, Jeon S, Kim N, Pack JK, Song K.</t>
  </si>
  <si>
    <t>https://pubmed.ncbi.nlm.nih.gov/32514068/</t>
  </si>
  <si>
    <t>This work was supported by the Bio &amp; Medical Technology Development Program of the National Research Foundation (NRF) funded by the Korean government (MSIT) [No. NRF-2016M3A9C6918275], and by Korea Mobile EMF consortium</t>
  </si>
  <si>
    <t>Spirulina platensis ameliorative effect against GSM 900-MHz cellular phone radiation-induced genotoxicity in male
Sprague-Dawley rats</t>
  </si>
  <si>
    <t>Mohamed WA, Ismail SA, Abd El-Hakim YM.</t>
  </si>
  <si>
    <t>https://link.springer.com/article/10.1007/s00580-014-2003-x</t>
  </si>
  <si>
    <t>Microtubular structure impairment after GSM-modulated RF radiation exposure</t>
  </si>
  <si>
    <t>Čermak AMM, Ilić K, Pavičić I.</t>
  </si>
  <si>
    <t>https://pubmed.ncbi.nlm.nih.gov/33074167/</t>
  </si>
  <si>
    <t>Radiofrequency at 2.45 GHz increases toxicity, pro-inflammatory and pre-apoptotic activity caused by black carbon in the RAW 264.7 macrophage cell line</t>
  </si>
  <si>
    <t>Sueiro-Benavides RA, Leiro-Vidal JM, Salas-Sánchez AÁ, Rodríguez-González JA, Ares-Pena FJ, López-Martín ME.</t>
  </si>
  <si>
    <t>RF Signal Generator and Gigahertz Transverse Electromagnetic (TEM) Cell</t>
  </si>
  <si>
    <t>https://pubmed.ncbi.nlm.nih.gov/33071139/</t>
  </si>
  <si>
    <t>supported in part by the FEDER/Ministerio de Ciencia, Innovación y Universidades-Agencia Estatal de Investigación under Pro- ject TEC2017-86110-R. The work of A.A.S.-S. is supported by the Xunta de Galicia Postdoctoral Fellowship, reference ED481/008.</t>
  </si>
  <si>
    <t>Absence of chromosomal damage in human lymphocytes exposed to microwave radiation with hyperthermia</t>
  </si>
  <si>
    <t xml:space="preserve">Lloyd DC, Saunders RD, Moquet JE, Kowalczuk CI. </t>
  </si>
  <si>
    <t>https://pubmed.ncbi.nlm.nih.gov/3741496/</t>
  </si>
  <si>
    <t>Employees of National Radiological Protection Board</t>
  </si>
  <si>
    <t>Chromosomal aberrations of living cells induced by microwave radiation</t>
  </si>
  <si>
    <t xml:space="preserve">Chen KM, Samuel A, Hoopingarner R. </t>
  </si>
  <si>
    <t>https://pubmed.ncbi.nlm.nih.gov/4814582/</t>
  </si>
  <si>
    <t xml:space="preserve">Cytogenetic consequences of microwave irradiation on mammalian cells incubated in vitro </t>
  </si>
  <si>
    <t xml:space="preserve">Yao KT. </t>
  </si>
  <si>
    <t>https://pubmed.ncbi.nlm.nih.gov/7096980/</t>
  </si>
  <si>
    <t>Author is affiliated with the Bureau of Radiological Health, Food and Drug Administration,
Rockville, Maryland</t>
  </si>
  <si>
    <t xml:space="preserve">Cytogenetic effects of microwave irradiation on male germ cells of the mouse </t>
  </si>
  <si>
    <t>Beechey CV, Brooker D, Kowalczuk CI, Saunders RD, Searle AG.</t>
  </si>
  <si>
    <t>https://pubmed.ncbi.nlm.nih.gov/3490452/</t>
  </si>
  <si>
    <t>Part of this study was carried out under contract from the National Radiological Protection Board.</t>
  </si>
  <si>
    <t>Effects of 2.45 GHz microwaves on meiotic chromosomes of male CBA/CAY mice</t>
  </si>
  <si>
    <t>Manikowska-Czerska E, Czerski P, Leach WM.</t>
  </si>
  <si>
    <t>https://pubmed.ncbi.nlm.nih.gov/3980975/</t>
  </si>
  <si>
    <t>Authors are associated with the Department of Health and Human Services, Public Health Service, Food and Drug Administration</t>
  </si>
  <si>
    <t>Joint effects of microwave and chromium trioxide on root tip cells of Vicia faba</t>
  </si>
  <si>
    <t>Qian XW, Luo WH, Zheng OX.</t>
  </si>
  <si>
    <t>https://www.ncbi.nlm.nih.gov/pmc/articles/PMC1419069/</t>
  </si>
  <si>
    <t>Project supported by Wenzhou Technology Bureau (No. S2002A015) and Wenzhou Normal College (No. 2003Z20), China</t>
  </si>
  <si>
    <t>Quantitative patterns in the cytogenetic action of microwaves</t>
  </si>
  <si>
    <t>Koveshnikov IV, Antipenko EN.</t>
  </si>
  <si>
    <t>https://pubmed.ncbi.nlm.nih.gov/2008518/</t>
  </si>
  <si>
    <t>Not Stated in Abstract [Paper is in Russian]</t>
  </si>
  <si>
    <t>The participation of thyroid hormones in modifying the mutagenic effect of microwaves</t>
  </si>
  <si>
    <t>Koveshnikov IV, Antipenko EN</t>
  </si>
  <si>
    <t>https://pubmed.ncbi.nlm.nih.gov/2008517/</t>
  </si>
  <si>
    <t>Altered restriction patterns of microwave irradiated lambdaphage DNA</t>
  </si>
  <si>
    <t>Narasimhan V, Huh WK.</t>
  </si>
  <si>
    <t>https://www.emf-portal.org/en/article/8617</t>
  </si>
  <si>
    <t xml:space="preserve">Chromosome damage in human cells induced by UMTS mobile telephony radiation </t>
  </si>
  <si>
    <t>https://pubmed.ncbi.nlm.nih.gov/31516130/</t>
  </si>
  <si>
    <t xml:space="preserve">The author declares no actual or potential competing financial interests. </t>
  </si>
  <si>
    <t>Effect of low-intensity microwave of on mitomycin C-induced genotoxicity in vitro</t>
  </si>
  <si>
    <t xml:space="preserve">Zhang M, Lu D, He J, Jin L. </t>
  </si>
  <si>
    <t>https://pubmed.ncbi.nlm.nih.gov/14694652/</t>
  </si>
  <si>
    <t>Not Known - only Abstract provided.</t>
  </si>
  <si>
    <t xml:space="preserve">GANRA-5 protects both cultured cells and mice from various radiation types by functioning as a free radical scavenger </t>
  </si>
  <si>
    <t>Pei H, Chen W, Hu W, Zhu M, Liu T, Wang J, Zhou G.</t>
  </si>
  <si>
    <t>https://pubmed.ncbi.nlm.nih.gov/24580122/</t>
  </si>
  <si>
    <t>This work was supported by grants of the Major State Basic Research Development Program of China (973 Program, No. 2010CB834201), the Strategic Priority Research Program of the Chinese Academy of Sciences (No. XDA01040411), and the National Natural Science Foundations of China awarded to Guangming Zhou (No. 11335011, 31370846 and 10979062) and Jufang
Wang (No. U1232125 &amp; 31270895).</t>
  </si>
  <si>
    <t>Microwave effects on plasmid DNA</t>
  </si>
  <si>
    <t>Sagripanti JL, Swicord ML, Davis CC.</t>
  </si>
  <si>
    <t>https://pubmed.ncbi.nlm.nih.gov/3575652/</t>
  </si>
  <si>
    <t xml:space="preserve">Funding not declared by Author </t>
  </si>
  <si>
    <t xml:space="preserve">Absence of mutagenic interaction between microwaves and mitomycin C in mammalian cells </t>
  </si>
  <si>
    <t>https://pubmed.ncbi.nlm.nih.gov/2500336/</t>
  </si>
  <si>
    <t>USAF. Grant Number: F33615–84–0604
Military Funded</t>
  </si>
  <si>
    <t>Microwaves from mobile phone induce reactive oxygen species but not DNA damage, preleukemic fusion genes and apoptosis in hematopoietic stem/progenitor cells</t>
  </si>
  <si>
    <t>Durdik M, Kosik P, Markova E, Somsedikova A, Gajdosechova B, Nikitina E, Horvathova E, Kozics K, Davis D, Belyaev I.</t>
  </si>
  <si>
    <t>Test Mobile Phone (GSM)</t>
  </si>
  <si>
    <t>https://pubmed.ncbi.nlm.nih.gov/31700008/</t>
  </si>
  <si>
    <t>Work was supported by the Structural Funds of EU (Protonbeam, ITMS: 26220220200), the Slovak Research and Development Agency (APVV 0669-10, APVV-15-0250); the Vedecká grantová agentúra (VEGA) Grant Agency (2/0147/17 and 2/0089/18) of the Slovak Republic and the Environmental Health Trust (USA)</t>
  </si>
  <si>
    <t>Mobile phone radiofrequency exposure has no effect on DNA double strand breaks (DSB) in human lymphocytes</t>
  </si>
  <si>
    <t>Danese E, Lippi G, Buonocore R, Benati M, Bovo C, Bonaguri C, Salvagno GL, Brocco G, Roggenbuck D, Montagnana M.</t>
  </si>
  <si>
    <t>https://pubmed.ncbi.nlm.nih.gov/28758098/</t>
  </si>
  <si>
    <t>No conflict of interest stated</t>
  </si>
  <si>
    <t>Adverse and beneficial effects in Chinese hamster lung fibroblast cells following radiofrequency exposure</t>
  </si>
  <si>
    <t>Sannino A, Zeni O, Romeo S, Massa R, Scarfi MR.</t>
  </si>
  <si>
    <t>https://pubmed.ncbi.nlm.nih.gov/28072461/</t>
  </si>
  <si>
    <t>Effect of 2.45 GHz microwave radiation on the fertility pattern in male mice</t>
  </si>
  <si>
    <t>Jonwal C, Sisodia R, Saxena VK, Kesari KK.</t>
  </si>
  <si>
    <t>https://pubmed.ncbi.nlm.nih.gov/30220680/</t>
  </si>
  <si>
    <t>Evaluation of the potential of mobile phone specific electromagnetic fields (UMTS) to produce micronuclei in human glioblastoma cell lines</t>
  </si>
  <si>
    <t xml:space="preserve">Al-Serori H, Kundi M, Ferk F, Mišík M, Nersesyan A, Murbach M, Lah TT, Knasmüller S. </t>
  </si>
  <si>
    <t>https://pubmed.ncbi.nlm.nih.gov/28126644/</t>
  </si>
  <si>
    <t>This study was supported by the Austrian Workers Compensation Board (Allgemeine
Unfallversicherungsanstalt, AUVA), Vienna, Austria.</t>
  </si>
  <si>
    <t>Low-power density of 950 MHz radiation does not affect long-term potentiation in rat dentate gyrus</t>
  </si>
  <si>
    <t xml:space="preserve">Jadidi M, Firoozabadi SMP, Rashidy-Pour A, Bolouri B, Fathollahi Y. </t>
  </si>
  <si>
    <t>http://ijrr.com/browse.php?a_id=324&amp;sid=1&amp;slc_lang=en</t>
  </si>
  <si>
    <t>supported by Iran Telecommunication Research Center, Tarbiat Modares University and Semnan University of Medical Sciences.</t>
  </si>
  <si>
    <t>Studies of effects of GSM-900 microwave exposure on DNA ”micronucleus” formation in mice</t>
  </si>
  <si>
    <t>Grawe J, Zetterberg L, Persson BRR, Salford L.</t>
  </si>
  <si>
    <t>GSM Mobile Simulated in a Transverse Electromagnetic (TEM) Cell</t>
  </si>
  <si>
    <t>https://www.researchgate.net/publication/235692275_STUDIES_OF_EFFECTS_OF_GSM-900_MICROWAVE_EXPOSURE_ON_DNA_MICRONUCLEUS_FORMATION_IN</t>
  </si>
  <si>
    <t>Influences of exposure to 915-MHz radiofrequency identification signals on serotonin metabolites in rats: A pilot study</t>
  </si>
  <si>
    <t>Kim HS, Paik MJ, Seo C, Choi HD, Pack JK, Kim N, Ahn YH.</t>
  </si>
  <si>
    <t>RFID</t>
  </si>
  <si>
    <t>https://pubmed.ncbi.nlm.nih.gov/33135949/</t>
  </si>
  <si>
    <t xml:space="preserve">This work was supported by the ICT R&amp;D program of MSIT/IITP (2019-0-00102, A Study on Public Health and Safety in a Complex EMF Environment); and Basic Science Research Program through the National Research Foundation of Korea (NRF) funded by the Ministry of Education [NRF-2018R1A6A3A11047957].
The Institute for Information communication Technology Planning and evaluation (정보통신기획평가원, IITP) is an South Korea government institution that manages ICT research and development (R&amp;D) under the Ministry of Science and ICT </t>
  </si>
  <si>
    <t xml:space="preserve">Effects of radiofrequency radiation and simultaneous exposure with mitomycin C on the frequency of sister chromatid exchanges in Chinese hamster ovary cells </t>
  </si>
  <si>
    <t>https://pubmed.ncbi.nlm.nih.gov/3107975/</t>
  </si>
  <si>
    <t>This research was supported by USAF Contract #F33615-84-0604.</t>
  </si>
  <si>
    <t xml:space="preserve">Incidence of sister chromatid exchange in bone marrow cells of the mouse following microwave exposure </t>
  </si>
  <si>
    <t>McRee DI, MacNichols G.</t>
  </si>
  <si>
    <t>https://pubmed.ncbi.nlm.nih.gov/7465786/</t>
  </si>
  <si>
    <t>Not Declared</t>
  </si>
  <si>
    <t xml:space="preserve">No clastogenic effect from in vitro microwave irradiation of G0 human lymphocytes </t>
  </si>
  <si>
    <t xml:space="preserve">Lloyd DC, Saunders RD, Finnon P, Kowalczuk CI. </t>
  </si>
  <si>
    <t>https://pubmed.ncbi.nlm.nih.gov/6332088/</t>
  </si>
  <si>
    <t>Funding not declared by Author is part of the UK National Radiological Protection Board</t>
  </si>
  <si>
    <t>Sister chromatid exchanges and chromosome aberrations induced by radiosensitizing agents in bone marrow cells of treated tumor-bearing mice</t>
  </si>
  <si>
    <t>Banerjee R, Goldfeder A, Mitra J.</t>
  </si>
  <si>
    <t>https://pubmed.ncbi.nlm.nih.gov/6572740/</t>
  </si>
  <si>
    <t>Possible effects of different doses of 2.1 GHz electromagnetic radiation on learning, and hippocampal levels of cholinergic biomarkers in Wistar rats</t>
  </si>
  <si>
    <t>Gökçek-Saraç Ç, Akçay G, Karakurt S, Ateş K, Özen Ş, Derin N.</t>
  </si>
  <si>
    <t>https://pubmed.ncbi.nlm.nih.gov/33259237/</t>
  </si>
  <si>
    <t>This work was supported by The Scientific Research Projects Coordination Unit in Akdeniz University, Turkey [Grant Number: FBA-2018-3846].</t>
  </si>
  <si>
    <t>Effect of non-thermal radiofrequency on body temperature in mice</t>
  </si>
  <si>
    <t>Mai TC, Delanaud S, Bach V, Braun A, Pelletier A, de Seze R.</t>
  </si>
  <si>
    <t>https://pubmed.ncbi.nlm.nih.gov/32235895/</t>
  </si>
  <si>
    <t>Effects of radiofrequency fields on RAS and ERK kinases activity in live cells using the bioluminescence resonance energy transfer technique</t>
  </si>
  <si>
    <t>Poque E, Ruigrok HJ, Arnaud-Cormos D, Habauzit D, Chappe Y, Martin C, De Gannes FP, Hurtier A, Garenne A, Lagroye I, Le Dréan Y, Lévêque P, Percherancier Y.</t>
  </si>
  <si>
    <t>https://pubmed.ncbi.nlm.nih.gov/32052678/</t>
  </si>
  <si>
    <t>European Community’s Seventh Framework Program (FP7/2007–2013) under grant agreement no. [603794] (the GERONIMO project). This study was performed within the framework of COST action EMF-MED [BM1309] supported by European Cooperation in Science and Technology (COST). This work was also supported by FP7 Environment.</t>
  </si>
  <si>
    <t xml:space="preserve">Effects of different mobile phone UMTS signals on DNA, apoptosis and oxidative stress in human lymphocytes </t>
  </si>
  <si>
    <t>Gulati S, Kosik P, Durdik M, Skorvaga M, Jakl L, Markova E, Belyaev I.</t>
  </si>
  <si>
    <t>Mobile Phone UMTS Test Phone and TEM Cell</t>
  </si>
  <si>
    <t>https://pubmed.ncbi.nlm.nih.gov/33254645/</t>
  </si>
  <si>
    <t>This study was supported by the Slovak Research and Development Agency (APVV-15-0250); the Vedecka grantova agentúra (VEGA) Grant Agency (2/0089/18) of the Slovak Republic, and the Structural Funds of EU (Protonbeam, ITMS: 26220220200).</t>
  </si>
  <si>
    <t>The effect of 900 MHz electromagnetic fields on biological pathways induced by electrochemotherapy</t>
  </si>
  <si>
    <t>Mansourian M, Firoozabadi SMP, Hassan ZM.</t>
  </si>
  <si>
    <t>https://pubmed.ncbi.nlm.nih.gov/33306410/</t>
  </si>
  <si>
    <t xml:space="preserve"> supported by a grant from Tarbiat Modares University as a PhD thesis research program</t>
  </si>
  <si>
    <t>Lactobacillus Acidophilus and Lactobacillus Casei Exposed to Wi-Fi Radiofrequency Electromagnetic Radiation Show Enhanced Growth and Lactic Acid Production</t>
  </si>
  <si>
    <t>Amanat S, Mazloomi SM, Asadimehr H, Sadeghi F, Shekouhi F, Mortazavi SMJ. </t>
  </si>
  <si>
    <t>https://pubmed.ncbi.nlm.nih.gov/33364212/</t>
  </si>
  <si>
    <t>grant from the vice-chancellor of research fund</t>
  </si>
  <si>
    <t>The Effects of Mobile Phone Radiofrequency Radiation on Cochlear Stria Marginal Cells in Sprague-Dawley Rats</t>
  </si>
  <si>
    <t>Yang H, Zhang Y, Wang Z, Zhong S, Hu G, Zuo W.</t>
  </si>
  <si>
    <t>https://pubmed.ncbi.nlm.nih.gov/32072661/</t>
  </si>
  <si>
    <t>The Foundation and Frontier Research Project, Science and Technology Commission, grant number: 20180105; Grant sponsor: Science and Technology Research Program of Chongqing Municipal Education Commission, grant number: KJQN201900433; Grant sponsor: National Nature Science Foundation of China, grant number: 81700916. No conflict of interest.</t>
  </si>
  <si>
    <t>Analysis of thiol/disulphide homeostasis and oxidant-antioxidant status as a result of exposure to radio-frequency electromagnetic fields</t>
  </si>
  <si>
    <t>Yavaş MC, Yegin K, Oruç S, Delen K, Sirav B.</t>
  </si>
  <si>
    <t>https://pubmed.ncbi.nlm.nih.gov/33459076/</t>
  </si>
  <si>
    <t>Evaluation of behavioral and neuroprotective activity of Curcuma amada against cell phone radiation induced brain damage in rats</t>
  </si>
  <si>
    <t>Veena V, Janarthan M, Varaprasad Saka, Revana Siddappa D, Shaik Jilani, Shaik Rabbani Basha, Gowtham Kumar. K.</t>
  </si>
  <si>
    <t>https://www.researchgate.net/publication/307012732_Evaluation_of_behavioral_and_neuroprotective_activity_of_Curcuma_amada_against_cell_phone_radiation_induced_brain_damage_in_rats</t>
  </si>
  <si>
    <t>Effects of Electomagnetic Fields Formed by Bluetooth on Hearing</t>
  </si>
  <si>
    <t xml:space="preserve"> Yıldırım G, Kumral TL,  Uyar Y,  Babalık M.
,</t>
  </si>
  <si>
    <t>Bluetooth Headset</t>
  </si>
  <si>
    <t>https://www.researchgate.net/publication/261141656_Effects_of_Electomagnetic_Fields_Formed_by_Bluetooth_on_Hearing</t>
  </si>
  <si>
    <t>An Evaluation of the Genotoxic Effects of Electromagnetic Radiation at 900 MHz, 1800 MHz, and 2100 MHz Frequencies with a SMART Assay in Drosophila melanogaster</t>
  </si>
  <si>
    <t>Gunes M, Ates K, Yalcin B, Akkurt S, Ozen S, Kaya B.</t>
  </si>
  <si>
    <t>https://pubmed.ncbi.nlm.nih.gov/33622140/</t>
  </si>
  <si>
    <t>No Financial support for the research</t>
  </si>
  <si>
    <t>Activation of matrix metalloproteinases and FoxO3a in HaCaT keratinocytes by radiofrequency electromagnetic field exposure</t>
  </si>
  <si>
    <t>Kim JH, Kang DJ, Bae JS, Lee JH, Jeon S, Choi HD, Kim N, Kim HG, Kim HR.</t>
  </si>
  <si>
    <t>https://pubmed.ncbi.nlm.nih.gov/33828192/</t>
  </si>
  <si>
    <t xml:space="preserve">This work was supported by the ICT R&amp;D program of MSIT/IITP [2019‐0‐00102, A Study on Public Health and Safety in a Complex EMF Environment] and Basic Science Research Program through the National Research Foundation of Korea (NRF) </t>
  </si>
  <si>
    <t>Potential influence of prenatal 2.45 GHz radiofrequency electromagnetic field exposure on Wistar albino rat testis</t>
  </si>
  <si>
    <t>Almášiová V, Holovská K, Andrašková S, Cigánková V, Ševčíková Z, Raček A, Andrejčáková Z, Beňová K, Tóth Š, Tvrdá E, Molnár J, Račeková E.</t>
  </si>
  <si>
    <t>https://pubmed.ncbi.nlm.nih.gov/33779980/</t>
  </si>
  <si>
    <t>Morphological and cytophysiological changes in selected lines of normal and cancer human cells under the influence of a radio-frequency electromagnetic field</t>
  </si>
  <si>
    <t>Górski R, Nowak-Terpiłowska A, Śledziński P, Baranowski M, Wosiński S.</t>
  </si>
  <si>
    <t>https://pubmed.ncbi.nlm.nih.gov/33775083/</t>
  </si>
  <si>
    <t>Ministry of Science and Higher Education program as ‘Regional Initiative Excellence’ in the years 2019–2022, Project No. 005/RID/2018/19.</t>
  </si>
  <si>
    <t>Possible Effects of Electromagnetic Fields from Phone Masts on a Population of White Stork (Ciconia ciconia)</t>
  </si>
  <si>
    <t>Balmori A</t>
  </si>
  <si>
    <t>https://www.emf-portal.org/en/article/13468</t>
  </si>
  <si>
    <t xml:space="preserve">Not Stated/ possibly self funded   </t>
  </si>
  <si>
    <t xml:space="preserve">NTP TECHNICAL REPORTON THETOXICOLOGY AND CARCINOGENESISSTUDIES IN Hsd:SPRAGUE DAWLEY SD RATS  EXPOSED TO WHOLE-BODY RADIO FREQUENCY RADIATION AT A FREQUENCY (900 MHz)  AND MODULATIONS (GSM AND CDMA)  USED BY CELL PHONES </t>
  </si>
  <si>
    <t>National Institute of Environmental Health Sciences Research Triangle Park, NC.</t>
  </si>
  <si>
    <t>https://www.niehs.nih.gov/ntp-temp/tr595_508.pdf</t>
  </si>
  <si>
    <t>NTP TECHNICAL REPORTON THETOXICOLOGY AND CARCINOGENESISSTUDIES IN B6C3F1/N MICE EXPOSED TOWHOLE-BODY RADIO FREQUENCY RADIATIONAT A FREQUENCY (1,900 MHz) AND MODULATIONS(GSM AND CDMA) USED BY CELL PHONES</t>
  </si>
  <si>
    <t>https://www.niehs.nih.gov/ntp-temp/tr596_508.pdf</t>
  </si>
  <si>
    <t>Effect of electromagnetic radiation on redox status, acetylcholine esterase activity and cellular damage contributing to the diminution of the brain working memory in rats</t>
  </si>
  <si>
    <t>Sharma S, Shukla S.</t>
  </si>
  <si>
    <t>https://pubmed.ncbi.nlm.nih.gov/32205214/</t>
  </si>
  <si>
    <t>Indian Council of Medical Research, New Delhi for providing financial support, Jiwaji University, Gwalior, India for laboratory facilities, and Madhav Institute of Technology &amp; Science, Gwalior for providing an exposure system.</t>
  </si>
  <si>
    <t>Radiofrequency EMF irradiation effects on pre-B lymphocytes undergoing somatic recombination</t>
  </si>
  <si>
    <t>Ionita E, Marcu A, Temelie M, Savu D, Şerbănescu M, Ciubotaru M</t>
  </si>
  <si>
    <t>https://pubmed.ncbi.nlm.nih.gov/34135382/</t>
  </si>
  <si>
    <t xml:space="preserve">This work was supported by the following projects: PN-III-P4-ID-PCE-2016-0502 Acronym V(D)JMYC contract 178/2017, 5/5.1/ELI-RO, RDI 2016 acronym "BIOSAFE" Contract Nr. 17/2016 and PN-III-P1-1.2-PCCDI-2017 acronym "ONCORAD" Contract Nr. 64/2018. </t>
  </si>
  <si>
    <t>1800 MHz Radiofrequency Electromagnetic Field Impairs Neurite Outgrowth Through Inhibiting EPHA5 Signaling</t>
  </si>
  <si>
    <t>Chen C, Ma Q, Deng P, Lin M, Gao P, He M, Lu Y, Pi H, He Z, Zhou C, Zhang Y, Yu Z, Zhang L.</t>
  </si>
  <si>
    <t>https://pubmed.ncbi.nlm.nih.gov/33912567/</t>
  </si>
  <si>
    <t>Oxidative stress of brain and liver is increased by Wi-Fi (2.45 GHz) exposure of rats during pregnancy and the development of newborns</t>
  </si>
  <si>
    <t>Çelik Ö, Kahya MC, Nazıroğlu M.</t>
  </si>
  <si>
    <t>https://pubmed.ncbi.nlm.nih.gov/26520617/</t>
  </si>
  <si>
    <t xml:space="preserve">Maybe funded by university </t>
  </si>
  <si>
    <t>Real-time Microwave Exposure Induces Calcium Efflux in Primary Hippocampal Neurons and Primary Cardiomyocytes</t>
  </si>
  <si>
    <t>Wang H, Zhang J, Hu SH, Tan SZ, Zhang B, Zhou HM, Peng RY.</t>
  </si>
  <si>
    <t>https://pubmed.ncbi.nlm.nih.gov/30231960/</t>
  </si>
  <si>
    <t xml:space="preserve">National Natural Science Foundation of China   and Innovation Foundation of Academy of Military Medical Sciences  </t>
  </si>
  <si>
    <t>Effect of global system for mobile communication microwave exposure on the genomic response of the rat brain</t>
  </si>
  <si>
    <t>Fritze K, Wiessner C, Kuster N, Sommer C, Gass P, Hermann DM, Kiessling M, Hossmann KA</t>
  </si>
  <si>
    <t>Mobile Phone GSM (DTX)</t>
  </si>
  <si>
    <t>https://pubmed.ncbi.nlm.nih.gov/9316016/</t>
  </si>
  <si>
    <t>Motorola Inc. is gratefully acknowledged.</t>
  </si>
  <si>
    <t>Exposure of 1800 MHz Radiofrequency with SAR 1.6 W/kg Caused a Significant Reduction in CD4+ T Cells and Release of Cytokines In-Vitro</t>
  </si>
  <si>
    <t>Arthamin MZ, Sulalah A, Resvina R, Widodo C, Endharti AT, Widjajanto E, Juliandhy T.</t>
  </si>
  <si>
    <t>https://pubmed.ncbi.nlm.nih.gov/32602469/</t>
  </si>
  <si>
    <t xml:space="preserve">Not stated </t>
  </si>
  <si>
    <t>Effect of mobile phone signal radiation on epigenetic modulation in the hippocampus of Wistar rat</t>
  </si>
  <si>
    <t>Kumar R, Deshmukh PS, Sharma S, Banerjee BD.</t>
  </si>
  <si>
    <t xml:space="preserve">RF Signal Generator and Gigahertz Electromagnetic (GTEM) Cell </t>
  </si>
  <si>
    <t>https://pubmed.ncbi.nlm.nih.gov/33035560/</t>
  </si>
  <si>
    <t>Indian Council of Medical Research (ICMR), New Delhi, India, for providing a grant to support the MW exposure system. One of the authors, Ranjeet Kumar, Senior Research Fellow is grateful to the University Grant Commission (UGC), Govt. of India for fellowship support</t>
  </si>
  <si>
    <t>Effects of a single head exposure to GSM-1800 MHz signals on the transcriptome profile in the rat cerebral cortex: enhanced gene responses under proinflammatory conditions</t>
  </si>
  <si>
    <t>Lameth J, Arnaud-Cormos D, Lévêque P, Boillée S, Edeline JM, Mallat M.</t>
  </si>
  <si>
    <t>https://pubmed.ncbi.nlm.nih.gov/32200527/</t>
  </si>
  <si>
    <t xml:space="preserve">This research was supported by the French National Research Program for Environmental and Occupational Health of Anses (grants 2015/2 RF/12 and 2018/2 RF/16).
</t>
  </si>
  <si>
    <t>Testing of behavioral and cognitive development in rats after prenatal exposure to 1800 and 2400 MHz radiofrequency fields</t>
  </si>
  <si>
    <t>Li ZQ, Zhang Y, Wan YM, Zhou Q, Liu C, Wu HX, Mu YZ, He YF, Rauniyar R, Wu XN.</t>
  </si>
  <si>
    <t>https://pubmed.ncbi.nlm.nih.gov/31927574/</t>
  </si>
  <si>
    <t xml:space="preserve">This work was supported by National Natural Science Foundation of China (NSFC) [Grant Number 81560525].
</t>
  </si>
  <si>
    <t>CeO2NPs relieve radiofrequency radiation, improve testosterone synthesis, and clock gene expression in Leydig cells by enhancing antioxidation</t>
  </si>
  <si>
    <t xml:space="preserve">Qin F, Shen T, Cao H, Qian J, Zou D, Ye M, Pei H.
</t>
  </si>
  <si>
    <t>https://pubmed.ncbi.nlm.nih.gov/31296989/</t>
  </si>
  <si>
    <t>Effects of long term exposure to RF/MW radiations on the expression of mRNA of stress proteins in Lycopersicon esculentum</t>
  </si>
  <si>
    <t>Rammal M, Jebal F, Rammal H, Joumaa WH.</t>
  </si>
  <si>
    <t>https://www.researchgate.net/publication/286480970_Effects_of_long_term_exposure_to_RFMW_radiations_on_the_expression_of_mRNA_of_stress_proteins_in_Lycopersicon_esculentum</t>
  </si>
  <si>
    <t>Long-term exposure to electromagnetic radiation from mobile phones can cause considerable changes in the balance of Bax/Bcl2 mRNA expression in the hippocampus of mice</t>
  </si>
  <si>
    <t>Tohidi FZ, Sadr-Nabavi A, Haghir H, Fardid R, Rafatpanah H, Azimian H, Bahreyni-Toossi MH.</t>
  </si>
  <si>
    <t>https://pubmed.ncbi.nlm.nih.gov/33081559/</t>
  </si>
  <si>
    <t>Research deputy of Mashhad University of Medical Sciences.</t>
  </si>
  <si>
    <t>Wi-Fi (2.4 GHz) affects anti-oxidant capacity, DNA repair genes expression and, apoptosis in pregnant mouse placenta</t>
  </si>
  <si>
    <t>Vafaei H, Kavari G, Izadi HR, Zare Dorahi Z, Dianatpour M, Daneshparvar A, Jamhiri I.</t>
  </si>
  <si>
    <t>https://pubmed.ncbi.nlm.nih.gov/32695301/</t>
  </si>
  <si>
    <t xml:space="preserve">Shiraz University of Medical Sciences </t>
  </si>
  <si>
    <t>Effects of the exposure to intermittent 1.8 GHz radio frequency electromagnetic fields on HSP70 expression and MAPK signaling pathways in PC12 cells</t>
  </si>
  <si>
    <t>Valbonesi P, Franzellitti S, Bersani F, Contin A, Fabbri E.</t>
  </si>
  <si>
    <t>https://pubmed.ncbi.nlm.nih.gov/24512569/</t>
  </si>
  <si>
    <t xml:space="preserve">Italian Ministry of University and Scientific Research </t>
  </si>
  <si>
    <t>Low-Level Radiofrequency Exposure Induces Vasoconstriction in Rats</t>
  </si>
  <si>
    <t xml:space="preserve">Mai TC, Braun A, Bach V, Pelletier A, de Seze R.
</t>
  </si>
  <si>
    <t>https://pubmed.ncbi.nlm.nih.gov/34015144/</t>
  </si>
  <si>
    <t>INERIS, under Program 190 funded by the Ministry in charge of Environment.</t>
  </si>
  <si>
    <t>Hematobiochemical and histopathological alterations of kidney and testis due to exposure of 4G cell phone radiation in mice</t>
  </si>
  <si>
    <t>Hasan I, Amin T, Alam MR, Islam MR.</t>
  </si>
  <si>
    <t>https://pubmed.ncbi.nlm.nih.gov/34012329/</t>
  </si>
  <si>
    <t xml:space="preserve">Bangladesh Agricultural University Research System (BAURES) Project </t>
  </si>
  <si>
    <t>DNA structural changes caused by microwave radiation</t>
  </si>
  <si>
    <t>Sagripanti JL, Swicord.</t>
  </si>
  <si>
    <t>https://pubmed.ncbi.nlm.nih.gov/3487524/</t>
  </si>
  <si>
    <t>Effects of 1800 MHz radiofrequency fields on signal transduction and antioxidant proteins in human A172 glioblastoma cells</t>
  </si>
  <si>
    <t>McNamee JP, Grybas VS, Qutob SS, Bellier PV.</t>
  </si>
  <si>
    <t>https://pubmed.ncbi.nlm.nih.gov/34047676/</t>
  </si>
  <si>
    <t xml:space="preserve"> Funded entirely by the Government of Canada.</t>
  </si>
  <si>
    <t>Single-strand DNA breaks and oxidative changes in rat testes exposed to radiofrequency radiation emitted from cellular phones</t>
  </si>
  <si>
    <t>Alkis ME, Akdag MZ, Dasdag S, Yegin K, Akpolat V.</t>
  </si>
  <si>
    <t>https://www.tandfonline.com/doi/full/10.1080/13102818.2019.1696702</t>
  </si>
  <si>
    <t xml:space="preserve">No conflict of Interest Stated
Funding not declared by Author </t>
  </si>
  <si>
    <t>Effects of Low-Intensity Microwave Radiation on Oxidant-Antioxidant Parameters and DNA Damage in the Liver of Rats</t>
  </si>
  <si>
    <t>Alkis ME, Akdag MZ, Dasdag S.</t>
  </si>
  <si>
    <t>https://pubmed.ncbi.nlm.nih.gov/33368426/</t>
  </si>
  <si>
    <t>Dicle University, grant number: Tıp.16.008</t>
  </si>
  <si>
    <t>Mobile phone specific electromagnetic fields induce transient DNA damage and nucleotide excision repair in serum-deprived human glioblastoma cells</t>
  </si>
  <si>
    <t>Al-Serori H, Ferk F, Kundi M, Bileck A, Gerner C, Mišík M, Nersesyan A, Waldherr M, Murbach M, Lah TT, Herold-Mende C, Collins AR, Knasmüller S.</t>
  </si>
  <si>
    <t>https://pubmed.ncbi.nlm.nih.gov/29649215/</t>
  </si>
  <si>
    <t>This study was supported by the Austrian Workers Compensation Board (Allgemeine Unfallversicherungsanstalt, AUVA).</t>
  </si>
  <si>
    <t>Comparing chromosome damage induced by mobile telephony radiation and a high caffeine dose: Effect of combination and exposure duration</t>
  </si>
  <si>
    <t>Panagopoulos DJ</t>
  </si>
  <si>
    <t>https://pubmed.ncbi.nlm.nih.gov/33226362/</t>
  </si>
  <si>
    <t xml:space="preserve">The study was supported by the Special Account for Research Grants of the National and Kapodistrian University of Athens. </t>
  </si>
  <si>
    <t>The protective role of spermine against male reproductive aberrations induced by exposure to electromagnetic field – An experimental investigation in the rat</t>
  </si>
  <si>
    <t>Shahin NN, El-Nabarawy NA, Goudab AS, Mégarbane B.</t>
  </si>
  <si>
    <t>https://www.sciencedirect.com/science/article/pii/S0041008X19300912</t>
  </si>
  <si>
    <t>This research did not receive any specific grant from any funding agency in the public, commercial or not-for-profit sector. Private is set as an indicator of self funded.</t>
  </si>
  <si>
    <t>Cytological effects of microwave radiation in Chinese hamster cells in vitro</t>
  </si>
  <si>
    <t xml:space="preserve">Alam MT, Barthakur N, Lambert NG, Kasatiya SS. </t>
  </si>
  <si>
    <t>https://pubmed.ncbi.nlm.nih.gov/657002/</t>
  </si>
  <si>
    <t>Financial support from Miniskre des Affaires Sociales du Quibec and from The National Research Council of Canada</t>
  </si>
  <si>
    <t>The effect of microwave radiation (2450 MHz) on the morphology and chromosomes of lymphocytes</t>
  </si>
  <si>
    <t>Huang AT, Engle ME, Elder JA, Kinn JB, Ward TR.</t>
  </si>
  <si>
    <t>https://agupubs.onlinelibrary.wiley.com/doi/abs/10.1029/RS012i06Sp00173</t>
  </si>
  <si>
    <t>Sponsored by United States Environmental Protection agency, Contract No. 68432-1787</t>
  </si>
  <si>
    <t>Effects of 2450MHz microwaves on protein synthesis and on chromosomes in Chinese hamsters</t>
  </si>
  <si>
    <t>Janes DE, Leach WM, Mills WA, Moore RT, Shore ML.</t>
  </si>
  <si>
    <t>https://zoryglaser.com/wp-content/uploads/2020/05/EFFECTS-OF-2450-MHZ-MICROWAVES-ON-PROTEIN-SYNTHESIS-AND-ON-CHROMOSOMES-IN-CHINESE-HAMSTERS-A.pdf</t>
  </si>
  <si>
    <t>US Department of Health, Education, and Welfare</t>
  </si>
  <si>
    <t>Evaluation of basal DNA damage and oxidative stress in Wistar rat leukocytes after exposure to microwave radiation</t>
  </si>
  <si>
    <t xml:space="preserve">Garaj-Vrhovac V, Gajski G, Trosić I, Pavicić I. </t>
  </si>
  <si>
    <t>RF Signal GeneratorMobile Phone GSM Simulated</t>
  </si>
  <si>
    <t>https://pubmed.ncbi.nlm.nih.gov/19428950/</t>
  </si>
  <si>
    <t>Supported by the Croatian Ministry of Science, Education and Sports (grant nos. 0022-0222148-2125 and 0022-0022411-2406).</t>
  </si>
  <si>
    <t>The Protective Effects of EMF-LTE against DNA Double-Strand Break Damage In Vitro and In Vivo</t>
  </si>
  <si>
    <t>Kim HJ, Kim HH, Ku H, Yoo KD, Lee S, Park JI, Kim HJ, Kim K, Chung MK, Lee KH, Kim JH.</t>
  </si>
  <si>
    <t>https://pubmed.ncbi.nlm.nih.gov/34066270/</t>
  </si>
  <si>
    <t>ICT R&amp;D Program of MSIT/IITP. [2019-0-00102. A Study on Public Health and Safety in a Complex EMF Environment] and RP-Grant 2021 of Ewha Womans University (Hee Jin). No conflict of interest stated.</t>
  </si>
  <si>
    <t>Effects of radiofrequency radiation on root tip cells of Zea mays</t>
  </si>
  <si>
    <t>Racuciu M.</t>
  </si>
  <si>
    <t>https://www.researchgate.net/publication/228387657_Effects_of_radiofrequency_radiation_on_root_tip_cells_of_Zea_mays</t>
  </si>
  <si>
    <t>Cell Phone Radiation and Genomic Damage: In Vitro Exposure and Assessment</t>
  </si>
  <si>
    <t>Shah C, Nair A, Naik M, Bakshi S</t>
  </si>
  <si>
    <t>https://www.researchgate.net/publication/272292606_Cell_Phone_Radiation_and_Genomic_Damage_In_Vitro_Exposure_and_Assessment</t>
  </si>
  <si>
    <t>Mobile Phone Electromagnetic Waves and Its Effect on Human Ejaculated Semen: An in vitro Study</t>
  </si>
  <si>
    <t>Veerachari SB, Vasan SS.</t>
  </si>
  <si>
    <t>https://www.wavewallcases.com/wp-content/uploads/2018/01/Mobile_Phone_Electromagnetic_Waves.pdf</t>
  </si>
  <si>
    <t>No genotoxic effect in exfoliated bladder cells of rat under the exposure of 1800 and 2100 MHz radio frequency radiation</t>
  </si>
  <si>
    <t xml:space="preserve">Gurbuz N, Sirav B, Colbay M, Yetkin I, Seyhan N. </t>
  </si>
  <si>
    <t>https://pubmed.ncbi.nlm.nih.gov/24279630/</t>
  </si>
  <si>
    <t>This research was financially supported by the Research Fund of the Gazi University BAP (Grant: SBE-01/2011-40).</t>
  </si>
  <si>
    <t>Proteomic analysis of continuous 900-MHz radiofrequency electromagnetic field exposure in testicular tissue: a rat model of human cell phone exposure</t>
  </si>
  <si>
    <t>Sepehrimanesh M, Kazemipour N, Saeb M, Nazifi S, Davis DL</t>
  </si>
  <si>
    <t>https://pubmed.ncbi.nlm.nih.gov/28397118/</t>
  </si>
  <si>
    <t>This work was supported by Research Council of Shiraz University, Shiraz, Iran (Grant No. 71-GR-VT-5). Animals were kindly provided by Dr. Mahjoob Vahedi at the Laboratory Animal Center of University of Medical Science</t>
  </si>
  <si>
    <t>Impact of Cellphone Radiation on Sexual Behavior and Serum Concentration of Testosterone and LH in Male Mice</t>
  </si>
  <si>
    <t>Zang  ZJ , Ji SY, Huang SZ, Jiang MH,  Fang YQ</t>
  </si>
  <si>
    <t>https://www.researchgate.net/publication/306241108</t>
  </si>
  <si>
    <t>funded by the Fundamental Research Funds for the Central Universities and Natural Science Foundation of Guangdong Province.</t>
  </si>
  <si>
    <t>The Adverse Effects of Mobile Phone Radiation on Some Visceral Organs</t>
  </si>
  <si>
    <t>Hanafy LK  Karam SH and  Saleh A</t>
  </si>
  <si>
    <t>Modified MRI</t>
  </si>
  <si>
    <t>https://www.semanticscholar.org/paper/The-Adverse-Effects-of-Mobile-Phone-Radiation-on-Hanafy-Karam/4250ef17ef71daa3773dc94bb6015ab684f8c01f</t>
  </si>
  <si>
    <t>Biochemical and Histological Effects of Mobile Phone Radiation on Enzymes and Tissues of Mice</t>
  </si>
  <si>
    <t>Aberumand M, Mansouri E,  Pourmotahari F,   Mirlohi M, and  Abdoli Z</t>
  </si>
  <si>
    <t>https://www.researchgate.net/publication/308562175_Biochemical_and_histological_effects_of_mobile_phone_radiation_on_enzymes_and_tissues_of_mice</t>
  </si>
  <si>
    <t>support of student  research committee, with number of 93S25 in Ahvaz Jundishapur University of Medical Sciences, Ahvaz, Iran.</t>
  </si>
  <si>
    <t>Pathological changes associated with experimental 900-MHz electromagnetic wave exposure in rats</t>
  </si>
  <si>
    <t>Sepehrimanesh M, Azarpira N, Saeb M, Nazifi S, Kazemipour N, Koohi O.</t>
  </si>
  <si>
    <t>https://www.emf-portal.org/en/article/24101</t>
  </si>
  <si>
    <t>Exposure to long-term evolution radiofrequency electromagnetic fields decreases neuroblastoma cell proliferation via Akt/mTOR-mediated cellular senescence</t>
  </si>
  <si>
    <t>Kim JH, Jeon S, Choi HD, Lee JH, Bae JS, Kim N, Kim HG, Kim KB, Kim HR.</t>
  </si>
  <si>
    <t>https://pubmed.ncbi.nlm.nih.gov/34196262/</t>
  </si>
  <si>
    <t>This work was supported by the ICT R&amp;D program of Ministry of Science and ICT / Institute of Information &amp; Communication Technology Planning &amp; Evaluation (MSIT/IITP) [2019‐0‐00102, A Study on Public Health and Safety in a Complex EMF Environment].</t>
  </si>
  <si>
    <t>Effects of continuous and pulsed 2450-MHz radiation on spontaneous lymphoblastoid transformation of human lymphocytes in vitro</t>
  </si>
  <si>
    <t>Czerska EM, Elson EC, Davis CC, Swicord ML, Czerski P.</t>
  </si>
  <si>
    <t>https://pubmed.ncbi.nlm.nih.gov/1510735/</t>
  </si>
  <si>
    <t>US Army Medical Research Development Command</t>
  </si>
  <si>
    <t>A Single Exposure to GSM-1800 MHz Signals in the Course of an Acute Neuroinflammatory Reaction can Alter Neuronal Responses and Microglial Morphology in the Rat Primary Auditory Cortex</t>
  </si>
  <si>
    <t>Occelli F, Lameth J, Adenis V, Huetz C, Lévêque P, Jay TM, Edeline JM, Ma</t>
  </si>
  <si>
    <t>https://pubmed.ncbi.nlm.nih.gov/29902504/</t>
  </si>
  <si>
    <t xml:space="preserve">French National Research Program for Environmental and Occupational health of ANSES (grants 2013/2/03 and 2015/2 RF/12), and funding from the program “Investissements d’avenir” ANR-10-IAIHU-06. </t>
  </si>
  <si>
    <t xml:space="preserve">Assessment of Genotoxicity in Human Cells Exposed to Modulated Electromagnetic Fields of Wireless Communication Devices </t>
  </si>
  <si>
    <t xml:space="preserve">Schuermann D, Ziemann C, Barekati Z, Capstick M, Oertel A, Focke F, Murbach M, Kuster N, Dasenbrock C, Schär P. </t>
  </si>
  <si>
    <t>https://pubmed.ncbi.nlm.nih.gov/32218170/</t>
  </si>
  <si>
    <t>This research has received funding from the European Union’s Seventh Programme for research, technological development and demonstration under grant agreement No 244149, from the Swiss National Science Foundation (NRP57 programme, project ID 405740-11397/1) and from the Swiss Research Foundation for Electricity and Mobile Communication (FSM).</t>
  </si>
  <si>
    <t>The Influence of Electromagnetic Radiation Generated by a Mobile Phone on the Skeletal System of Rats</t>
  </si>
  <si>
    <t>Sieron-Stoltny K, Teister L, Cieslar G, Sieron D, Sliwinski Z, Kucharzewski M, Sieron A</t>
  </si>
  <si>
    <t>https://pubmed.ncbi.nlm.nih.gov/25705697/</t>
  </si>
  <si>
    <t>Medical University of Silesia, Poland</t>
  </si>
  <si>
    <t>The effects of acute and chronic exposure to 900 MHz radiofrequency radiation on auditory brainstem response in adult rats</t>
  </si>
  <si>
    <t>Er H, Basaranlar G, Ozen S, Demir N, Kantar D, Yargicoglu P, Deri</t>
  </si>
  <si>
    <t>https://pubmed.ncbi.nlm.nih.gov/32865045/</t>
  </si>
  <si>
    <t>This work was supported by the Research Foundation of Akdeniz University, Antalya, Turkey</t>
  </si>
  <si>
    <t>Effects of Wi-Fi Radiofrequency Radiation on Carbapenem-Resistant Klebsiella pneumoniae</t>
  </si>
  <si>
    <t xml:space="preserve">Said-Salman I, Yassine W, Rammal A, Hneino M, Yusef H, Moustafa M.
 </t>
  </si>
  <si>
    <t>https://pubmed.ncbi.nlm.nih.gov/34337771/</t>
  </si>
  <si>
    <t>Grant sponsor: Lebanese University.</t>
  </si>
  <si>
    <t>Genetic effects of microwave radiation in mice</t>
  </si>
  <si>
    <t xml:space="preserve">Goud SN, Rani MV, Reddy PP, Reddi OS, Rao MS, Saxena VK.
</t>
  </si>
  <si>
    <t>https://pubmed.ncbi.nlm.nih.gov/7057781/</t>
  </si>
  <si>
    <t>Oxidative damage in the liver and brain of the rats exposed to frequency-dependent radiofrequency electromagnetic exposure: Biochemical and histopathological evidence</t>
  </si>
  <si>
    <t>Sharma A, Shrivastava S, Shukla S.</t>
  </si>
  <si>
    <t>https://pubmed.ncbi.nlm.nih.gov/34404322/</t>
  </si>
  <si>
    <t>UNESCO and Jiwaji University, Gwalior, India</t>
  </si>
  <si>
    <t xml:space="preserve">Pathological Changes in the Sinoatrial Node Tissues of Rats Caused by Pulsed Microwave Exposure
</t>
  </si>
  <si>
    <t>Liu YQ, Gao YB, Dong J, Yao BW, Zhao L, Peng RY.</t>
  </si>
  <si>
    <t>https://pubmed.ncbi.nlm.nih.gov/25566864/</t>
  </si>
  <si>
    <t>Whole body 900 MHz radiation exposure effect on enzyme activity in male wistar rats</t>
  </si>
  <si>
    <t>https://www.semanticscholar.org/paper/Whole-body-900-MHz-radiation-exposure-effect-on-in-Kesari-Behari/6735664dc4f797233b8d9f40c0d13a947476a842</t>
  </si>
  <si>
    <t>Effects of electromagnetic field on thyroid functions in rats</t>
  </si>
  <si>
    <t>Adam ANI, Taha ARM.</t>
  </si>
  <si>
    <t>https://jhiphalexu.journals.ekb.eg/article_20905_7c99e396ec521d16feec37c449ca0e82.pdf</t>
  </si>
  <si>
    <t>Effects of whole-body exposure to 915 MHz RFID on secretory functions of the thyroid system in rats</t>
  </si>
  <si>
    <t>Kim HS, Paik MJ, Kim YJ, Lee G, Lee YS, Choi HD, Kim BC, Pack JK, Kim N, Ahn YH.</t>
  </si>
  <si>
    <t>RFID Exposure System</t>
  </si>
  <si>
    <t>https://pubmed.ncbi.nlm.nih.gov/23744731/</t>
  </si>
  <si>
    <t>Grant sponsors: Korea Communications Commission (09-basic-02); National Research Foundation of Korea; grant number: KRF-2008-314-E00183.
Communications Commission makes money from spectrum sales</t>
  </si>
  <si>
    <t>Influence of microwave frequency electromagnetic radiation on terpene emission and content in aromatic plants</t>
  </si>
  <si>
    <t>Soran ML, Stan M, Niinemets Ü, Copolovici L.</t>
  </si>
  <si>
    <t>https://pubmed.ncbi.nlm.nih.gov/25050479/</t>
  </si>
  <si>
    <t xml:space="preserve">This work was supported by grants of the Romanian National Authority for Scientific Research, CNCS-UEFISCDI, Estonian Ministry of Science and Education and the European Commission through the European Regional Fund (the Center of Excellence in Environmental Adaptation) and the European Research Council.
</t>
  </si>
  <si>
    <t>The effect of 900 MHZ radiofrequency (RF) radiation on some hormonal and biochemical parameters in rabbits</t>
  </si>
  <si>
    <t>Karadede B, Akdag MZ, Kanay Z, Bozbiyik A.</t>
  </si>
  <si>
    <t>https://www.researchgate.net/publication/268050764_The_effect_of_900_MHZ_radiofrequency_RF_radiation_on_some_hormonal_and_biochemical_parameters_in_rabbits</t>
  </si>
  <si>
    <t>Electric and magnetic fields do not modify the biochemical properties of FRTL-5 cells</t>
  </si>
  <si>
    <t xml:space="preserve">Dimida A, Ferrarini E, Agretti P, De Marco G, Grasso L, Martinelli M, Longo I, Giulietti D, Ricci A, Galimberti M, Siervo B, Licitra G, Francia F, Pinchera A, Vitti P, Tonacchera M. </t>
  </si>
  <si>
    <t>https://pubmed.ncbi.nlm.nih.gov/20543553/</t>
  </si>
  <si>
    <t>This work was supported by the following grant: Ministero dell’Istruzione, dell’Universita e della Ricerca (MIUR); Programmi di Ricerca Scientifica di Rilevante Interesse Nazionale (PRIN): Effect of electromagnetic fields on living organisms, PRIN 2004–06.</t>
  </si>
  <si>
    <t xml:space="preserve">Effects of Mobile Phone Induced Electromagnetic Field on Height of Follicular Cells in Thyroid Gland of Mice </t>
  </si>
  <si>
    <t>Shaukat F, Qamar K, Butt SA.</t>
  </si>
  <si>
    <t>https://www.journalrmc.com/jrmc/volumes/1394599237.pdf</t>
  </si>
  <si>
    <t>Funding not declared by Author 
One researcher is from Army Medical College</t>
  </si>
  <si>
    <t>Effect of Mobile Phone Radiations on Size of Thyroid Follicles in Balb/C Mice</t>
  </si>
  <si>
    <t>Shaukat F, Qamar K, Shahid U, Iqbal I.</t>
  </si>
  <si>
    <t>https://www.researchgate.net/publication/259526481_Effect_of_Mobile_Phone_Radiations_on_Size_of_Thyroid_Follicles_in_BalbC_Mice_Published_by_Society_for_Advancement_of_SciencesR</t>
  </si>
  <si>
    <t xml:space="preserve">Plasma thyroid hormones and corticosterone levels in blood of chicken embryos and post hatch chickens exposed during incubation to 1800 MHz electromagnetic field </t>
  </si>
  <si>
    <t>Pawlak K, Sechman A, Nieckarz Z.</t>
  </si>
  <si>
    <t>https://pubmed.ncbi.nlm.nih.gov/24488772/</t>
  </si>
  <si>
    <t xml:space="preserve">This study was performed under the project NN311536340 Chicken embryo as a model in the studies on the influence of radio frequency electromagnetic fields on the embryogenesis process and DS 3210/KHDZFiZ. Manager of project: Krzysztof Pawlak, PhD. </t>
  </si>
  <si>
    <t xml:space="preserve">The Effect of Mobile Radiation on the Oxidative Stress Biomarkers in Pregnant Mice </t>
  </si>
  <si>
    <t>Moghadasi N, Alimohammadi I, Safari Variani A, Ashtarinezhad A.</t>
  </si>
  <si>
    <t>https://jfrh.tums.ac.ir/index.php/jfrh/article/view/1634</t>
  </si>
  <si>
    <t xml:space="preserve">The Iran University of Medical Sciences supported this study under Grant [number: 94-05-27-27392]. </t>
  </si>
  <si>
    <t>Does enhanced electromagnetic radiation disturb honeybees’ behaviour? observations during new year’s eve 2019</t>
  </si>
  <si>
    <t xml:space="preserve">Favre D, Johansson O.
</t>
  </si>
  <si>
    <t>https://www.researchgate.net/publication/346965709</t>
  </si>
  <si>
    <t>Morphometric analysis - effect of the radiofrequency interface of electromagnetic field on the size of hatched Dermacentor reticulatus larvae</t>
  </si>
  <si>
    <t xml:space="preserve">Vargová B, Majlath I, Kurimský J, Cimbala R, Pipova N, Živčák J, Tryjanowski P, Peťko B, Džmura J, Ižariková G, Majláthová V. </t>
  </si>
  <si>
    <t>https://pubmed.ncbi.nlm.nih.gov/34558264/</t>
  </si>
  <si>
    <t>Financially supported by the Slovak Research and Development Agency project.</t>
  </si>
  <si>
    <t>Effects of 2600 MHz Radiofrequency Radiation in Brain Tissue of Male Wistar Rats and Neuroprotective Effects of Melatoni</t>
  </si>
  <si>
    <t>Delen K, Sırav B, Oruç S, Seymen CM, Kuzay D, Yeğin K, Take Kaplanoğlu G.</t>
  </si>
  <si>
    <t>https://pubmed.ncbi.nlm.nih.gov/33440456/</t>
  </si>
  <si>
    <t>Gazi University</t>
  </si>
  <si>
    <t xml:space="preserve">Biochemical effects of exposure to electromagnetic field in mice </t>
  </si>
  <si>
    <t>Peighambarzadeh SZ, Tavana M.</t>
  </si>
  <si>
    <t>http://ecologyresearch.info/documents/EC0328.pdf</t>
  </si>
  <si>
    <t xml:space="preserve">Islamic Azad University, Shoushtar branch provided support </t>
  </si>
  <si>
    <t>Combined effects of mobile phone radiation (940 Mhz) and noise (100 dB, 5700 - 700 Hz) on plasma level of the thyroid hormones of rats</t>
  </si>
  <si>
    <t>Mohammadi S, Ahmadi R, Khakpour B.</t>
  </si>
  <si>
    <t>https://www.sid.ir/en/journal/ViewPaper.aspx?id=475109</t>
  </si>
  <si>
    <t>Effects of 900MHz Mobile Phone Radiation on Human Thyroid Hormone Levels</t>
  </si>
  <si>
    <t>Mahmoudi G, Fattahi-Asl J, Hosseinzadeh A.</t>
  </si>
  <si>
    <t>https://www.eurekaselect.com/128041/article</t>
  </si>
  <si>
    <t xml:space="preserve">Decreased level of plasma nesfatin-1 in rats exposed to cell phone radiation is correlated with thyroid dysfunction, oxidative stress, and apoptosis </t>
  </si>
  <si>
    <t xml:space="preserve">Hussien NI, Mousa AM, Shoman AA. </t>
  </si>
  <si>
    <t>https://pubmed.ncbi.nlm.nih.gov/32552170/</t>
  </si>
  <si>
    <t>The detrimental effect of cell phone radiation on sperm biological characteristics in normozoospermic</t>
  </si>
  <si>
    <t>Hassanzadeh-Taheri M, Khalili MA, Hosseininejad Mohebati A, Zardast M, Hosseini M, Palmerini MG, Doostabadi MR.</t>
  </si>
  <si>
    <t>https://pubmed.ncbi.nlm.nih.gov/34628682/</t>
  </si>
  <si>
    <t>Research deputy for financial support Birjand University of Medical Sciences, Birjand, Iran.</t>
  </si>
  <si>
    <t>900 MHz Radiofrequency Field Induces Mitochondrial Unfolded Protein Response in Mouse Bone Marrow Stem Cells</t>
  </si>
  <si>
    <t xml:space="preserve"> Xie W, Xu R, Fan C, Yang C, Chen H, Cao Y</t>
  </si>
  <si>
    <t>https://pubmed.ncbi.nlm.nih.gov/34513791/</t>
  </si>
  <si>
    <t>National Natural Science Foundation of China and Chinese Ministry of Science.</t>
  </si>
  <si>
    <t>Exposure to a 2.5 GHz Non-ionizing Electromagnetic Field Alters Hematological Profiles, Biochemical Parameters, and Induces Oxidative Stress in Male Albino Rats</t>
  </si>
  <si>
    <t>Bamikole AO, Obajuluwa AO, Obajuluwa T, Okiki P, Oloyede OI, Fadaka OA, Ojo OA.</t>
  </si>
  <si>
    <t>https://pubmed.ncbi.nlm.nih.gov/31910943/</t>
  </si>
  <si>
    <t>Afe Bablola University</t>
  </si>
  <si>
    <t>The Effect of Prenatal Exposure to 2.4 GHz Radio Frequency on the Histology and Expression of the osteocalcin and RUNX2 Gene of the Forelimb in an NMRI Mouse</t>
  </si>
  <si>
    <t>Amandokht Saghezchi S, Azad N, Heidari R, Jajarmi V, Abdi S, Abaszadeh HA, Sadjadpour SS, Neikoei N, Heidari MH, Abdollahifar MA</t>
  </si>
  <si>
    <t>https://pubmed.ncbi.nlm.nih.gov/31875120/</t>
  </si>
  <si>
    <t>The work was carried out at the Department of Anatomical Sciences and Biology, School of Medicine, Shahid Beheshti University of Medical Sciences (Registration No. 1394.28).</t>
  </si>
  <si>
    <t>Effects of Normothermic Conditioned Microwave Irradiation on Cultured Cells Using an Irradiation System with Semiconductor Oscillator and Thermo-regulatory Applicator</t>
  </si>
  <si>
    <t>Asano M, Sakaguchi M, Tanaka S, Kashimura K, Mitani T, Kawase M, Matsumura H, Yamaguchi T, Fujita Y, Tabuse K.</t>
  </si>
  <si>
    <t>https://pubmed.ncbi.nlm.nih.gov/28145466/</t>
  </si>
  <si>
    <t>The authors declare no competing financial interests. Faculty of Pharmaceutical Sciences, Osaka University of Pharmaceutical Sciences. Parts of this study were funded through Japan Society for the Promotion of Science (JSPS) KAKENHI  and the Analysis and Development System for Advanced Materials (ADAM) at the Research Institute for Sustainable Humanosphere, Kyoto University.</t>
  </si>
  <si>
    <t>No Significant Effects of Cellphone Electromagnetic Radiation on Mice Memory or Anxiety: Some Mixed Effects on Traumatic Brain Injured Mice</t>
  </si>
  <si>
    <t>Qubty D, Schreiber S, Rubovitch V, Boag A, Pick CG.</t>
  </si>
  <si>
    <t>https://pubmed.ncbi.nlm.nih.gov/34723249/</t>
  </si>
  <si>
    <t>Ari and Regine Aprijaskis Fund, and in part by internal fund of Tel Aviv University.</t>
  </si>
  <si>
    <t>Mobile Electromagnetic Radiation Affects Vitelline Vessels development in Chick Embryo: A Morphometric Study</t>
  </si>
  <si>
    <t>Al-Qudsi F, Al-Qahtani A.</t>
  </si>
  <si>
    <t>https://www.researchgate.net/publication/344701502</t>
  </si>
  <si>
    <t>Funding not declared by Author 
No conflict of Interest  stated</t>
  </si>
  <si>
    <t>Microwave treatment of eight seconds protects cells of Isatis indigotica from enhanced UV-B radiation lesions</t>
  </si>
  <si>
    <t>Chen YP.</t>
  </si>
  <si>
    <t>https://pubmed.ncbi.nlm.nih.gov/16613505/</t>
  </si>
  <si>
    <t>This work was supported by China Postdoctoral Science Foundation, State Key Basic Research and Development of China and the National Natural Science Foundation of China (30370269).</t>
  </si>
  <si>
    <t>Effect of low-dose microwave radiation on Aspergillus parasiticu</t>
  </si>
  <si>
    <t>Fang Y, Hu J,Xiong  S, Zhao S</t>
  </si>
  <si>
    <t>Microwave Heating Device - OVEN</t>
  </si>
  <si>
    <t>https://www.researchgate.net/publication/251623118</t>
  </si>
  <si>
    <t>Behavioral teratologic studies using microwave radiation: is there an increased risk from exposure to cellular phones and microwave ovens?</t>
  </si>
  <si>
    <t>Jensh RP</t>
  </si>
  <si>
    <t>https://pubmed.ncbi.nlm.nih.gov/9241682/</t>
  </si>
  <si>
    <t>Microwaves increase the effectiveness of systemic antibiotic treatment in acute bone infection: experimental study in a rat model</t>
  </si>
  <si>
    <t>Qi XY, Qiu XS, Jiang JY, Chen YX, Tang LM, Shi HF.</t>
  </si>
  <si>
    <t>https://pubmed.ncbi.nlm.nih.gov/31488167/</t>
  </si>
  <si>
    <t>This study was supported by the National Natural Science Foundation  , Young Talent Project  , and Key Project supported by Medical Science and Technology Development Foundation ..</t>
  </si>
  <si>
    <t>Non-thermal effects of 2.45 GHz microwaves on spindle assembly, mitotic cells and viability of Chinese hamster V-79 cells</t>
  </si>
  <si>
    <t>https://pubmed.ncbi.nlm.nih.gov/21827772/</t>
  </si>
  <si>
    <t>What is adverse effect of wireless local area network, using 2.45 GHz, on the reproductive system?</t>
  </si>
  <si>
    <t>Bilgici B, Gun S, Avci B, Akar A, K Engiz B.</t>
  </si>
  <si>
    <t>https://pubmed.ncbi.nlm.nih.gov/30028652/</t>
  </si>
  <si>
    <t>No potential conflict of interest was reported by the authors.</t>
  </si>
  <si>
    <t>Effects of mobile phone radiation on certain hematological parameters</t>
  </si>
  <si>
    <t>Christopher B, Marya SY, Khandakerb MU,  Bradley DA, Chewb MT, Jojo PJ.</t>
  </si>
  <si>
    <t>Mobile Phone GSM + Wi-Fi</t>
  </si>
  <si>
    <t>https://www.researchgate.net/publication/335824770</t>
  </si>
  <si>
    <t>Effects of Wi-Fi (2.45 GHz) and Lactic Acid Bacteria on Oral Pathogens and Caries Development in Rats</t>
  </si>
  <si>
    <t>Çiftçi ZZ, Kırzıoglu Z, Çiftçi E.</t>
  </si>
  <si>
    <t>RF Sigmal Generator</t>
  </si>
  <si>
    <t>https://pubmed.ncbi.nlm.nih.gov/30175334/</t>
  </si>
  <si>
    <t>Süleyman Demirel University, Isparta, Turkey</t>
  </si>
  <si>
    <t>Whole-body exposure to 2.45 GHz electromagnetic fields does not alter anxiety responses in rats: a plus-maze study including test validation</t>
  </si>
  <si>
    <t>Cosquer B, Galani R, Kuster N, Cassel JC.</t>
  </si>
  <si>
    <t>RF signal Generator</t>
  </si>
  <si>
    <t>https://pubmed.ncbi.nlm.nih.gov/15474651/</t>
  </si>
  <si>
    <t>Funded by the MMF, the GSM A, and supported by the ULP and the CNRS.
ULP Universit´e Louis Pasteur
CNRS Institut F´ed´eratif de Recherche</t>
  </si>
  <si>
    <t>An experimental multi-frequency system for Studying dosimetry and acute Effects on cell and nuclear morphology in rat tissues</t>
  </si>
  <si>
    <t>A López-Furelos, Miñana Maiques MM, Leiro JM, Rodriguez Gonzalez JA, Ares-Pena F.</t>
  </si>
  <si>
    <t xml:space="preserve">https://www.researchgate.net/publication/267725762 </t>
  </si>
  <si>
    <t>General for Research and Development of the Xunta de Galicia ( Regional government office in Santiago, Spain ) for partial funding of this research through projects.</t>
  </si>
  <si>
    <t>The effects of electromagnetic radiation (2450 MHz wireless devices) on the heart and blood tissue: role of melatonin</t>
  </si>
  <si>
    <t>Gumral N, Saygin M, Asci H, Uguz AC, Celik O, Doguc DK, Savas HB, Comlekci S.</t>
  </si>
  <si>
    <t>https://pubmed.ncbi.nlm.nih.gov/28125893/</t>
  </si>
  <si>
    <t>Partially supported by the Suleyman Demirel University Scientific Research Project Council (SDU SRPC)</t>
  </si>
  <si>
    <t>Electromagnetic radiation 2450 MHz exposure causes cognition deficit with mitochondrial dysfunction and activation of intrinsic pathway of apoptosis in rats</t>
  </si>
  <si>
    <t>Gupta SK, Mesharam MK, Krishnamurthy S.</t>
  </si>
  <si>
    <t>https://pubmed.ncbi.nlm.nih.gov/29872015/</t>
  </si>
  <si>
    <t>Indian Institute of Technology–Banaras Hindu University (IIT-BHU), Varanasi, India</t>
  </si>
  <si>
    <t>Long-term exposure of 2450 MHz electromagnetic radiation induces stress T and anxiety like behavior in rats</t>
  </si>
  <si>
    <t>Gupta SK, Patel SK, Tomar MS, Singh SK, Mesharam MK, Krishnamurthy</t>
  </si>
  <si>
    <t>https://pubmed.ncbi.nlm.nih.gov/30954502/</t>
  </si>
  <si>
    <t>Effects of green tea catechin on enzyme activities and gene expression of antioxidative system in rat liver exposed to microwaves</t>
  </si>
  <si>
    <t>Kim MJ, Cho JH, Kim SY, Kim JH, Lee JH, Rhee SJ</t>
  </si>
  <si>
    <t>https://www.sciencedirect.com/science/article/abs/pii/S0271531702003652</t>
  </si>
  <si>
    <t xml:space="preserve">Grant from the Basic Research Program of the Korea Science and Engineering Foundation supported this work.
</t>
  </si>
  <si>
    <t>Chronic Nonmodulated Microwave Radiations in Mice Produce Anxiety-like and Depression-like Behaviours and Calcium- and NO-related Biochemical Changes in the Brain</t>
  </si>
  <si>
    <t>Kumar M, Singh SP,Chaturvedi CM.</t>
  </si>
  <si>
    <t>https://www.ncbi.nlm.nih.gov/pmc/articles/PMC5195817/</t>
  </si>
  <si>
    <t>Study was supported by a research grant (5/10 FR/13/2010/RHN) from the Indian Council
of Medical Research, New Delhi</t>
  </si>
  <si>
    <t>Activation of endoplasmic reticulum stress in rat brain following low-intensity microwave exposure</t>
  </si>
  <si>
    <t>Kumar R, Deshmukh PS, Sharma S, Banerjee B.</t>
  </si>
  <si>
    <t>https://pubmed.ncbi.nlm.nih.gov/30721430/</t>
  </si>
  <si>
    <t>Indian Council of Medical Research (ICMR), New Delhi, India  and University Grant Commission (UGC), Govt. of India</t>
  </si>
  <si>
    <t>Radio Electric Conveyed Fields Directly Reprogram Human Dermal Skin Fibroblasts Toward Cardiac, Neuronal, and Skeletal Muscle-Like Lineages</t>
  </si>
  <si>
    <t>Maioli M, Rinaldi S, Santaniello S, Castagna A, Pigliaru G, Gualini S, Cavallini C, Fontani V, Ventura C.</t>
  </si>
  <si>
    <t>https://pubmed.ncbi.nlm.nih.gov/23057961/</t>
  </si>
  <si>
    <t>This research was supported by Ministero della Salute, Italy, Programma per la Ricerca Sanitaria: attività di Ricerca sulle Cellule Staminali; Fondazione Fornasini, Poggio Renatico, Italy; Fondazione Cardinale Giacomo Lercaro, Bologna, Italy; Fondazione Luisa Fanti-Melloni, Bologna, Italy; Tavola Valdese,Rome, Italy. Salvatore Rinaldi and Vania Fontani are the inventors of the REAC. The other authors report no conflicts of interest.</t>
  </si>
  <si>
    <t>Natural Killer Cell Activity Reduced by Microwave Exposure during Pregnancy Is Mediated by Opioid Systems</t>
  </si>
  <si>
    <t>Nakamura H, Seto T, Hatta K, Matsuzaki I, Nagase H, Yoshida M, Ogino K.</t>
  </si>
  <si>
    <t>https://pubmed.ncbi.nlm.nih.gov/9841809/</t>
  </si>
  <si>
    <t>This work was supported in part by Grant-in Aid for Scientific Research (C; No. 07670431, C; No. 09670382) from Ministry of Education, Science, and Cultures of Japan for 1995Ð1998.</t>
  </si>
  <si>
    <t>Ameliorative effects of vitamin C against hepatic pathology related to Wi-Fi (2.45 GHz electromagnetic radiation) in rats</t>
  </si>
  <si>
    <t>Ozmen O , Kavrik O.</t>
  </si>
  <si>
    <t>http://ijrr.com/article-1-2974-en.html#:~:text=Vit%20C%20treatment%20ameliorated%20both,%2C%20SIRT%2D1%2C%20immunohistochemistry.</t>
  </si>
  <si>
    <t>Protective Effects of Zinc on 2.45 GHz Electromagnetic Radiation-Induced Oxidative Stress and Apoptosis in HEK293 Cells</t>
  </si>
  <si>
    <t>Ozsobacı NP, Ergün DD, Tunçdemir M, Özçelik D.</t>
  </si>
  <si>
    <t>https://pubmed.ncbi.nlm.nih.gov/31317470/</t>
  </si>
  <si>
    <t xml:space="preserve">The present work was supported by the Research Fund of Istanbul University </t>
  </si>
  <si>
    <t>Age-Dependent Effect of Long-Term Microwave Radiation on Postnatal Neurogenesis in Rats: Morphological and Behavioral Study</t>
  </si>
  <si>
    <t xml:space="preserve">Racek A, Beňová K, Arnoul P, Závodská M, Angelidis A, Cigánková V, Šimaiová V, Račeková E.
</t>
  </si>
  <si>
    <t>https://pubmed.ncbi.nlm.nih.gov/29527915/</t>
  </si>
  <si>
    <t xml:space="preserve">This study was supported by grants VEGA. VEGA (Vedecká grantová agentúra) - Scientific Grant Agency of the Ministry of Education, Science, Research and Sport of the Slovak Republic  </t>
  </si>
  <si>
    <t>Behavioral in-effectiveness of high frequency electromagnetic field in mice</t>
  </si>
  <si>
    <t xml:space="preserve">Salunke BP, Umathe SN, Chavan JG.  </t>
  </si>
  <si>
    <t>Mobile Phone Bluetooth</t>
  </si>
  <si>
    <t>The research was supported by grants from the University Grants Commission New Delhi, India,  , as the recipient of Junior Research Fellowship of Rajiv Gandhi National Fellowship (RGNF).</t>
  </si>
  <si>
    <t>Protective Effects of Vitamin E on Mobile Phone Induced Injury in The Brain of Rats</t>
  </si>
  <si>
    <t>Sangi SMA ,Bawadekji  A,  Alotaibi NM, Aljameeli  AM,   Soomro S</t>
  </si>
  <si>
    <t>https://eijppr.com/article/protective-effects-vitamin-e-on-mobile-phone-induced-injury-in-the-brain-of-rats</t>
  </si>
  <si>
    <t>Research study by the grant No (7725-PHM-2018-39-F) from the Deanship of Scientific Research in Northern Border University (N.B.U.), Arar, KSA.</t>
  </si>
  <si>
    <t>Impact of L-carnitine and Selenium Treatment on Testicular Apoptosis in Rats Exposed to 2.45 GHz Microwave Energy</t>
  </si>
  <si>
    <t>Saygin M, Caliskan S, Ozguner MF, Gumral N, Comlekci S, Karahan N.</t>
  </si>
  <si>
    <t>https://pubmed.ncbi.nlm.nih.gov/26360675/</t>
  </si>
  <si>
    <t>The impact of electromagnetic radiation (2.45 GHz, Wi-Fi) on the female reproductive system: The role of vitamin C</t>
  </si>
  <si>
    <t>Saygin M, Ozmen O, Erol O, Ellidag HY, Ilhan I, Aslankoc R.</t>
  </si>
  <si>
    <t>https://pubmed.ncbi.nlm.nih.gov/29848237/</t>
  </si>
  <si>
    <t>no financial support for the research, authorship, and/or publication of this article</t>
  </si>
  <si>
    <t>Neural Network-Based Evaluation of Chronic Non-Thermal Effects of Modulated 2450 MHz Microwave Radiation on Electroencephalogram</t>
  </si>
  <si>
    <t>Sinha RK, Aggarwal Y, Upadhyay PK, Dwivedi A, Keshri AK, Das BN.</t>
  </si>
  <si>
    <t>https://pubmed.ncbi.nlm.nih.gov/18259868/</t>
  </si>
  <si>
    <t>Animal study on electromagnetic field biological potency</t>
  </si>
  <si>
    <t>Trosic I, Matausićpisl M, Radalj Z, Prlić I.</t>
  </si>
  <si>
    <t>https://pubmed.ncbi.nlm.nih.gov/10457649/</t>
  </si>
  <si>
    <t>Wi-Fi decreases melatonin protective effect and increases hippocampal neuronal damage in pentylenetetrazole induced model seizures in rats</t>
  </si>
  <si>
    <t>Akkaya R, Gümüş E, Akkaya B, Karabulut S, Gülmez K, Karademir M, Taştemur Y, Taşkıran AŞ.</t>
  </si>
  <si>
    <t>https://pubmed.ncbi.nlm.nih.gov/31785933/</t>
  </si>
  <si>
    <t>Chronic Exposure of Low Power Radio Frequency Changes the EEG Signals of Rats</t>
  </si>
  <si>
    <t>Aggarwal Y, Singh SSS, Sinha RK.</t>
  </si>
  <si>
    <t>https://issuu.com/sep2011--now/docs/1_f638df8a07237f</t>
  </si>
  <si>
    <t xml:space="preserve">All India Council for Technical Education for the funding (file no.: 8023/BOR/RID/RPS-28/2007-08) </t>
  </si>
  <si>
    <t>The thermal effect of 2.45 GHz microwave radiation on rat testes</t>
  </si>
  <si>
    <t>Almášiová V, Holovská K, Šimaiová V, Beňová K, Raček A, Račeková A, Martončíková M, Mihálik J,
Horváthová F, Tarabová L, Slanina T, Cigánková V</t>
  </si>
  <si>
    <t>https://actavet.vfu.cz/media/pdf/actavet_2017086040413.pdf</t>
  </si>
  <si>
    <t>This study was supported by the project of the Ministry of Education, Science, Research, and Sport of the Slovak Republic, VEGA No. 1/0214/15.
The authors report no conflict of interest.</t>
  </si>
  <si>
    <t>Stimulatory effect of exposure to low-power-density 2.45 GHz microwaves on Arabidopsis thaliana seedlings in vitro</t>
  </si>
  <si>
    <t>Senevirathna MDHJ, Nagahage ISP, Muhetaer G.</t>
  </si>
  <si>
    <t>https://link.springer.com/article/10.1007/s40415-020-00618-3</t>
  </si>
  <si>
    <t>Athermal microwave radiation affects the genetic of vegetal embryo</t>
  </si>
  <si>
    <t>Răcuciu M, Iftode C, Miclăuş S.</t>
  </si>
  <si>
    <t>https://www.researchgate.net/publication/318648302_Athermal_microwave_radiation_affects_the_genetic_of_vegetal_embryo</t>
  </si>
  <si>
    <t>Project financed from Lucian Blaga University of Sibiu research grant LBUSIRG-
2015-01/26.</t>
  </si>
  <si>
    <t>Some aspects of good practice for safe use  of Wi-Fi, based on experiments and standards</t>
  </si>
  <si>
    <t>Gorbāns I, Jurenoks A.</t>
  </si>
  <si>
    <t>https://sciendo.com/article/10.2478/acss-2019-0020</t>
  </si>
  <si>
    <t xml:space="preserve">Supported by the European Regional Development Fund within the Activity 1.1.1.2 “Post-doctoral Research Aid” of the Specific Aid Objective 1.1.1 “To increase the research and innovative capacity of scientific institutions of Latvia and the ability to attract external financing, investing in human resources and infrastructure” of the Operational Programme “Growth and Employment” (No. 1.1.1.2/VIAA/1/16/043). </t>
  </si>
  <si>
    <t>The Effects of Electromagnetic Fields with a Frequency of 2450 MHz on E. coli Bacteria</t>
  </si>
  <si>
    <t>Coskun O, Sofu A, Kahriman M, Comlekci S.</t>
  </si>
  <si>
    <t>https://www.scientific.net/JBBBE.29.68</t>
  </si>
  <si>
    <t>Physicochemical modulation of skin barrier by microwave for transdermal drug delivery</t>
  </si>
  <si>
    <t>Wong TW, Nor Khaizan A.</t>
  </si>
  <si>
    <t>https://pubmed.ncbi.nlm.nih.gov/22890987/</t>
  </si>
  <si>
    <t>Ministry of Science, Technology and Innovation, Malaysia, and Ministry of Higher Education, Malaysia (0141903</t>
  </si>
  <si>
    <t>Moderate Dose of Trolox Preventing the Deleterious Effects of Wi-Fi Radiation on Spermatozoa In vitro through Reduction of Oxidative Stress Damage</t>
  </si>
  <si>
    <t>Ding SS, Sun P, Zhang Z, Liu X, Tian H, Huo YW, Wang LR, Han Y, Xing  JP</t>
  </si>
  <si>
    <t>WiFi - Smartphone</t>
  </si>
  <si>
    <t>https://pubmed.ncbi.nlm.nih.gov/29451144/</t>
  </si>
  <si>
    <t>No financial support was received for this research.
No conflict of Interest  stated</t>
  </si>
  <si>
    <t>Effect of Microwave Wi-Fi Radiation at Frequency of 2.4 GHz on Epileptic Behavior of Rats</t>
  </si>
  <si>
    <t>Mahmoudi A, Shojaeifard M, Nematollahii S, Mortazavi SM, Mehdizadeh A.</t>
  </si>
  <si>
    <t>https://www.semanticscholar.org/paper/Effect-of-Microwave-Wi-Fi-Radiation-at-Frequency-of-M.-M.B./197ef22576e3b3c62e62fa1609919a1078f59697</t>
  </si>
  <si>
    <t>The effect of Wi-Fi electromagnetic waves on neuronal response properties in rat barrel cortex</t>
  </si>
  <si>
    <t>Sistani S, Fatemi I, Shafeie SA, Kaeidi A, Azin M, Shamsizadeh A.</t>
  </si>
  <si>
    <t>https://pubmed.ncbi.nlm.nih.gov/31718372/</t>
  </si>
  <si>
    <t>This study was financially supported by vice chancellor of research and technology in Rafsanjan University of Medical Sciences.</t>
  </si>
  <si>
    <t xml:space="preserve">Effects of repeated restraint stress and WiFi signal exposure on behavior and oxidative stress in rats </t>
  </si>
  <si>
    <t>https://pubmed.ncbi.nlm.nih.gov/28451780/</t>
  </si>
  <si>
    <t>Financial support of the Tunisian Ministry of Higher Education and Scientific Research is gratefully acknowledged.
The authors report no conflicts of interest.</t>
  </si>
  <si>
    <t>Effects of radiofrequency radiation from Wi-Fi devices on human ejaculation</t>
  </si>
  <si>
    <t>Oni OM, Amuda DB, Gilbert CE.</t>
  </si>
  <si>
    <t>https://www.researchgate.net/publication/267697736_Effects_of_radiofrequency_radiation_from_WiFi_devices_on_human_ejaculated_semen</t>
  </si>
  <si>
    <t>The radio-protective effect of rosmarinic acid against mobile phone and Wi-Fi radiation-induced oxidative stress in the brains of rat</t>
  </si>
  <si>
    <t>Asl JF, Goudarzi M, Shoghi H.</t>
  </si>
  <si>
    <t>https://pubmed.ncbi.nlm.nih.gov/32128712/</t>
  </si>
  <si>
    <t>The Deputy of Research of (AJUMS), Iran, supported this study (Grant Number: MPRC-9708).</t>
  </si>
  <si>
    <t xml:space="preserve">Physical activity as an option to reduce adverse effect of EMF exposure during pregnancy </t>
  </si>
  <si>
    <t>DastAmooz S, Tahmasebi Boroujeni S, Shahbazi M, Vali Y.</t>
  </si>
  <si>
    <t>https://pubmed.ncbi.nlm.nih.gov/30076989/</t>
  </si>
  <si>
    <t>Hepatic injury induced by radio frequency waves emitted from conventional Wi-Fi devices in Wistar rats</t>
  </si>
  <si>
    <t>Fahmy HM, Mohammed FF.</t>
  </si>
  <si>
    <t>https://pubmed.ncbi.nlm.nih.gov/32762465/</t>
  </si>
  <si>
    <t>The author(s) received no financial support for the research, authorship, and/or publication of this article.
No conflict of Interest  stated</t>
  </si>
  <si>
    <t>Effects of microwave electromagnetic radiations emitted from common Wi-Fi routers on rats' sperm count and motility</t>
  </si>
  <si>
    <t>Mahmoudi R, Mortazavi SMJ, Safari S, Nikseresht M, Mozdarani H, Barmak MJ, Zamani A, Davari M, Tabatabaie A.</t>
  </si>
  <si>
    <t>https://www.researchgate.net/publication/291165085_Effects_of_microwave_electromagnetic_radiations_emitted_from_common_Wi-Fi_routers_on_rats%27_sperm_count_and_motility</t>
  </si>
  <si>
    <t>This study was supported by the Ionizing and Non-ionizing Radiation Protection Research
Center (INIRPRC), Shiraz University of Medical Sciences (SUMS), Shiraz, Iran.</t>
  </si>
  <si>
    <t xml:space="preserve">The effect of 2.45 GHz non-ionizing radiation on the structure and ultrastructure of the testis in juvenile rats </t>
  </si>
  <si>
    <t>Šimaiová V, Almášiová V, Holovská K, Kisková T, Horváthová F, Ševčíková S, Tóth S, Raček A, Račeková E, Beňová K, Dvořák P, Cigánková V.</t>
  </si>
  <si>
    <t>https://pubmed.ncbi.nlm.nih.gov/30259955/</t>
  </si>
  <si>
    <t>Protective Role of Vitamin C in Wi-Fi Induced Oxidative Stress in MC3T3-E1 Cells in Vitro</t>
  </si>
  <si>
    <t>Wang M, Yang G, Li Y, Wu Q, Li Y.</t>
  </si>
  <si>
    <t>https://journals.riverpublishers.com/index.php/ACES/article/view/7969/6545</t>
  </si>
  <si>
    <t>This study was funded by the National Natural Science Foundation of China (61571155); the Natural Science Foundation of Heilongjiang Province, China (QC2015124), and the Fundamental Research Funds for the Central Universities (3072020CFT0802).</t>
  </si>
  <si>
    <t>Which neurophysiologic effects at low level 2.45 GHz RF exposure?</t>
  </si>
  <si>
    <t xml:space="preserve">Crouzier D, Testylier G, Perrin A, Debouzy JC. </t>
  </si>
  <si>
    <t>https://pubmed.ncbi.nlm.nih.gov/17572243/</t>
  </si>
  <si>
    <t>financé par la Délégation générale de l'armement 
Government Funded (Military)</t>
  </si>
  <si>
    <t>Chronic, low-level (1.0 W/kg) exposure of mice prone to mammary cancer to 2450 MHz microwaves</t>
  </si>
  <si>
    <t xml:space="preserve">Frei MR, Jauchem JR, Dusch SJ, Merritt JH, Berger RE, Stedham MA.
</t>
  </si>
  <si>
    <t>https://pubmed.ncbi.nlm.nih.gov/9806599/</t>
  </si>
  <si>
    <t>This study was supported by United States Air Force Contract F33615-90-0606.</t>
  </si>
  <si>
    <t>Chronic exposure of cancer-prone mice to low-level 2450 MHz radiofrequency radiation</t>
  </si>
  <si>
    <t>Frei MR, Berger RE, Dusch SJ, Guel V, Jauchem JR, Merritt JH, Stedham MA.</t>
  </si>
  <si>
    <t>https://pubmed.ncbi.nlm.nih.gov/9453703/</t>
  </si>
  <si>
    <t>Contract grant sponsor: United States Air Force; Contract grant number: F33615-90-0606.</t>
  </si>
  <si>
    <t>2.45 GHz microwave radiation impairs learning, memory, and hippocampal synaptic plasticity in the rat</t>
  </si>
  <si>
    <t>Karimi N, Bayat M, Haghani M, Saadi HF, Ghazipour GR.</t>
  </si>
  <si>
    <t>Wi-Fi</t>
  </si>
  <si>
    <t>https://pubmed.ncbi.nlm.nih.gov/30345889/</t>
  </si>
  <si>
    <t>Funding provided by Research Council of Shiraz University of Medical Sciences, Shiraz, Iran (grant number: 14355).</t>
  </si>
  <si>
    <t>Effect of microwave at 2.45 GHz radiations on reproductive system of male rats</t>
  </si>
  <si>
    <t xml:space="preserve">Kesari KK. </t>
  </si>
  <si>
    <t>https://www.tandfonline.com/doi/abs/10.1080/02772240903233637</t>
  </si>
  <si>
    <t>Indian Council of Medical Research (ICMR), New Delhi, provided financial assistance</t>
  </si>
  <si>
    <t>Influence of ultrahigh frequency irradiation on Photobacterium phosphoreum luxb gene expression</t>
  </si>
  <si>
    <t>Zelena L, Gretsky I, Gromozova E.</t>
  </si>
  <si>
    <t>Microwave Therapy Device</t>
  </si>
  <si>
    <t>https://cyberleninka.org/article/n/14590/viewer</t>
  </si>
  <si>
    <t>Effect of a 2.45-GHz radiofrequency electromagnetic field on neutrophil chemotaxis and phagocytosis in differentiated human HL-60 cells</t>
  </si>
  <si>
    <t>Koyama S, Narita E, Suzuki Y, Taki M, Shinohara N, Miyakoshi J.</t>
  </si>
  <si>
    <t>https://pubmed.ncbi.nlm.nih.gov/25194051/</t>
  </si>
  <si>
    <t>two grants a Grant from the Ministry of Internal Affairs and Communications, Japan, and
Frontier Researches in Sustainable Humanosphere.</t>
  </si>
  <si>
    <t>Uteroplacental circulatory disturbance mediated by prostaglandin F-2 alpha in rats exposed to microwaves</t>
  </si>
  <si>
    <t>https://pubmed.ncbi.nlm.nih.gov/10838124/</t>
  </si>
  <si>
    <t>Grant-in Aid for Scientific Research (C; No. 07670431, C; No. 09670382, B; No 11470094) from
Ministry of Education, Science and Cultures of Japan</t>
  </si>
  <si>
    <t>Nocturnal urinary melatonin levels and urine biochemistry in microwave-irradiated rats</t>
  </si>
  <si>
    <t>Ivancica Trosic, Ivana Busljeta, Ivan Pavicic and Sanja Milkovic-Kraus</t>
  </si>
  <si>
    <t>https://www.degruyter.com/document/doi/10.2478/s11756-009-0139-y/html</t>
  </si>
  <si>
    <t>Acceleration of the development of benzopyrene-induced skin cancer in mice by microwave radiation</t>
  </si>
  <si>
    <t>Szudziński A, Pietraszek A, Janiak M, Wrembel J, Kałczak M, Szmigielski S.</t>
  </si>
  <si>
    <t>https://pubmed.ncbi.nlm.nih.gov/6299207/</t>
  </si>
  <si>
    <t>Effect of 2400 MHz mobile phone radiation exposure on the behavior and hippocampus morphology in Swiss mouse model</t>
  </si>
  <si>
    <t>Hasan I, Rubayet Jahan M, Nabiul Islam M, Rafiqul Islam M.</t>
  </si>
  <si>
    <t>https://pubmed.ncbi.nlm.nih.gov/35002399/</t>
  </si>
  <si>
    <t>Bangladesh Agricultural University Research System (BAURES), and University Grants Commis- sion (UGC) of Bangladesh</t>
  </si>
  <si>
    <t>Label-Free Study of the Global Cell Behavior during Exposure to Environmental Radiofrequency Fields in the Presence or Absence of Pro-Apoptotic or Pro-Autophagic Treatments</t>
  </si>
  <si>
    <t>Joushomme A, Garenne A, Dufossée M, Renom R, Ruigrok HJ, Chappe YL, Canovi A, Patrignoni L, Hurtier A, Poulletier de Gannes F, Lagroye I, Lévêque P, Lewis N, Priault M, Arnaud-Cormos D, Percherancier Y.</t>
  </si>
  <si>
    <t>https://pubmed.ncbi.nlm.nih.gov/35054844/</t>
  </si>
  <si>
    <t>European Community’s Seventh Framework Program (FP7/2007–2013) under grant agreement no. 603794 (the GERONIMO project), the French Agency for Food, Environmental and Occupational Health and Safety (ANSES) under grant agreement EST-2015/2 RF/19 (the MOTUS project) and 2017/2 RF/012 (the ADAPT project)), and from the New Aquitaine regional council under grant agreement 2017-1R50217-00013458 (the EFISIA project).</t>
  </si>
  <si>
    <t>The effect of 4.5 G (LTE Advanced-Pro network) mobile phone radiation on the optic nerve</t>
  </si>
  <si>
    <t>Özdemir E, Çömelekoğlu Ü, Degirmenci E, Bayrak G, Yildirim M, Ergenoglu T, Coşkun Yılmaz B, Korunur Engiz B, Yalin S, Koyuncu DD, Ozbay E.</t>
  </si>
  <si>
    <t>Mobile Phone LTE-Advanced Pro</t>
  </si>
  <si>
    <t>https://pubmed.ncbi.nlm.nih.gov/33653184/</t>
  </si>
  <si>
    <t>Exposure to 1.8 GHz radiofrequency field modulates ROS in human HEK293 cells as a function of signal amplitude</t>
  </si>
  <si>
    <t>Pooam M, Jourdan N, Aguida B, Dahon C, Baouz S, Terry C, Raad H, Ahmad M.</t>
  </si>
  <si>
    <t>https://pubmed.ncbi.nlm.nih.gov/35126804/</t>
  </si>
  <si>
    <t>This work was financially supported by the Novo Nordisk Foundation, Denmark,
We acknowledge support from the National Science Foundation USA (#1658640), Air Force Office of Scientific Research USA (FA9550-14-0-0409); the Novo Nordisk Foundation, Denmark, #NNF19OC0057729</t>
  </si>
  <si>
    <t>Influence of 1 GHz radiation at low specific absorption rate of energy deposition on plant mitotic division process</t>
  </si>
  <si>
    <t>https://www.researchgate.net/publication/318863646</t>
  </si>
  <si>
    <t>This work was supported by the ‘‘Lucian Blaga’’ University of Sibiu research grant LBUS-IRG-2015-01/26.</t>
  </si>
  <si>
    <t>Inhibitory effects of low thermal radiofrequency radiation on physiological parameters of Zea Mays seedlings growth</t>
  </si>
  <si>
    <t>https://rjp.nipne.ro/2015_60_3-4/RomJPhys.60.p603.pdf</t>
  </si>
  <si>
    <t>Molecular Mechanism of Malignant Transformation of Balb/c-3T3 Cells Induced by Long-Term Exposure to 1800 MHz Radiofrequency Electromagnetic Radiation (RF-EMR)</t>
  </si>
  <si>
    <t>Ding ZM, Xiang X,Wu S</t>
  </si>
  <si>
    <t>https://pubmed.ncbi.nlm.nih.gov/35200397/</t>
  </si>
  <si>
    <t>This research was funded by Shenzhen High-level Hospital Construction Fund, Shenzhen Funding: This research was funded by Shenzhen High-level Hospital Construction Fund, Shenzhen
Key Medical Discipline Construction Fund (No. SZXK013), Sanming Project of Medicine in Shen-
Key Medical Discipline Construction Fund (No. SZXK013), Sanming Project of Medicine in Shenzhen
zhen (No. SZSM201612063). No. SZSM20161206</t>
  </si>
  <si>
    <t>Changes in the excitability of primary hippocampal neurons following exposure to 3.0 GHz radiofrequency electromagnetic fields</t>
  </si>
  <si>
    <t>Echchgadda I, Cantu JC, Tolstykh GP, Butterworth JW, Payne JA, Ibey BL</t>
  </si>
  <si>
    <t>https://pubmed.ncbi.nlm.nih.gov/35241689/</t>
  </si>
  <si>
    <t>US Air Force Research Laboratory</t>
  </si>
  <si>
    <t>Effects of 1.5 and 4.3 GHz microwave radiation on cognitive function and hippocampal tissue structure in Wistar rats</t>
  </si>
  <si>
    <t xml:space="preserve">Zhu R, Wang H, Xu X, Zhao L, Zhang J, Dong J, Yao B, Wang H, Zhou H, Gao Y, Peng </t>
  </si>
  <si>
    <t>https://pubmed.ncbi.nlm.nih.gov/33980913/</t>
  </si>
  <si>
    <t xml:space="preserve"> Beijing Institute of Radiation Medicine</t>
  </si>
  <si>
    <t>Simultaneous effect of gamma and Wi-Fi radiation on gamma-H2Ax expression in peripheral blood of rat: A radio-protection note</t>
  </si>
  <si>
    <t>Sadeghinezhad S, Khodamoradi E, Diojan L, Taeb S, Najafi M.</t>
  </si>
  <si>
    <t>WiFi router</t>
  </si>
  <si>
    <t>https://pubmed.ncbi.nlm.nih.gov/35243013/</t>
  </si>
  <si>
    <t xml:space="preserve">  Research Council of Kermanshah University of Medical Sciences for financial support School of Medicine, Kermanshah University</t>
  </si>
  <si>
    <t>The effect of exposure to non-ionising radiofrequency field on Escherichia coli, Klebsiella oxytoca and Pseudomonas aeruginosa biofilms</t>
  </si>
  <si>
    <t>Bujňáková D, Bucko S, Češkovič M, Kmeť V, Karahutová L.</t>
  </si>
  <si>
    <t>Microwave - Rohde &amp; Schwarz SMA 100A signal generator</t>
  </si>
  <si>
    <t>https://pubmed.ncbi.nlm.nih.gov/35506486/</t>
  </si>
  <si>
    <t xml:space="preserve">This work was supported by the Slovak VEGA. 
VEGA (Vedecká grantová agentúra) - Scientific Grant Agency of the Ministry of Education, Science, Research and Sport of the Slovak Republic and Slovak Academy of Sciences is an internal grant system for the Ministry of Education and Slovak Academy of Sciences, which provides a common, coordinated approach in selection and evaluation of basic research projects addressed to universities and research institutes of the Slovak Academy of Sciences.
</t>
  </si>
  <si>
    <t>Klebsiella pneumonia, a Microorganism that Approves the Non-linear Responses to Antibiotics and Window Theory after Exposure to Wi-Fi 2.4 GHz Electromagnetic Radiofrequency Radiation</t>
  </si>
  <si>
    <t>Taheri M, Mortazavi SM, Moradi M, Mansouri Sh, Nouri F, Mortazavi SA, Bahmanzadegan F.</t>
  </si>
  <si>
    <t>https://pubmed.ncbi.nlm.nih.gov/26396967/</t>
  </si>
  <si>
    <t>Shiraz University of Med- ical Sciences, Shiraz, Iran.</t>
  </si>
  <si>
    <t xml:space="preserve">Sum </t>
  </si>
  <si>
    <t>Invitro</t>
  </si>
  <si>
    <t>invivo</t>
  </si>
  <si>
    <t>No of Papers</t>
  </si>
  <si>
    <t xml:space="preserve">Effect </t>
  </si>
  <si>
    <t>Microwave generator</t>
  </si>
  <si>
    <t>Total</t>
  </si>
  <si>
    <t>Simulated</t>
  </si>
  <si>
    <t>Real</t>
  </si>
  <si>
    <t xml:space="preserve"> Real</t>
  </si>
  <si>
    <t>real</t>
  </si>
  <si>
    <t xml:space="preserve">  </t>
  </si>
  <si>
    <t>UHF</t>
  </si>
  <si>
    <t>%</t>
  </si>
  <si>
    <t>Oxidative Stress Yes-=1</t>
  </si>
  <si>
    <t>Total OS</t>
  </si>
  <si>
    <t>Exposure</t>
  </si>
  <si>
    <t>Effect of GSTM1 and GSTT1 Polymorphisms on Genetic Damage in Humans Populations Exposed to Radiation From Mobile Towers</t>
  </si>
  <si>
    <t>Gulati S, Yadav A, Kumar N, Kanupriya, Aggarwal NK, Kumar R, Gupta R.</t>
  </si>
  <si>
    <t>Human Volunteers</t>
  </si>
  <si>
    <t>http://www.ncbi.nlm.nih.gov/pubmed/26238667</t>
  </si>
  <si>
    <t>A cross-sectional study of the association between mobile phone use and symptoms of ill health</t>
  </si>
  <si>
    <t>Cho YM, Lim HJ, Jang H, Kim K, Choi JW, Shin C, Lee SK, Kwon JH, Kim N.</t>
  </si>
  <si>
    <t>Human - Volunteers</t>
  </si>
  <si>
    <t>https://www.ncbi.nlm.nih.gov/pubmed/27788568</t>
  </si>
  <si>
    <t>IT R&amp;D program of MSIP/IITP (The Korean Ministry of Science, ICT and Future Planning), Korea Centers for Disease Control and Prevention</t>
  </si>
  <si>
    <t>Memory performance, wireless communication and exposure to radiofrequency electromagnetic fields: A prospective cohort study in adolescents</t>
  </si>
  <si>
    <t>Schoeni A, Roser K, Roosli M.</t>
  </si>
  <si>
    <t>Human</t>
  </si>
  <si>
    <t>http://www.ncbi.nlm.nih.gov/pubmed/26474271?dopt=Abstract</t>
  </si>
  <si>
    <t>Body mass index as a risk prediction and prevention factor for professional mixed low-intensity EMF burden</t>
  </si>
  <si>
    <t>Vesselinova L.</t>
  </si>
  <si>
    <t>http://www.ncbi.nlm.nih.gov/pubmed/26444199?dopt=Abstract</t>
  </si>
  <si>
    <t>ELF - UHF (3 Hz - 3 GHz) workers</t>
  </si>
  <si>
    <t>Ministry of Health Committee for therapy services and ethics</t>
  </si>
  <si>
    <t>A Challenging Issue in the Etiology of Speech Problems: The Effect of Maternal Exposure to Electromagnetic Fields on Speech Problems in the Offspring</t>
  </si>
  <si>
    <t>Zarei S, Mortazavi SM, Mehdizadeh AR, Jalalipour M, Borzou S, Taeb S, Haghani M, Mortazavi SA, Shojaei-Fard MB, Nematollahi S, Alighanbari N, Jarideh S.</t>
  </si>
  <si>
    <t>Human Population Groups</t>
  </si>
  <si>
    <t>http://www.emf-portal.de/viewer.php?l=e&amp;aid=27909</t>
  </si>
  <si>
    <t>Ionizing and Non-ionizing Radiation Protection Re- search Center (INIRPRC), Shiraz University of Medical Sciences (SUMS), Shiraz, Iran.</t>
  </si>
  <si>
    <t>Association between mobile phone use and self-reported well-being in children: a questionnaire-based cross-sectional study in Chongqing, China</t>
  </si>
  <si>
    <t>Zheng F, Gao P, He M, Li M, Tan J, Chen D, Zhou Z, Yu Z, Zhang L.</t>
  </si>
  <si>
    <t>Children</t>
  </si>
  <si>
    <t>http://www.ncbi.nlm.nih.gov/pubmed/25967996?dopt=Abstract</t>
  </si>
  <si>
    <t>National Basic Research Programme of China</t>
  </si>
  <si>
    <t>Habits of cell phone usage and sperm quality - does it warrant attention?</t>
  </si>
  <si>
    <t>Zilberlicht A, Wiener-Megnazi Z, Sheinfeld Y, Grach B, Lahav-Baratz S, Dirnfeld M</t>
  </si>
  <si>
    <t>http://www.ncbi.nlm.nih.gov/pubmed/26206279?dopt=Abstract</t>
  </si>
  <si>
    <t>Use of mobile phone during pregnancy and the risk of spontaneous abortion</t>
  </si>
  <si>
    <t>Mahmoudabadi FS, Ziaei S, Firoozabadi M, Kazemnejad A.</t>
  </si>
  <si>
    <t>Human - Women</t>
  </si>
  <si>
    <t>http://www.ncbi.nlm.nih.gov/pubmed/25937931?dopt=Abstract</t>
  </si>
  <si>
    <t>The semen quality of the mobile phone users</t>
  </si>
  <si>
    <t>Rago R, Salacone P, Caponecchia L, Sebastianelli A, Marcucci I, Calogero AE, Condorelli R, Vicari E, Morgia G, Favilla V, Cimino S, Arcoria AF, La Vignera S.</t>
  </si>
  <si>
    <t>Human - Males</t>
  </si>
  <si>
    <t>http://www.ncbi.nlm.nih.gov/pubmed/23722985?dopt=Abstract</t>
  </si>
  <si>
    <t>Mobile usage and sleep patterns among medical students</t>
  </si>
  <si>
    <t>Yogesh S, Abha S, Priyanka S</t>
  </si>
  <si>
    <t>Human - Students</t>
  </si>
  <si>
    <t>http://www.ncbi.nlm.nih.gov/pubmed/25464686?dopt=Abstract</t>
  </si>
  <si>
    <t>Mobile phone use and health symptoms in children</t>
  </si>
  <si>
    <t>Chiu CT, Chang YH, Chen CC, Ko MC, Li CY.</t>
  </si>
  <si>
    <t>Human - Children</t>
  </si>
  <si>
    <t>http://www.ncbi.nlm.nih.gov/pubmed/25115529?dopt=Abstract</t>
  </si>
  <si>
    <t>Mobile phone use and brain tumours in the CERENAT case-control study</t>
  </si>
  <si>
    <t>Coureau G, Bouvier G, Lebailly P, Fabbro-Peray P, Gruber A, Leffondre K, Guillamo JS, Loiseau H, Mathoulin-Pélissier S, Salamon R, Baldi I.</t>
  </si>
  <si>
    <t>Humans</t>
  </si>
  <si>
    <t>http://www.ncbi.nlm.nih.gov/pubmed/24816517?dopt=Abstract</t>
  </si>
  <si>
    <t>Lifestyle Risk Factors Associated with Threatened Miscarriage: A Case-Control Study</t>
  </si>
  <si>
    <t>Tan TC, Neo GH, Malhotra R, Allen JC, Lie D, Ostbye T</t>
  </si>
  <si>
    <t>http://www.emf-portal.de/viewer.php?aid=25324&amp;l=e</t>
  </si>
  <si>
    <t>Association between vestibular schwannomas and mobile phone use</t>
  </si>
  <si>
    <t>Moon IS, Kim BG, Kim J, Lee JD, Lee WS</t>
  </si>
  <si>
    <t>https://www.emf-portal.org/en/article/24553</t>
  </si>
  <si>
    <t>National Research Foundation (NRF) of Korea</t>
  </si>
  <si>
    <t>Use of mobile and cordless phones and survival of patients with glioma</t>
  </si>
  <si>
    <t>Hardell L, Carlberg M.</t>
  </si>
  <si>
    <t>http://www.emf-portal.de/viewer.php?aid=23268&amp;l=e</t>
  </si>
  <si>
    <t>National Cancer Council</t>
  </si>
  <si>
    <t>Subjective symptoms related to GSM radiation from mobile phone base stations: a cross-sectional study</t>
  </si>
  <si>
    <t>Gomez-Perretta C, Navarro EA, Segura J, Portoles M</t>
  </si>
  <si>
    <t>Human - Population Groups</t>
  </si>
  <si>
    <t>http://www.emf-portal.de/viewer.php?aid=24069&amp;l=e</t>
  </si>
  <si>
    <t>Ministry of Science - Country</t>
  </si>
  <si>
    <t>Health effects of living near mobile phone base transceiver station (BTS) antennae: a report from Isfahan, Iran</t>
  </si>
  <si>
    <t>Shahbazi-Gahrouei D, Karbalae M, Moradi HA, Baradaran-Ghahfarokhi M</t>
  </si>
  <si>
    <t>http://www.ncbi.nlm.nih.gov/pubmed/23781985?dopt=Abstract</t>
  </si>
  <si>
    <t>Changes in brain glioma incidence and laterality correlates with use of mobile phones nation-wide population based study in Israel</t>
  </si>
  <si>
    <t>Barchana M, Margaliot M, Liphshitz I.</t>
  </si>
  <si>
    <t>http://www.emf-portal.de/viewer.php?aid=22961&amp;l=e</t>
  </si>
  <si>
    <t>Pooled analysis of case-control studies on acoustic neuroma diagnosed 1997-2003 and 2007-2009 and use of mobile and cordless phones</t>
  </si>
  <si>
    <t>Hardell L, Carlberg M, Söderqvist F, Mild KH.</t>
  </si>
  <si>
    <t>http://www.ncbi.nlm.nih.gov/pubmed/23877578?dopt=Abstract</t>
  </si>
  <si>
    <t>Mixture of Private and University funding</t>
  </si>
  <si>
    <t>Connection between Cell Phone use, p53 Gene Expression in Different Zones of Glioblastoma Multiforme and Survival Prognoses</t>
  </si>
  <si>
    <t xml:space="preserve"> Akhavan-Sigari R, Baf MM, Ariabod V, Rohde V, Rahighi S.</t>
  </si>
  <si>
    <t>Human Cancer Patients</t>
  </si>
  <si>
    <t>http://www.ncbi.nlm.nih.gov/pmc/articles/PMC4178273/</t>
  </si>
  <si>
    <t>Decreased Survival of Glioma Patients with Astrocytoma Grade IV (Glioblastoma Multiforme) Associated with Long-Term Use of Mobile and Cordless Phones</t>
  </si>
  <si>
    <t>Carlberg M, Hardell L.</t>
  </si>
  <si>
    <t>Human Glioma Patients</t>
  </si>
  <si>
    <t>http://www.ncbi.nlm.nih.gov/pubmed/25325361?dopt=Abstract</t>
  </si>
  <si>
    <t>Private Funding</t>
  </si>
  <si>
    <t>Associations between specific technologies and adolescent sleep quantity, sleep quality, and parasomnias</t>
  </si>
  <si>
    <t>Arora T, Broglia E, Thomas GN, Taheri S</t>
  </si>
  <si>
    <t>http://www.ncbi.nlm.nih.gov/pubmed/24394730?dopt=Abstract</t>
  </si>
  <si>
    <t>Children’s Charity, Action Medical Research.</t>
  </si>
  <si>
    <t>Prevalence of fatigue reported by physiotherapists operating diathermy equipment for microwave</t>
  </si>
  <si>
    <t>Anguera MD Gianini RJ.</t>
  </si>
  <si>
    <t>Human - Physical Therapists</t>
  </si>
  <si>
    <t>http://www.ncbi.nlm.nih.gov/pubmed/25272253?dopt=Abstract</t>
  </si>
  <si>
    <t>Neurobehavioral effects among inhabitants around mobile phone base stations</t>
  </si>
  <si>
    <t>Abdel-Rassoul G, El-Fateh OA, Salem MA, Michael A, Farahat F, El-Batanouny M, Salem E.</t>
  </si>
  <si>
    <t>http://www.ncbi.nlm.nih.gov/pubmed/16962663</t>
  </si>
  <si>
    <t>Effect of cell phone usage on semen analysis in men attending infertility clinic: an observational study</t>
  </si>
  <si>
    <t>Agarwal A, Deepinder F, Sharma RK, Ranga G, Li J.</t>
  </si>
  <si>
    <t>http://www.ncbi.nlm.nih.gov/pubmed/17482179</t>
  </si>
  <si>
    <t>A Study in Kuwait of Health Risks Associated with Using Cell Phones</t>
  </si>
  <si>
    <t>Al-Khamees Nedaa</t>
  </si>
  <si>
    <t>http://www.freepatentsonline.com/article/College-Student-Journal/161282242.html</t>
  </si>
  <si>
    <t>Association of mobile phone radiation with fatigue, headache, dizziness, tension and sleep disturbance in Saudi population</t>
  </si>
  <si>
    <t xml:space="preserve">Al-Khlaiwi T &amp; Meo SA </t>
  </si>
  <si>
    <t>http://www.ncbi.nlm.nih.gov/pubmed/15195201</t>
  </si>
  <si>
    <t>Effect of electromagnetic field induced by radio frequency waves at 900 to 1800 MHz on bone mineral density of iliac bone wings</t>
  </si>
  <si>
    <t>Atay T, Aksoy BA, Aydogan NH, Baydar ML, Yildiz M, Ozdemir R.</t>
  </si>
  <si>
    <t>http://www.ncbi.nlm.nih.gov/pubmed/19816295</t>
  </si>
  <si>
    <t>Cancer risks in the Druze Isifya Village: Reasons and RF/MW antennas. Pathophysiology</t>
  </si>
  <si>
    <t>Atzmon I, Linn S, Richter E, Portnov BA.</t>
  </si>
  <si>
    <t>http://www.emf-portal.de/viewer.php?aid=19574&amp;l=e</t>
  </si>
  <si>
    <t>Brain tumors and salivary gland cancers among cellular telephone users</t>
  </si>
  <si>
    <t>Auvinen A, Hietanen M, Luukkonen R, Koskela RS.</t>
  </si>
  <si>
    <t>http://www.emf-portal.de/viewer.php?aid=8682&amp;l=e</t>
  </si>
  <si>
    <t>Finnish National Technology Agency (TEKES) research program, “Electromagnetic Fields from Mobile Phones as a Possible Health Risk.” Finnish mobile phone manufacturers and network providers contributed to the funding for the TEKES research program.</t>
  </si>
  <si>
    <t>Some ocular symptoms and sensations experienced by long term users of mobile phones</t>
  </si>
  <si>
    <t>Balik HH, Turgut-Balik D, Balikci K, Ozcan IC.</t>
  </si>
  <si>
    <t>https://www.emf-portal.org/en/article/11627</t>
  </si>
  <si>
    <t>A survey study on some neurological symptoms and sensations experienced by long term users of mobile phones</t>
  </si>
  <si>
    <t>Balikci K, Cem Ozcan I, Turgut-Balik D, Balik HH</t>
  </si>
  <si>
    <t>https://www.emf-portal.org/en/article/11535</t>
  </si>
  <si>
    <t>Subjective complaints of people living near mobile phone base stations in Poland</t>
  </si>
  <si>
    <t>Bortkiewicz A, Gadzicka E, Szyjkowska A, Politanski P, Mamrot P, Szymczak W, Zmyslony M.</t>
  </si>
  <si>
    <t>http://www.emf-portal.de/viewer.php?aid=20078&amp;l=e</t>
  </si>
  <si>
    <t>This study was supported by the National Committee for Scientific Research (KBN) in Poland</t>
  </si>
  <si>
    <t>Effects of electromagnetic fields produced by radiotelevision broadcasting stations on the immune system of women</t>
  </si>
  <si>
    <t>Boscol P, Di Sciascio MB, D'Ostilio S, Del Signore A, Reale M, Conti P, Bavazzano P, Paganelli R, Di Gioacchino M.</t>
  </si>
  <si>
    <t>http://www.ncbi.nlm.nih.gov/pubmed/11419593</t>
  </si>
  <si>
    <t xml:space="preserve"> investigation   was   supported   by   Italian MURST and ISPESL. MURST stands for Ministry for University and Scientific and Technological Research (Italy), ISPESL is a technical-scientific body of National Health System</t>
  </si>
  <si>
    <t>Changes of Clinically Important Neurotransmitters under the Influence of Modulated RF Fields —
A Long-term Study under Real-life Conditions</t>
  </si>
  <si>
    <t>Buchner K, Eger H.</t>
  </si>
  <si>
    <t>http://www.emf-portal.de/viewer.php?aid=19075</t>
  </si>
  <si>
    <t>Klinik INUS Medical Center, Germany, Lab4more GmbH, Germany, Neuroscience Inc.</t>
  </si>
  <si>
    <t>Melatonin metabolite excretion among cellular telephone users</t>
  </si>
  <si>
    <t>Burch JB, Reif JS, Noonan CW, Ichinose T, Bachand AM, Koleber TL, Yost MG.</t>
  </si>
  <si>
    <t>Human - ELF Workers</t>
  </si>
  <si>
    <t>http://www.emf-portal.de/viewer.php?aid=9351&amp;l=e</t>
  </si>
  <si>
    <t>ELF - UHF (3Hz - 3GHz) studies</t>
  </si>
  <si>
    <t xml:space="preserve">National Institute of Environmental Health Sciences/National Institute of Health (NIEHS/NIH), USA ,National Institutes of Health (NIH), Maryland, USA, National Institute of Environmental Health Sciences (NIEHS), North Carolina, USA
</t>
  </si>
  <si>
    <t>Effects of electromagnetic radiation from handsets of cellular telephone on neurobehavioral function</t>
  </si>
  <si>
    <t>Cao Z, Liu J, Li S, Zhao X.</t>
  </si>
  <si>
    <t>http://www.ncbi.nlm.nih.gov/pubmed/12725088</t>
  </si>
  <si>
    <t>Risk of brain tumours in relation to estimated RF dose from mobile phones: results from five Interphone countries</t>
  </si>
  <si>
    <t>Cardis E, Armstrong BK, Bowman JD, Giles GG, Hours M, Krewski D, McBride M, Parent ME, Sadetzki S, Woodward A, Brown J, Chetrit A, Figuerola J, Hoffmann C, Jarus-Hakak A, Montestruq L, Nadon L, Richardson L, Villegas R, Vrijheid M.</t>
  </si>
  <si>
    <t>http://www.emf-portal.org/viewer.php?aid=19348&amp;l=e</t>
  </si>
  <si>
    <t>Mixture of  Communication Industry and Government funding</t>
  </si>
  <si>
    <t>Prevalence of headache among handheld cellular telephone users in Singapore: a community study</t>
  </si>
  <si>
    <t>Chia SE, Chia HP, Tan JS.</t>
  </si>
  <si>
    <t>https://www.emf-portal.org/en/article/16063</t>
  </si>
  <si>
    <t xml:space="preserve">This study was part of a community health project carried out in January 2000 by the COFM, National University of Singapore. </t>
  </si>
  <si>
    <t>Cellular telephone use and risk of acoustic neuroma</t>
  </si>
  <si>
    <t>Christensen HC, Schüz J, Kosteljanetz M, Poulsen HS, Thomsen J, Johansen C.</t>
  </si>
  <si>
    <t>https://www.emf-portal.org/en/article/10496</t>
  </si>
  <si>
    <t>European Commission Fifth Framework Program, “Quality of Life and Management of Living Resources”  &amp; Union Internationale Contre le Cancer and the Danish Cancer Society.</t>
  </si>
  <si>
    <t>Cellular telephones and risk for brain tumors: a population- based, incident case-control study</t>
  </si>
  <si>
    <t>Christensen HC, Schüz J, Kosteljanetz M, Poulsen HS, Boice JD Jr, McLaughlin JK, Johansen C.</t>
  </si>
  <si>
    <t>http://www.ncbi.nlm.nih.gov/pubmed/15824345</t>
  </si>
  <si>
    <t>Cellular telephone use and time trends for brain, head and neck tumours</t>
  </si>
  <si>
    <t>Cook A, Woodward A, Pearce N, Marshall C.</t>
  </si>
  <si>
    <t>https://www.emf-portal.org/en/article/10057</t>
  </si>
  <si>
    <t>Health Research Council of New Zealand</t>
  </si>
  <si>
    <t>Risk of parotid malignant tumors in Israel (1970-2006)</t>
  </si>
  <si>
    <t>Czerninski R, Zini A, Sgan-Cohen HD.</t>
  </si>
  <si>
    <t>http://www.emf-portal.de/viewer.php?l=e&amp;aid=18939</t>
  </si>
  <si>
    <t>Survey of mobile phone use and their chronic effects on the hearing of a student population</t>
  </si>
  <si>
    <t>Davidson HC, Lutman ME.</t>
  </si>
  <si>
    <t>Human - Student Group</t>
  </si>
  <si>
    <t>http://www.ncbi.nlm.nih.gov/pubmed/17365064</t>
  </si>
  <si>
    <t>Occupational exposures obtained by questionnaire in clinical practice and their association with semen quality</t>
  </si>
  <si>
    <t>De Fleurian G, Perrin J, Ecochard R, Dantony E, Lanteaume A, Achard V, Grillo JM, Guichaoua MR, Botta A, Sari-Minodier I</t>
  </si>
  <si>
    <t>http://www.ncbi.nlm.nih.gov/pubmed/19234317</t>
  </si>
  <si>
    <t>Direction Re ́gionale du Travail, de l’Emploi et de la Formation Professionnelle (DRTEFP) of Provence-Alpes-Coˆte d’Azur Region, France.</t>
  </si>
  <si>
    <t>A cross-sectional study on non-ionizing radiation to male fertility</t>
  </si>
  <si>
    <t>Ding XP, Yan SW, Zhang N, Tang J, Lu HO, Wang XL, Tang Y.</t>
  </si>
  <si>
    <t>Human - Radar Workers</t>
  </si>
  <si>
    <t>http://www.ncbi.nlm.nih.gov/pubmed/15061945</t>
  </si>
  <si>
    <t>UHF - SHF  (300 MHz- 60 GHz) studies</t>
  </si>
  <si>
    <t>Mortality by neoplasia and cellular telephone base stations in the Belo Horizonte municipality, Minas Gerais state, Brazil</t>
  </si>
  <si>
    <t>Dode AC, Leão MM, Tejo Fde A, Gomes AC, Dode DC, Dode MC, Moreira CW, Condessa VA, Albinatti C, Caiaffa WT.</t>
  </si>
  <si>
    <t>http://www.ncbi.nlm.nih.gov/pubmed/21741680</t>
  </si>
  <si>
    <t>Specific symptoms and radiation from mobile basis stations in Selbitz, Bavaria, Germany: evidence for a dose-effect relationship</t>
  </si>
  <si>
    <t>Eger H, Jahn M.</t>
  </si>
  <si>
    <t>http://www.emf-portal.de/viewer.php?l=e&amp;aid=18762</t>
  </si>
  <si>
    <t>The Influence of Being Physically Near to a Cell Phone Transmission Mast on the Incidence of Cancer</t>
  </si>
  <si>
    <t>Eger H, Hagen Ku, Lucas B, Vogel P.</t>
  </si>
  <si>
    <t>http://www.kiirgusinfo.ee/wp-content/uploads/2018/07/eger_naila_2004.pdf</t>
  </si>
  <si>
    <t>Incidence of cancer adjacent to a mobile telephone base station in Westfalia</t>
  </si>
  <si>
    <t>Eger H, Neppe F.</t>
  </si>
  <si>
    <t>https://www.emf-portal.org/en/article/16844</t>
  </si>
  <si>
    <t>Is there a relationship between cell phone use and semen quality?</t>
  </si>
  <si>
    <t>Fejes I, Závaczki Z, Szöllosi J, Koloszár S, Daru J, Kovács L, Pál A.</t>
  </si>
  <si>
    <t>http://www.ncbi.nlm.nih.gov/pubmed/16087567</t>
  </si>
  <si>
    <t>Genetic damage in mobile phone users: some preliminary findings</t>
  </si>
  <si>
    <t>Gandhi G, Gandhi A.</t>
  </si>
  <si>
    <t>http://www.emf-portal.de/viewer.php?sform=&amp;fb=yes&amp;aid=16801&amp;l=e</t>
  </si>
  <si>
    <t>Cytogenetic damage in mobile phone users: preliminary data</t>
  </si>
  <si>
    <t>Gandhi G, Singh P.</t>
  </si>
  <si>
    <t>http://www.emf-portal.de/viewer.php?aid=16802&amp;l=e</t>
  </si>
  <si>
    <t>Assessment of DNA sensitivity in peripheral blood leukocytes after occupational exposure to microwave radiation: the alkaline comet assay and chromatid breakage assay</t>
  </si>
  <si>
    <t>Garaj-Vrhovac V, Orescanin V.</t>
  </si>
  <si>
    <t>Human radar Workers</t>
  </si>
  <si>
    <t>http://www.ncbi.nlm.nih.gov/pubmed/18214694</t>
  </si>
  <si>
    <t>Croatian Ministry of Science and Technology</t>
  </si>
  <si>
    <t>Semen quality and hormone levels among radiofrequency heater operators</t>
  </si>
  <si>
    <t xml:space="preserve">Grajewski, Barbara ; Cox, Clinton ; Schrader, Steven M. ; Murray, William E. MS; Edwards, Richard M. BS; Turner, Terry W. BS; Smith, James M. ; Shekar, Sam S.; Evenson, Donald P.; Simon, Stephen D. ; Conover, David L. </t>
  </si>
  <si>
    <t>Human - RF Workers</t>
  </si>
  <si>
    <t>https://www.ncbi.nlm.nih.gov/pubmed/11039163</t>
  </si>
  <si>
    <t>Impact of cell phone use on men's semen parameters</t>
  </si>
  <si>
    <t>Gutschi T, Mohamad Al-Ali B, Shamloul R, Pummer K, Trummer H.</t>
  </si>
  <si>
    <t>Human - Males Reproductive Ages</t>
  </si>
  <si>
    <t>http://www.ncbi.nlm.nih.gov/pubmed/21951197</t>
  </si>
  <si>
    <t>Mobile phones and multiple sclerosis - a nationwide cohort study in Denmark</t>
  </si>
  <si>
    <t>Poulsen H A, Stenager E, Johansen C, Bentzen J, Friis S, Schüz J.</t>
  </si>
  <si>
    <t>http://www.ncbi.nlm.nih.gov/pubmed/22558088</t>
  </si>
  <si>
    <t>Multiple Sclerosis Society - Country</t>
  </si>
  <si>
    <t>Case-control study on the use of mobile and cordless phones and the risk for malignant melanoma in the head and neck region</t>
  </si>
  <si>
    <t>Hardell L, Carlberg M, Hansson Mild K, Eriksson M.</t>
  </si>
  <si>
    <t>http://www.ncbi.nlm.nih.gov/pubmed/21764571</t>
  </si>
  <si>
    <t>Grant from Cancer-och Allergifonden, Cancerhjälpen and Örebro Cancer Fund</t>
  </si>
  <si>
    <t>Mobile phone use and location of glioma: a case-case analysis</t>
  </si>
  <si>
    <t>Hartikka H, Heinävaara S, Mäntylä R, Kähärä V, Kurttio P, Auvinen A.</t>
  </si>
  <si>
    <t>http://www.ncbi.nlm.nih.gov/pubmed/19142876</t>
  </si>
  <si>
    <t>European Commission Fifth Framework Programme ‘‘Quality of Life and Management of Living Resources’’  ; International Union against Cancer (UICC).</t>
  </si>
  <si>
    <t>Association between exposure to radiofrequency electromagnetic fields assessed by dosimetry and acute symptoms in children and adolescents:a population based cross-sectional study</t>
  </si>
  <si>
    <t>Heinrich S, Thomas S, Heumann C, von Kries R, Radon K.</t>
  </si>
  <si>
    <t>https://www.ncbi.nlm.nih.gov/pubmed/20619895</t>
  </si>
  <si>
    <t>Micronucleus frequency in buccal mucosa cells of mobile phone users</t>
  </si>
  <si>
    <t>Hintzsche H, Stopper H.</t>
  </si>
  <si>
    <t>Cells : Human Nasal mucosa epithelial cells</t>
  </si>
  <si>
    <t>http://www.ncbi.nlm.nih.gov/pubmed/20036721</t>
  </si>
  <si>
    <t>Elite Network of Bavaria.</t>
  </si>
  <si>
    <t>Subjective symptoms, sleeping problems, and cognitive performance in subjects living near mobile phone base stations</t>
  </si>
  <si>
    <t>Hutter HP, Moshammer H, Wallner P, Kundi M.</t>
  </si>
  <si>
    <t>http://www.ncbi.nlm.nih.gov/pubmed/16621850</t>
  </si>
  <si>
    <t xml:space="preserve">Scientific Medical Funds of the Mayor of the City of Vienna and the Government of the County of Carinthia. </t>
  </si>
  <si>
    <t>The controversy about a possible relationship between mobile phone use and cancer</t>
  </si>
  <si>
    <t>Kundi M.</t>
  </si>
  <si>
    <t>http://www.ncbi.nlm.nih.gov/pubmed/19337502</t>
  </si>
  <si>
    <t>Comparison of chromosome aberrations in peripheral blood lymphocytes from people occupationally exposed to ionizing and radiofrequency radiation</t>
  </si>
  <si>
    <t>Lalic H, Lekić A, Radosević-Stasić B.</t>
  </si>
  <si>
    <t>https://www.ncbi.nlm.nih.gov/pubmed/11332198</t>
  </si>
  <si>
    <t xml:space="preserve">Association of tinnitus and electromagnetic hypersensitivity: hints for a shared pathophysiology? </t>
  </si>
  <si>
    <t>Landgrebe M, Frick U, Hauser S, Hajak G, Langguth B.</t>
  </si>
  <si>
    <t>Human Provocation</t>
  </si>
  <si>
    <t>http://www.ncbi.nlm.nih.gov/pubmed/19325894</t>
  </si>
  <si>
    <t>German Federal Ministry for the Environment, Nature Conservation, and Nuclear Safety (UFOPLAN project StSch 4357) and the Tinnitus Research Initiative.</t>
  </si>
  <si>
    <t>Effect on human attention of exposure to the electromagnetic field emitted by mobile phones</t>
  </si>
  <si>
    <t>Lee TM, Ho SM, Tsang LY, Yang SH, Li LS, Chan CC, Yang SY.</t>
  </si>
  <si>
    <t>http://www.ncbi.nlm.nih.gov/pubmed/11277573</t>
  </si>
  <si>
    <t>Evaluation of radiation damage to the sperm DNA of radar operators</t>
  </si>
  <si>
    <t>Liu X, Yan SW, Ding XP, Zhang N, Lu HO, Tang J.</t>
  </si>
  <si>
    <t>http://www.ncbi.nlm.nih.gov/pubmed/14628594</t>
  </si>
  <si>
    <t>Funding Source Unknown</t>
  </si>
  <si>
    <t>Mobile phone related-hazards and subjective hearing and vision symptoms in the Saudi population</t>
  </si>
  <si>
    <t>Meo SA, Al-Drees AM.</t>
  </si>
  <si>
    <t>http://www.ncbi.nlm.nih.gov/pubmed/16052891</t>
  </si>
  <si>
    <t xml:space="preserve">Is fertility reduced among men exposed to radiofrequency fields in the Norwegian Navy? </t>
  </si>
  <si>
    <t>Mollerlokken OJ, Moen BE.</t>
  </si>
  <si>
    <t>Human - Defence workers</t>
  </si>
  <si>
    <t>https://www.emf-portal.org/en/article/15625</t>
  </si>
  <si>
    <t xml:space="preserve">Research Council of Norway
</t>
  </si>
  <si>
    <t>The Microwave Syndrome: A Preliminary Study in Spain</t>
  </si>
  <si>
    <t>Navarro EA, Segura J, Portoles M, Gomez-Perretta C.</t>
  </si>
  <si>
    <t>http://www.emf-portal.de/viewer.php?aid=13498&amp;l=e</t>
  </si>
  <si>
    <t>Symptoms experienced in connection with mobile phone use</t>
  </si>
  <si>
    <t>Ofteda G, Wilén J, Sandström MK, Mild H.</t>
  </si>
  <si>
    <t>http://occmed.oxfordjournals.org/content/50/4/237.short</t>
  </si>
  <si>
    <t>Effect of cell phone exposure on physiologic and hematologic parameters of male medical students of Bijapur (Karnataka) with reference to serum lipid profile</t>
  </si>
  <si>
    <t>Parkar MA, Ahmed R, Abdullah BB, Patil BS, Das KK.</t>
  </si>
  <si>
    <t>https://www.emf-portal.org/en/article/18637</t>
  </si>
  <si>
    <t>Sense and sensibility in the context of radiofrequency electromagnetic field exposure</t>
  </si>
  <si>
    <t>Roosli M, Mohler E, Frei P.</t>
  </si>
  <si>
    <t>https://www.emf-portal.org/en/article/19409</t>
  </si>
  <si>
    <t>Swiss National Science foundation</t>
  </si>
  <si>
    <t>Effect of mobile phones on micronucleus frequency in human exfoliated oral mucosal cells</t>
  </si>
  <si>
    <t>Ros-Llor I, Sanchez-Siles M, Camacho-Alonso F, Lopez-Jornet P.</t>
  </si>
  <si>
    <t>https://www.emf-portal.org/en/article/20877</t>
  </si>
  <si>
    <t>There were no sources of funding for the present study</t>
  </si>
  <si>
    <t>Psychological factors associated with self-reported sensitivity to mobile phones</t>
  </si>
  <si>
    <t>Rubin GJ, Cleare AJ, Wessely S.</t>
  </si>
  <si>
    <t>http://www.ncbi.nlm.nih.gov/pubmed/18157992</t>
  </si>
  <si>
    <t>Funded by the UK Mobile Telecommunications and Health Research program</t>
  </si>
  <si>
    <t>Cellular phone use and risk of benign and malignant parotid gland tumors--a nationwide case-control study</t>
  </si>
  <si>
    <t>Sadetzki S, Chetrit A, Jarus-Hakak A, Cardis E, Deutch Y, Duvdevani S, Zultan A, Novikov I, Freedman L, Wolf M.</t>
  </si>
  <si>
    <t>http://www.emf-portal.org/viewer.php?aid=15438&amp;l=e</t>
  </si>
  <si>
    <t xml:space="preserve">European Commission Fifth Framework Program—Quality of Life and Management of Living Resources,  Union Internationale Contre le Cancer </t>
  </si>
  <si>
    <t>Study of the health of people living in the vicinity of mobile phone base stations: I. Influences of distance and sex</t>
  </si>
  <si>
    <t>Santini R, Santini P, Danze J M,Le Ruz P, Seigne M.</t>
  </si>
  <si>
    <t>https://www.ncbi.nlm.nih.gov/pubmed/12168254</t>
  </si>
  <si>
    <t>Mobile and cordless telephones, serum transthyretin and the blood-cerebrospinal fluid barrier: a cross-sectional study</t>
  </si>
  <si>
    <t>Soderqvist F, Carlberg M, Hardell L.</t>
  </si>
  <si>
    <t>https://www.emf-portal.org/en/article/17026</t>
  </si>
  <si>
    <t>Cancer och Allergifonden (Cancer and Allergy Foundation), Sweden, Örebro Cancer Fund, Sweden Cancerhjälpen (Cancerhelp), Sweden</t>
  </si>
  <si>
    <t>Occupational and environmental risk factors for brain cancer: a pilot case-control study in France</t>
  </si>
  <si>
    <t>Spinelli V, Chinot O, Cabaniols C, Giorgi R, Alla P, Lehucher-Michel MP.</t>
  </si>
  <si>
    <t xml:space="preserve"> Human - Cancer Patients</t>
  </si>
  <si>
    <t>https://www.emf-portal.org/en/article/18042</t>
  </si>
  <si>
    <t>Reproductive function in relation to duty assignments among military personnel</t>
  </si>
  <si>
    <t>Schrader SM, Langford RE, Turner TW, Breitenstein MJ, Clark JC, Jenkins BL, Lundy DO, Simon SD, Weyandt TB.</t>
  </si>
  <si>
    <t>Human - Military Personnel</t>
  </si>
  <si>
    <t>https://pubmed.ncbi.nlm.nih.gov/9717697/</t>
  </si>
  <si>
    <t>UHF to  Radar (300 MHz to 300 GHz)</t>
  </si>
  <si>
    <t>Mobile phone use, exposure to radiofrequency electromagnetic field, and brain tumour: a case-control study</t>
  </si>
  <si>
    <t>Takebayashi T, Varsier N, Kikuchi Y, Wake K, Taki M, Watanabe S, Akiba S, Yamaguchi N.</t>
  </si>
  <si>
    <t>https://www.emf-portal.org/en/article/15650</t>
  </si>
  <si>
    <t>Exposure to radio-frequency electromagnetic fields and behavioural problems in Bavarian children and adolescents</t>
  </si>
  <si>
    <t>Thomas S, Heinrich S, von Kries R, Radon K.</t>
  </si>
  <si>
    <t>http://www.ncbi.nlm.nih.gov/pubmed/19960235</t>
  </si>
  <si>
    <t>German Mobile Telecommunication Research Programme (Federal Ministry for the Environment)</t>
  </si>
  <si>
    <t>The effect of low level radiofrequency electromagnetic radiation on the excretion rates of stress hormones in operators during 24-hour shifts</t>
  </si>
  <si>
    <t>Vangelova K, Israel M, Mihaylov S.</t>
  </si>
  <si>
    <t>http://www.ncbi.nlm.nih.gov/pubmed/12096679</t>
  </si>
  <si>
    <t>Evaluation of the effect of using mobile phones on male fertility</t>
  </si>
  <si>
    <t>Wdowiak A, Wdowiak L, Wiktor H.</t>
  </si>
  <si>
    <t>https://www.emf-portal.org/en/article/14931</t>
  </si>
  <si>
    <t xml:space="preserve">Subjective symptoms among mobile phone users--a consequence of absorption of radiofrequency fields? </t>
  </si>
  <si>
    <t>Wilen J, Sandstrom M, Hansson Mild K.</t>
  </si>
  <si>
    <t>http://www.ncbi.nlm.nih.gov/pubmed/12669297</t>
  </si>
  <si>
    <t>Increased incidence of cancer near a cell-phone transmitter station</t>
  </si>
  <si>
    <t>Wolf R, Wolf D.</t>
  </si>
  <si>
    <t>http://www.emf-portal.de/viewer.php?aid=19820&amp;l=e</t>
  </si>
  <si>
    <t>Increased frequency of micronucleated exfoliated cells among humans exposed in vivo to mobile telephone radiations</t>
  </si>
  <si>
    <t>Yadav AS, Sharma MK.</t>
  </si>
  <si>
    <t>http://www.ncbi.nlm.nih.gov/pubmed/18248768</t>
  </si>
  <si>
    <t>Financial assistance to Mr. Manoj Kumar Sharma.</t>
  </si>
  <si>
    <t>Radar radiation damages sperm quality</t>
  </si>
  <si>
    <t>Ye LL, Suo YS, Cao WL, Chen M.</t>
  </si>
  <si>
    <t>http://www.ncbi.nlm.nih.gov/pubmed/17929556</t>
  </si>
  <si>
    <t>Effect of mobile phone station on micronucleus frequency and chromosomal aberrations in human blood cells</t>
  </si>
  <si>
    <t>Yildirim MS, Yildirim A, Zamani AG, Okudan N.</t>
  </si>
  <si>
    <t>https://www.emf-portal.org/en/article/18526</t>
  </si>
  <si>
    <t>Pituitary tumor risk in relation to mobile phone use: A case-control study</t>
  </si>
  <si>
    <t>Shrestha M, Raitanen J, Salminen T, Lahkola A, Auvinen A.</t>
  </si>
  <si>
    <t>https://www.emf-portal.org/en/article/27382</t>
  </si>
  <si>
    <t>European Union (EU)/European Commission; Academy of Finland; Emil Aaltonen Foundation, Finland
GSM Association, UK/Ireland; Mobile Manufacturers Forum (MMF), Belgium. Quality of Life and Management of Living Resources program of European Union. University of Tampere, Finland</t>
  </si>
  <si>
    <t>Occupational EMF exposure from radar at X and Ku frequency band and plasma catecholamine levels</t>
  </si>
  <si>
    <t>Singh S, Kapoor N.</t>
  </si>
  <si>
    <t>Human Radar Workers</t>
  </si>
  <si>
    <t>http://www.ncbi.nlm.nih.gov/pubmed/26058851?dopt=Abstract</t>
  </si>
  <si>
    <t xml:space="preserve">No Conflict of Interest Stated. </t>
  </si>
  <si>
    <t>Exposure to non-ionizing electromagnetic radiation from mobile telephony and the association with psychiatric symptoms</t>
  </si>
  <si>
    <t>Silva DF, Barros WR, Almeida MD, Rego MA.</t>
  </si>
  <si>
    <t>http://www.emf-portal.de/viewer.php?l=e&amp;aid=28559</t>
  </si>
  <si>
    <t xml:space="preserve"> Brazilian Federal Agency for the Support and Evaluation of Graduate Education; CAPES; at Ministry of Education), Brazil
</t>
  </si>
  <si>
    <t>Prospective Study of Pregnancy Outcomes After Parental Cell Phone Exposure: The Norwegian Mother and Child Cohort Study</t>
  </si>
  <si>
    <t>Baste V, Oftedal G, Mollerlokken OJ, Mild KH, Moen BE.</t>
  </si>
  <si>
    <t>https://www.ncbi.nlm.nih.gov/pubmed/25906367</t>
  </si>
  <si>
    <t>Occupational exposures and Parkinson's disease mortality in a prospective Dutch cohort</t>
  </si>
  <si>
    <t>Brouwer M, Koeman T, van den Brandt PA, Kromhout H, Schouten LJ, Peters S, Huss A, Vermeulen R</t>
  </si>
  <si>
    <t>http://www.emf-portal.de/viewer.php?aid=26570&amp;l=e</t>
  </si>
  <si>
    <t>ELF - UHF (3 Hz - ELF (3 Hz-100 Hz) studies3 GHz) workers</t>
  </si>
  <si>
    <t>ZonMw, The Netherlands https://www.zonmw.nl/en/about-zonmw/zonmw-in-the-netherlands/</t>
  </si>
  <si>
    <t>Human cells</t>
  </si>
  <si>
    <t>Comparing non-specific physical symptoms in environmentally sensitive patients: prevalence, duration, functional status and illness behavior</t>
  </si>
  <si>
    <t>Baliatsas C, van Kamp I, Hooiveld M, Yzermans J, Lebret E.</t>
  </si>
  <si>
    <t>http://www.emf-portal.de/viewer.php?aid=24497&amp;l=e</t>
  </si>
  <si>
    <t>Auditory brainstem responses and EMFs generated by mobile phones</t>
  </si>
  <si>
    <t>Khullar S, Sood A, Sood S.</t>
  </si>
  <si>
    <t>http://www.ncbi.nlm.nih.gov/pubmed/24427730?dopt=Abstract</t>
  </si>
  <si>
    <t>Mobile Phone Use and the Risk of Parotid Gland Tumors: A Retrospective Case-Control Study</t>
  </si>
  <si>
    <t>Al-Qahtani K</t>
  </si>
  <si>
    <t>https://www.emf-portal.org/en/article/29178</t>
  </si>
  <si>
    <t>The incidence rate and mortality of malignant brain tumors after 10 years of intensive cell phone use in Taiwan</t>
  </si>
  <si>
    <t>Hsu MH, Syed-Abdul S, Scholl J, Jian WS, Lee P, Iqbal U, Li YC.</t>
  </si>
  <si>
    <t>http://www.emf-portal.de/viewer.php?l=e&amp;aid=22161</t>
  </si>
  <si>
    <t>This research is sponsored in part by National Science Council (NSC), Taiwan, under grants NSC100-2622-E- 038-001-CC2(1/2), NSC99-2511-S-038-005-MY3, NSC 100-2320-B-038 -034 and NSC 100-2325-B-038 -006, by Department of Health, Executive Yuan, Taiwan under grants DOH101-TD -C-111-008 and by Taipei Medical University under grants A0051-4100.</t>
  </si>
  <si>
    <t>Mobile phone use, blood lead levels, and attention deficit hyperactivity symptoms in children: a longitudinal study</t>
  </si>
  <si>
    <t>Byun YH, Ha M, Kwon HJ, Hong YC, Leem JH, Sakong J, Kim SY, Lee CG, Kang D, Choi HD, Kim N.</t>
  </si>
  <si>
    <t>Human Student Group</t>
  </si>
  <si>
    <t>http://www.emf-portal.de/viewer.php?aid=22037&amp;l=e</t>
  </si>
  <si>
    <t>Ministry of Knowledge Economy (MKE), Korea, Ministry of Environment (MOE), Korea</t>
  </si>
  <si>
    <t>A population-based case-control study of radiofrequency exposure in relation to childhood neoplasm</t>
  </si>
  <si>
    <t>Li CY, Liu CC, Chang YH, Chou LP, Ko MC</t>
  </si>
  <si>
    <t>Human - Cancer Patients</t>
  </si>
  <si>
    <t>https://www.ncbi.nlm.nih.gov/pubmed/22885353</t>
  </si>
  <si>
    <t xml:space="preserve">National Science Council, Taiwan, Bureau of Health Promotion, Department of Health, Taiwan
</t>
  </si>
  <si>
    <t>The effects of the duration of mobile phone use on heart rate variability parameters in healthy subjects</t>
  </si>
  <si>
    <t>Ekici B, Tanindi A, Ekici G, Diker E.</t>
  </si>
  <si>
    <t>https://www.emf-portal.org/en/article/29347</t>
  </si>
  <si>
    <t>Does exposure to environmental radiofrequency electromagnetic fields cause cognitive and behavioral effects in 10-year-old boys?</t>
  </si>
  <si>
    <t>Calvente I, Perez-Lobato R, Nunez MI, Ramos R, Guxens M, Villalba J, Olea N, Fernandez MF.</t>
  </si>
  <si>
    <t>http://www.emf-portal.de/viewer.php?l=e&amp;aid=28635</t>
  </si>
  <si>
    <t>SURVEY OF PEOPLE LIVING AT THE VICINITY OF CELLULAR BASE TRANSMITTING STATIONS IN
AN URBAN AND A RURAL LOCALITY</t>
  </si>
  <si>
    <t>Saravanamuttu ,S ,Jayakumar, A., Rebecca, V., Amirtha, Sudarsanam D.</t>
  </si>
  <si>
    <t>https://www.researchgate.net/publication/301677652_SURVEY_OF_PEOPLE_LIVING_AT_THE_VICINITY_OF_CELLULAR_BASE_TRANSMITTING_STATIONS_IN_AN_URBAN_AND_A_RURAL_LOCALITY</t>
  </si>
  <si>
    <t>Research Wing, Loyola College, Chennai 600 034, Tamil Nadu, India</t>
  </si>
  <si>
    <t>Use of mobile and cordless phones and cognition in Australian primary school children: a prospective cohort study</t>
  </si>
  <si>
    <t>Redmayne M, Smith CL, Benke G, Croft RJ, Dalecki A, Dimitriadis C, Kaufman J, Macleod S, Sim MR, Wolfe R, Abramson MJ.</t>
  </si>
  <si>
    <t>http://www.emf-portal.de/viewer.php?l=e&amp;aid=28887</t>
  </si>
  <si>
    <t>NHMRC</t>
  </si>
  <si>
    <t>The pattern of mobile phone use and prevalence of self-reported symptoms in elementary and junior high school students in Shiraz, Iran</t>
  </si>
  <si>
    <t>Mortazavi SM Atefi M, Kholghi F.</t>
  </si>
  <si>
    <t>http://www.emf-portal.de/viewer.php?l=e&amp;aid=28521</t>
  </si>
  <si>
    <t>Prenatal Exposure to Cell Phone Use and Neurodevelopment at 14 Months</t>
  </si>
  <si>
    <t>Vrijheid M, Martinez D, Forns J, Guxens M, Julvez J, Ferrer M, Sunyer J</t>
  </si>
  <si>
    <t>Human - Pregnant women</t>
  </si>
  <si>
    <t>http://www.emf-portal.de/viewer.php?l=e&amp;aid=17891</t>
  </si>
  <si>
    <t>Self-reported mobile phone use and semen parameters among men from a fertility clinic</t>
  </si>
  <si>
    <t>Lewis RC, Mínguez-Alarcón L, Meeker JD, Williams PL, Mezei G, Ford JB, Hauser R; EARTH Study Team.</t>
  </si>
  <si>
    <t>https://www.ncbi.nlm.nih.gov/pubmed/27838386?dopt=Abstract</t>
  </si>
  <si>
    <t xml:space="preserve">National Institute of Environmental Health Sciences, National Institutes of Health and The Electric Power Research Institute.
Ryan Lewis and Gabor Mezei work for Exponent, Inc. a firm that defends industry from litigation </t>
  </si>
  <si>
    <t>A case-control study of risk of leukaemia in relation to mobile phone use</t>
  </si>
  <si>
    <t>Cooke R, Laing S, Swerdlow AJ.</t>
  </si>
  <si>
    <t>http://www.emf-portal.de/viewer.php?l=e&amp;aid=18682</t>
  </si>
  <si>
    <t xml:space="preserve">Department of Health, UK &amp; Mobile Telecommunications and Health Research (MTHR), UK
</t>
  </si>
  <si>
    <t>Effects of cell phone use on semen parameters: results from the MARHCS cohort study in Chongqing, China</t>
  </si>
  <si>
    <t>Zhang G, Yan H, Chen Q, Liu K, Ling X, Sun L, Zhou N, Wang Z, Zou P, Wang X, Tan L, Cui Z, Zhou Z, Liu J, Ao L, Cao J</t>
  </si>
  <si>
    <t>Human Males Reproductive Ages</t>
  </si>
  <si>
    <t>http://www.ncbi.nlm.nih.gov/pubmed/26949865?dopt=Abstract</t>
  </si>
  <si>
    <t>National Natural Science Foundation
First author is associated with the military</t>
  </si>
  <si>
    <t>Does chronic exposure to mobile phones affect cognition?</t>
  </si>
  <si>
    <t>Mohan M, Khaliq F, Panwar A, Vaney N</t>
  </si>
  <si>
    <t>http://www.emf-portal.de/viewer.php?l=e&amp;aid=28999</t>
  </si>
  <si>
    <t>Prenatal cell phone use and developmental milestone delays among infants</t>
  </si>
  <si>
    <t>Divan HA, Kheifets L, Olsen J.</t>
  </si>
  <si>
    <t>http://www.emf-portal.de/viewer.php?aid=19099&amp;l=e</t>
  </si>
  <si>
    <t xml:space="preserve">National Institute of Health and National Institute of Environmental Health Sciences USA, Lundbeck Foundation (Industry) Lundbeck is a global pharmaceutical company, Denmark, UCLA School of Public Health, USA, Danish Medical Research Council (DMRC), Denmark </t>
  </si>
  <si>
    <t>Mobile phone use and brain tumors in children and adolescents: a multicenter case-control study (CEFALO)</t>
  </si>
  <si>
    <t>Aydin D, Feychting M, Schüz J, Tynes T, Andersen TV, Schmidt LS, Poulsen AH, Johansen C, Prochazka M, Lannering B, Klæboe L, Eggen T, Jenni D, Grotzer M, Von der Weid N, Kuehni CE, Röösli M.</t>
  </si>
  <si>
    <t>http://www.ncbi.nlm.nih.gov/pubmed/21795665?dopt=Abstract</t>
  </si>
  <si>
    <t>Swiss Federal Office of Public Health, Swiss Research Foundation on Mobile Communication,  Swiss National Science Foundation, Danish Strategic Research Council, Swedish Council for Working Life and Social Research, Swedish Research Council, Swedish Cancer Society, Swedish Childhood Cancer Society, Swedish  Radiation Protection  Authority, Research Council of Norway</t>
  </si>
  <si>
    <t>Mobile phone use and risk of uveal melanoma: results of the risk factors for uveal melanoma case-control study</t>
  </si>
  <si>
    <t>Stang A, Schmidt-Pokrzywniak A, Lash TL, Lommatzsch PK, Taubert G, Bornfeld N, Jöckel KH.</t>
  </si>
  <si>
    <t>https://www.ncbi.nlm.nih.gov/pubmed/19141780</t>
  </si>
  <si>
    <t xml:space="preserve"> Federal Office for Radiation Protection, Salzgitter, Germany. German Research Foundation</t>
  </si>
  <si>
    <t xml:space="preserve">Personal exposure to mobile communication networks and well-being in children--a statistical analysis based on a functional approach </t>
  </si>
  <si>
    <t>Kuhnlein A, Heumann C, Thomas S, Heinrich S, Radon K.</t>
  </si>
  <si>
    <t>http://www.ncbi.nlm.nih.gov/pubmed/19180590</t>
  </si>
  <si>
    <t>Federal Office for Radiation Protection (Germany)</t>
  </si>
  <si>
    <t>Mobile phone base stations and early childhood cancers: case-control study</t>
  </si>
  <si>
    <t>Elliott P, Toledano MB, Bennett J, Beale L, de Hoogh K, Best N, Briggs DJ</t>
  </si>
  <si>
    <t>Human Infant Groups</t>
  </si>
  <si>
    <t>http://www.ncbi.nlm.nih.gov/pubmed/20570865</t>
  </si>
  <si>
    <t>UK Mobile Telecommunications Health Research (MTHR). MTHR is jointly funded by the UK Department of Health and the mobile telecommunications industry</t>
  </si>
  <si>
    <t>Time Trends in Brain Tumor Incidence Rates in Denmark, Finland, Norway, and Sweden, 1974-2003</t>
  </si>
  <si>
    <t>Deltour I, Johansen C, Auvinen A, Feychting M, Klaeboe L, Schüz J.</t>
  </si>
  <si>
    <t>http://www.emf-portal.de/viewer.php?l=e&amp;aid=17748</t>
  </si>
  <si>
    <t>Meningioma and mobile phone use-a collaborative case-control study in five North European countries</t>
  </si>
  <si>
    <t>Lahkola A, Salminen T, Raitanen J, Heinävaara S, Schoemaker MJ, Christensen HC, Feychting M, Johansen C, Klaeboe L, Lönn S, Swerdlow AJ, Tynes T, Auvinen A</t>
  </si>
  <si>
    <t>https://www.emf-portal.org/en/article/16203</t>
  </si>
  <si>
    <t>European Union (EU)
Interphone project received funding from Industry</t>
  </si>
  <si>
    <t>Mobile phone base stations and adverse health effects: phase 1 of a population-based, cross-sectional study in Germany</t>
  </si>
  <si>
    <t>Blettner M, Schlehofer B, Breckenkamp J, Kowall B, Schmiedel S, Reis U, Potthoff P, Schüz J, Berg-Beckhoff G.</t>
  </si>
  <si>
    <t>http://www.ncbi.nlm.nih.gov/pubmed/19017702</t>
  </si>
  <si>
    <t>German Federal Ministry for the Environment, Nuclear Safety, and Nature Protection, within the context of the ‘‘Deutsches Mobilfunkforschungsprogramm’’ (German Mobile Telecommunication Research Programme).</t>
  </si>
  <si>
    <t>Development and evaluation of an electromagnetic hypersensitivity questionnaire for Japanese people</t>
  </si>
  <si>
    <t>Hojo S, Tokiya M, Mizuki M, Miyata M, Kanatani KT, Takagi A, Tsurikisawa N, Kame S, Katoh T, Tsujiuchi T, Kumano H.</t>
  </si>
  <si>
    <t>http://www.ncbi.nlm.nih.gov/pubmed/27324106</t>
  </si>
  <si>
    <t>Excessive Exposure to Radiofrequency Electromagnetic Fields May Cause the Development of Electrohypersensitivity</t>
  </si>
  <si>
    <t xml:space="preserve">Carpenter David O. </t>
  </si>
  <si>
    <t>http://www.ncbi.nlm.nih.gov/pubmed/25478802</t>
  </si>
  <si>
    <t>Comparison of symptoms experienced by users of analogue and digital mobile phones: a Swedish-Norwegian epidemiological study</t>
  </si>
  <si>
    <t>Mild KH, Oftedal G, Sandström M, Wilén J, Tynes T, Haugsdal B, Hauger E.</t>
  </si>
  <si>
    <t>http://www.lchr.org/a/49/1/mp-symp.pdf</t>
  </si>
  <si>
    <t>Preliminary report: symptoms associated with mobile phone use</t>
  </si>
  <si>
    <t>Hocking B.</t>
  </si>
  <si>
    <t>http://www.ncbi.nlm.nih.gov/pubmed/10024730</t>
  </si>
  <si>
    <t>Effects of acute exposure to ultrahigh radiofrequency radiation on three antenna engineers</t>
  </si>
  <si>
    <t>Schilling CJ.</t>
  </si>
  <si>
    <t>http://www.ncbi.nlm.nih.gov/pubmed/9166136</t>
  </si>
  <si>
    <t>UHF (300 MHz-3 GHz) workers</t>
  </si>
  <si>
    <t>Does cell phone use increase the chances of parotid gland tumor development? A systematic review and meta-analysis</t>
  </si>
  <si>
    <t>de Siqueira EC, de Souza FT, Gomez RS, Gomes CC, de Souza RP.</t>
  </si>
  <si>
    <t>https://www.emf-portal.org/en/article/30704</t>
  </si>
  <si>
    <t xml:space="preserve">National Council for Scientific and Technological Development (CNPq)/Brazil. </t>
  </si>
  <si>
    <t>Electromagnetic field reduction restores health of electro-sensitive people</t>
  </si>
  <si>
    <t>Schooneveld H, van Bijnen J, van Zuilen P.</t>
  </si>
  <si>
    <t>http://www.hugoschooneveld.nl/pdf_bestanden/pdf_overige_publicaties/Does_EMF_reduction_help_electro_sensitive_people.pdf</t>
  </si>
  <si>
    <t>Electrohypersensitivity (EHS) Foundation, The Netherlands</t>
  </si>
  <si>
    <t>Symptoms experienced by people in vicinity of base stations: II/ Incidences of age, duration of exposure, location of subjects in relation to the antennas and other electromagnetic factors</t>
  </si>
  <si>
    <t>Santini R, Santini P, Danze JM, Le Ruz P, Seigne M.</t>
  </si>
  <si>
    <t>http://www.ncbi.nlm.nih.gov/pubmed/12948762</t>
  </si>
  <si>
    <t>Assessment of subjective symptoms reported by people living in the vicinity of cellular phone base stations: review</t>
  </si>
  <si>
    <t>Bortkiewicz A, Zmyślony M, Szyjkowska A, Gadzicka E.</t>
  </si>
  <si>
    <t>http://www.ncbi.nlm.nih.gov/pubmed/15620045</t>
  </si>
  <si>
    <t>The risk of subjective symptoms in mobile phone users in Poland--an epidemiological study</t>
  </si>
  <si>
    <t>Szyjkowska A, Gadzicka E, Szymczak W, Bortkiewicz A.</t>
  </si>
  <si>
    <t>http://www.ncbi.nlm.nih.gov/pubmed/24692074</t>
  </si>
  <si>
    <t>Self-reporting of symptom development from exposure to radiofrequency fields of wireless smart meters in victoria, australia: a case series</t>
  </si>
  <si>
    <t>Lamech F.</t>
  </si>
  <si>
    <t>http://www.ncbi.nlm.nih.gov/pubmed/25478801</t>
  </si>
  <si>
    <t xml:space="preserve"> self-funded it and conducted the research independently.</t>
  </si>
  <si>
    <t>Blood laboratory findings in patients suffering from self-perceived electromagnetic hypersensitivity</t>
  </si>
  <si>
    <t>Dahmen N, Ghezel-Ahmadi D, Engel A.</t>
  </si>
  <si>
    <t>http://www.ncbi.nlm.nih.gov/pubmed/19259984</t>
  </si>
  <si>
    <t>Prevalence of subjective poor health symptoms associated with exposure to electromagnetic fields among university students</t>
  </si>
  <si>
    <t>Mortazavi SM, Ahmadi J, Shariati M.</t>
  </si>
  <si>
    <t>http://www.ncbi.nlm.nih.gov/pubmed/17330851</t>
  </si>
  <si>
    <t>Prevalence of self-reported hypersensitivity to electric or magnetic fields in a population-based questionnaire survey</t>
  </si>
  <si>
    <t>Hillert L, Berglind N, Arnetz BB, Bellander T.</t>
  </si>
  <si>
    <t>http://www.ncbi.nlm.nih.gov/pubmed/11871850</t>
  </si>
  <si>
    <t>Health complaints among nurses working near MRI scanners--a descriptive pilot study.</t>
  </si>
  <si>
    <t>Wilen J, de Vocht F.</t>
  </si>
  <si>
    <t>Human - Radiology Workers</t>
  </si>
  <si>
    <t>http://www.ncbi.nlm.nih.gov/pubmed/20950976</t>
  </si>
  <si>
    <t>Do mobile phone base stations affect sleep of residents? Results from an experimental double-blind sham-controlled field study</t>
  </si>
  <si>
    <t>Danker-Hopfe H, Dorn H, Bornkessel C, Sauter C.</t>
  </si>
  <si>
    <t>http://www.ncbi.nlm.nih.gov/pubmed/20737608</t>
  </si>
  <si>
    <t xml:space="preserve">Federal Office for Radiation Protection (BfS), German Mobile Telecommunication Research Programme (DMF). German network operators were not entitled to decide on the research projects to be conducted nor to participate in the evaluation of the research results. </t>
  </si>
  <si>
    <t>Environmental illness: fatigue and cholinesterase activity in patients reporting hypersensitivity to electricity</t>
  </si>
  <si>
    <t>Hillert L, Flato S, Georgellis A, Arnetz BB, Kolmodin-Hedman B.</t>
  </si>
  <si>
    <t>http://www.ncbi.nlm.nih.gov/pubmed/11237508</t>
  </si>
  <si>
    <t>Are people living next to mobile phone base stations more strained? Relationship of health concerns, self-estimated distance to base station, and psychological parameters.</t>
  </si>
  <si>
    <t>Augner C, Hacker GW.</t>
  </si>
  <si>
    <t>http://www.ncbi.nlm.nih.gov/pubmed/20442833</t>
  </si>
  <si>
    <t>Land Salzburg Federal Government, Austria
Mr. Daniell Porsche, Chairman of the Paracelsus-School at St. Jakob am Thurn, Salzburg, Austria</t>
  </si>
  <si>
    <t>Transient health symptoms of MRI staff working with 1.5 and 3.0 Tesla scanners in the UK.</t>
  </si>
  <si>
    <t>de Vocht F, Batistatou E, Mölter A, Kromhout H, Schaap K, van Tongeren M, Crozier S, Gowland P, Keevil S.</t>
  </si>
  <si>
    <t>http://www.ncbi.nlm.nih.gov/pubmed/25764089</t>
  </si>
  <si>
    <t>Not For Profit Organisation Grant</t>
  </si>
  <si>
    <t>EMF-protection sleep study near mobile phone base stations</t>
  </si>
  <si>
    <t>Leitgeb N, Schröttner J, Cech R,  Kerbl R.</t>
  </si>
  <si>
    <t>http://link.springer.com/article/10.1007/s11818-008-0353-9</t>
  </si>
  <si>
    <t>Austrian Federal Ministry of Agriculture, Forestry, Environment and Water Management, the Austrian Federal Ministry of Traffic</t>
  </si>
  <si>
    <t>A cross-sectional case control study on genetic damage in individuals residing in the vicinity of a mobile phone base station</t>
  </si>
  <si>
    <t>Gandhi G, Kaur G, Nisar U.</t>
  </si>
  <si>
    <t>Leukocytes / Human - Population Groups</t>
  </si>
  <si>
    <t>https://www.emf-portal.org/en/article/25331</t>
  </si>
  <si>
    <t>Clinical features of headache associated with mobile phone use: a cross-sectional study in university students.</t>
  </si>
  <si>
    <t>Chu MK, Song HG, Kim C, Lee BC.</t>
  </si>
  <si>
    <t>https://www.ncbi.nlm.nih.gov/pubmed/21943309</t>
  </si>
  <si>
    <t>Occupation and the risk of bladder cancer</t>
  </si>
  <si>
    <t>La Vecchia C, Negri E, D'Avanzo B, Franceschi S.</t>
  </si>
  <si>
    <t>Human - Workers</t>
  </si>
  <si>
    <t>https://pubmed.ncbi.nlm.nih.gov/2376434/</t>
  </si>
  <si>
    <t>Work was conducted within the framework of the CNR (Italian National Research Council) Applied
Project 'Oncology' (Contract no. 87.01544.44), and with a grant in aid from the Veneto Region. The contributions of the Italian League Against Tumors and the Italian Association for Cancer Research, Milan, Italy, are gratefully acknowledged.</t>
  </si>
  <si>
    <t>X-rays, microwaves and vinyl chloride monomer: their clastogenic and aneugenic activity, using the micronucleus assay on human lymphocytes</t>
  </si>
  <si>
    <t>Fucic A, Garaj-Vrhovac V, Skara M, Dimitrovic B.</t>
  </si>
  <si>
    <t>Human - RF Workers/Lymphocytes</t>
  </si>
  <si>
    <t>https://www.ncbi.nlm.nih.gov/pubmed/1379689</t>
  </si>
  <si>
    <t>Lymphocytes . Human - Radar Workers</t>
  </si>
  <si>
    <t>Cells : Human Peripheral Blood Lymphocytes (PBL)</t>
  </si>
  <si>
    <t xml:space="preserve">A follow-up study of the association between mobile phone use and symptoms of ill health
</t>
  </si>
  <si>
    <t xml:space="preserve">Cho YM, Lim HJ, Jang H, Kim K, Choi JW, Shin C, Lee SK, Kwon JH, Kim N. 
</t>
  </si>
  <si>
    <t>https://www.ncbi.nlm.nih.gov/pubmed/28111420</t>
  </si>
  <si>
    <t>IT R&amp;D program of MSIP/IITP [B0138-15- 237 1002, Study on the EMF exposure control in smart society] and Korea Centers for Disease  238 Control and Prevention.</t>
  </si>
  <si>
    <t>Mobile phone use, behavioural problems and concentration capacity in adolescents: A prospective study</t>
  </si>
  <si>
    <t>Roser K, Schoeni A, Röösli M.</t>
  </si>
  <si>
    <t>https://www.ncbi.nlm.nih.gov/pubmed/27665258</t>
  </si>
  <si>
    <t>Swiss National Science Foundation</t>
  </si>
  <si>
    <t>Symptoms in Swiss adolescents in relation to exposure from fixed site transmitters: a prospective cohort study</t>
  </si>
  <si>
    <t>Schoeni A, Roser K, Bürgi A, Röösli M.</t>
  </si>
  <si>
    <t>https://www.ncbi.nlm.nih.gov/pubmed/27422272</t>
  </si>
  <si>
    <t>Problematic mobile phone use of Swiss adolescents: is it linked with mental health or behaviour?</t>
  </si>
  <si>
    <t>Roser K, Schoeni A, Foerster M, Röösli M.</t>
  </si>
  <si>
    <t>Human - Adolescents</t>
  </si>
  <si>
    <t>https://www.ncbi.nlm.nih.gov/pubmed/26450576</t>
  </si>
  <si>
    <t>Swiss National Science Foundation and EU</t>
  </si>
  <si>
    <t>Symptoms and Cognitive Functions in Adolescents in Relation to Mobile Phone Use during Night</t>
  </si>
  <si>
    <t>Schoeni A, Roser K, Röösli M.</t>
  </si>
  <si>
    <t>https://www.ncbi.nlm.nih.gov/pubmed/26222312</t>
  </si>
  <si>
    <t>The Intracranial Distribution of Gliomas in Relation to Exposure From Mobile Phones: Analyses From the INTERPHONE Study</t>
  </si>
  <si>
    <t>Grell K, Frederiksen K, Schüz J, Cardis E, Armstrong B, Siemiatycki J, Krewski DR, McBride ML, Johansen C, Auvinen A, Hours M, Blettner M, Sadetzki S, Lagorio S, Yamaguchi N, Woodward A, Tynes T, Feychting M, Fleming SJ, Swerdlow AJ, Andersen PK.</t>
  </si>
  <si>
    <t>https://www.emf-portal.org/en/article/30562</t>
  </si>
  <si>
    <t>Long list of funders Industry and Government</t>
  </si>
  <si>
    <t>Alterations of Visual Reaction Time and Short Term Memory in Military Radar Personnel</t>
  </si>
  <si>
    <t>Mortazavi SM, Taeb S, Dehghan N.</t>
  </si>
  <si>
    <t>https://www.ncbi.nlm.nih.gov/pubmed/23785684</t>
  </si>
  <si>
    <t>Center for Research on Radiation Sciences (CRRS), Shiraz University of Medical Sciences</t>
  </si>
  <si>
    <t>Mobile phone use and risk for intracranial tumors and salivary gland tumors - A meta-analysis</t>
  </si>
  <si>
    <t>Bortkiewicz A, Gadzicka E, Szymczak W.</t>
  </si>
  <si>
    <t>https://www.ncbi.nlm.nih.gov/pubmed/28220905</t>
  </si>
  <si>
    <t>National Committee for Scienti c Research (KBN) in Poland</t>
  </si>
  <si>
    <t>Analysis of mobile phone use among young patients with brain tumors in Japan</t>
  </si>
  <si>
    <t>Sato Y, Kojimahara N, Yamaguchi N.</t>
  </si>
  <si>
    <t>https://www.ncbi.nlm.nih.gov/pubmed/28342194</t>
  </si>
  <si>
    <t>Ministry of Internal Affairs and Communications Japan</t>
  </si>
  <si>
    <t>Maternal cell phone use during pregnancy and child behavioral problems in five birth cohorts</t>
  </si>
  <si>
    <t>Birks L, Guxens M, Papadopoulou E, Alexander J, Ballester F, Estarlich M, Gallastegi M, Ha M, Haugen M, Huss A, Kheifets L, Lim H, Olsen J, Santa-Marina L, Sudan M, Vermeulen R, Vrijkotte T, Cardis E, Vrijheid M</t>
  </si>
  <si>
    <t>Human - Infant Groups</t>
  </si>
  <si>
    <t>https://www.emf-portal.org/en/article/31668</t>
  </si>
  <si>
    <t>European Union (EU)/European Commission plus a long list of countries Spain, Norway, USA, Denmark, Netherlands USA, Korea</t>
  </si>
  <si>
    <t>Prevalence of Ringing Delusion among Mobile Phone Users</t>
  </si>
  <si>
    <t>Kumar N, Sharma VP, Mathur N, Khan MY, Kha RA.</t>
  </si>
  <si>
    <t>http://www.scirp.org/journal/PaperInformation.aspx?PaperID=25243</t>
  </si>
  <si>
    <t>Council of Science and Technology, Uttar Pradesh, INDIA</t>
  </si>
  <si>
    <t>Occupation and risk for testicular cancer: a case-control study</t>
  </si>
  <si>
    <t>Hayes RB, Brown LM, Pottern LM, Gomez M, Kardaun JW, Hoover RN, O'Connell KJ, Sutzman RE, Javadpour N.</t>
  </si>
  <si>
    <t>https://pubmed.ncbi.nlm.nih.gov/1964675/</t>
  </si>
  <si>
    <t>Not Stated
Researchers associated with US Army and Navy</t>
  </si>
  <si>
    <t>Effects upon health of occupational exposure to microwave radiation (radar)</t>
  </si>
  <si>
    <t xml:space="preserve">Robinette CD, Silverman C, Jablon S.
</t>
  </si>
  <si>
    <t>https://pubmed.ncbi.nlm.nih.gov/7395854/</t>
  </si>
  <si>
    <t>Work financed under Contract No. FDA 223-76- 6003 with the Bureau of Radiological Health as part of a program of epidemiologic and follow-up studies on veterans developed by the National Research Council at the request of the Veterans Administration, the Department of Defense, and the Public Health Service.</t>
  </si>
  <si>
    <t>Impact of radiofrequency radiation on DNA damage and antioxidants in peripheral blood lymphocytes of humans residing in the vicinity of mobile phone base stations</t>
  </si>
  <si>
    <t>Zothansiama, Zosangzuali M, Lalramdinpuii M, Jagetia GC.</t>
  </si>
  <si>
    <t>https://www.ncbi.nlm.nih.gov/pubmed/28777669</t>
  </si>
  <si>
    <t>University Grants Commission, Govt. of India, New Delhi</t>
  </si>
  <si>
    <t>Use of mobile and cordless phones and change in cognitive function: a prospective cohort analysis of Australian primary school children</t>
  </si>
  <si>
    <t>Bhatt CR, Benke G, Smith CL, Redmayne M, Dimitriadis C, Dalecki A, Macleod S, Sim MR, Croft RJ, Wolfe R, Kaufman J, Abramson MJ.</t>
  </si>
  <si>
    <t>https://www.ncbi.nlm.nih.gov/pmc/articles/PMC5477374/</t>
  </si>
  <si>
    <t>National Health and Medical Research Council, Australia</t>
  </si>
  <si>
    <t>Mobile phones, cordless phones and rates of brain tumors in different age groups in the Swedish National Inpatient Register and the Swedish Cancer Register during 1998-2015</t>
  </si>
  <si>
    <t>Hardell L, Carlberg M</t>
  </si>
  <si>
    <t>Human - Glioma Patients</t>
  </si>
  <si>
    <t>https://www.ncbi.nlm.nih.gov/pubmed/28976991</t>
  </si>
  <si>
    <t>Supported by grants from Mr Brian Stein, Cancer- och Allergifonden, Cancerhja ̈lpen, and Pandora-Foundation for Independent Research, Berlin, Germany to LH.</t>
  </si>
  <si>
    <t>Mobile Phone Use and The Risk of Headache: A Systematic Review and Meta-analysis of Cross-sectional Studies</t>
  </si>
  <si>
    <t>Wang J, Su H, Xie W, Yu S</t>
  </si>
  <si>
    <t>https://www.ncbi.nlm.nih.gov/pubmed/28974725</t>
  </si>
  <si>
    <t xml:space="preserve">National Science Foundation of China (Grants No. 81471147) and the National Key Technology Support Program Grant </t>
  </si>
  <si>
    <t>Combined effects of varicocele and cell phones on semen and hormonal parameters</t>
  </si>
  <si>
    <t>Schauer I, Mohamad Al-Ali B.</t>
  </si>
  <si>
    <t>https://www.ncbi.nlm.nih.gov/pubmed/29030685</t>
  </si>
  <si>
    <t>Association of excessive mobile phone use during pregnancy with birth weight: an adjunct study in Kumamoto of Japan Environment and Children’s Study</t>
  </si>
  <si>
    <t>Lu X, Oda M, Ohba T, Mitsubuchi H, Masuda S, Katoh T.</t>
  </si>
  <si>
    <t>https://www.ncbi.nlm.nih.gov/pubmed/29165149</t>
  </si>
  <si>
    <t>JECS from the Ministry of the Environment, Japan.</t>
  </si>
  <si>
    <t>Effects of short and long term electromagnetic fields exposure on the human hippocampus</t>
  </si>
  <si>
    <t>Deniz OG, kaplan S,Selcuk MB,Terzi M, Altum G,Yurt KK, Asian K, Davis D.</t>
  </si>
  <si>
    <t>https://www.sciencedirect.com/science/article/pii/S2213879X17300524</t>
  </si>
  <si>
    <t>The Effect of Electromagnetic Radiation due to Mobile Phone Use on Thyroid Function in Medical Students Studying in a Medical College in South India</t>
  </si>
  <si>
    <t>Baby NM, Koshy G, Mathew A.</t>
  </si>
  <si>
    <t>https://www.ncbi.nlm.nih.gov/pubmed/29285437</t>
  </si>
  <si>
    <t>Medicine Department and Research Department of the Malankara Orthodox Syrian Church Medical College, Kolenchery</t>
  </si>
  <si>
    <t>Cell phone exposures and hearing loss in children in the Danish National Birth Cohort</t>
  </si>
  <si>
    <t>Sudan M, Kheifets L, Arah OA, Olsen J</t>
  </si>
  <si>
    <t>https://www.ncbi.nlm.nih.gov/pubmed/23574412</t>
  </si>
  <si>
    <t>Lundbeck Foundation [grant number 195/04]; the Danish Medical Research Council [grant number SSVF 0646]; the National Institutes of Health/National Institute of Environmental Health Sciences [grant number R21ES016831]; and a Veni career grant from the Netherlands Organization for Scientific Research (NWO) to OAA [grant number 916.96.059].</t>
  </si>
  <si>
    <t>Estimates of Environmental Exposure to Radiofrequency Electromagnetic Fields and Risk of Lymphoma Subtypes</t>
  </si>
  <si>
    <t>Satta G, Mascia N, Serra T, Salis A, Saba L, Sanna S, Zucca MG, Angelucci E, Gabbas A, Culurgioni F, Pili P, Mura E, Cappai M, Ennas MG, Cocco P.</t>
  </si>
  <si>
    <t>https://www.ncbi.nlm.nih.gov/pubmed/29547352</t>
  </si>
  <si>
    <t>VHF - UHF (30 MHz - 3 GHz)  studies</t>
  </si>
  <si>
    <t xml:space="preserve">Italian Agency for the Insurance against Workplace Injuries and Occupational Diseases (INAIL) (2010 Research Projects on Occupational Diseases and Workplace Injuries, PI: PC), the Italian Association for Cancer Research (IG grant no. 11855, PI: PC) and the Italian Ministry of Education, University and Research (PRIN 2007WEJLZB; PRIN 20092ZELR2; PI: PC). </t>
  </si>
  <si>
    <t>Exposure to non-ionizing electromagnetic fields emitted from mobile phones induced DNA damage in human ear canal hair follicle cells</t>
  </si>
  <si>
    <t>Akdag M, Dasdag S, Canturk F, Akdag MZ.</t>
  </si>
  <si>
    <t>https://www.ncbi.nlm.nih.gov/pubmed/29667447</t>
  </si>
  <si>
    <t xml:space="preserve">Stress and fatigue in operators under radiofrequency electromagnetic radiation and shift work
</t>
  </si>
  <si>
    <t>Vangelova K, Velkova D.</t>
  </si>
  <si>
    <t>https://www.degruyter.com/view/j/amb.2014.41.issue-2/amb-2014-0016/amb-2014-0016.xml</t>
  </si>
  <si>
    <t>HF - UHF (3 MHz- 3GHz) studies</t>
  </si>
  <si>
    <t>Microwave/Radiofrequency (MW/RF) Radiation Exposure and Cancer Risk: Meta-Analysis of Accumulated Empirical Evidence</t>
  </si>
  <si>
    <t>Atzmon I, Linn S, Richter ED, Portnov B.</t>
  </si>
  <si>
    <t>https://clinmedjournals.org/articles/ijccr/international-journal-of-cancer-and-clinical-research-ijccr-3-040.pdf</t>
  </si>
  <si>
    <t>Changes in excretion rates of stress hormones in medical staff exposed to electromagnetic radiation</t>
  </si>
  <si>
    <t>Vangelova K, Israel M, Velkova D, Ivanova M.</t>
  </si>
  <si>
    <t>Human - Physiotherapists</t>
  </si>
  <si>
    <t>https://link.springer.com/article/10.1007/s10669-007-9063-2</t>
  </si>
  <si>
    <t>The Effects of Exposure to Low Frequency Electromagnetic Fields in the Treatment of Migraine Headache: A Cohort Study</t>
  </si>
  <si>
    <t>Mohammadianinejad SE, Babaei M, Nazari P.</t>
  </si>
  <si>
    <t>https://www.ncbi.nlm.nih.gov/pubmed/28163863</t>
  </si>
  <si>
    <t xml:space="preserve">Supported financially by the Vice-Chancellor for Research and Technology, Ahvaz Jundishapur University of Medical Sciences (grant number, U-93099). </t>
  </si>
  <si>
    <t>The effect of cell phone usage on semen quality and fertility among Jordanian males</t>
  </si>
  <si>
    <t>Al-Bayyari N.</t>
  </si>
  <si>
    <t>Human - Sperm</t>
  </si>
  <si>
    <t>https://www.sciencedirect.com/science/article/pii/S1110569017300602</t>
  </si>
  <si>
    <t>Mobile phone use, school electromagnetic field levels and related symptoms: a cross- sectional survey among 2150 high school students in Izmir</t>
  </si>
  <si>
    <t>Durusoy R, Hassoy H, Özkurt A, Karababa AO.</t>
  </si>
  <si>
    <t>https://www.ncbi.nlm.nih.gov/pubmed/28577556</t>
  </si>
  <si>
    <t>Turkish National and Scientific Research Council (TÜBİTAK)</t>
  </si>
  <si>
    <t>What is harmful for male fertility: Cell phone or the wireless internet?</t>
  </si>
  <si>
    <t>Yildirim ME, Kaynar M, Badem H, Cavis M, Karatas OF, Cimentepe E.</t>
  </si>
  <si>
    <t>https://www.ncbi.nlm.nih.gov/pubmed/26362961</t>
  </si>
  <si>
    <t xml:space="preserve">Not Stated </t>
  </si>
  <si>
    <t>Occupational exposure to high-frequency electromagnetic fields and brain tumor risk in the INTEROCC study: An individualized assessment approach</t>
  </si>
  <si>
    <t>Vila J, Turner MC, Gracia-Lavedan E, Figuerola J, Bowman JD, Kincl L, Richardson L, Benke G, Hours M, Krewski D, McLean D, Parent ME, Sadetzki S, Schlaefer K, Schlehofer B, Schüz J, Siemiatycki J, van Tongeren M, Cardis E; INTEROCC Study Group.</t>
  </si>
  <si>
    <t>https://www.ncbi.nlm.nih.gov/pubmed/29996112</t>
  </si>
  <si>
    <t>This work was funded by the European Commission grant 603794 (GERoNiMO project). The conduct of the INTEROCC study was funded by the National Institutes for Health (NIH) Grant No. 1R01CA124759- 01. The work on the French occupational data was in part funded by AFSSET (Convention N° ST-2005-004). The INTERPHONE study was supported by funding from the European Fifth Framework Program, ‘Quality of Life and Management of Living Resources’ (contract 100 QLK4-CT-1999901563) and the International Union against Cancer
(UICC). The UICC received funds for this purpose from the Mobile Manufacturers' Forum (MMF), now Mobile &amp; Wireless Forum (MWF), and the GSM Association.</t>
  </si>
  <si>
    <t>Effects of mobile phone exposure on biochemical parameters of cord blood: A preliminary study</t>
  </si>
  <si>
    <t>Bektas H, Bektas MS, Dasdag S.</t>
  </si>
  <si>
    <t>https://www.ncbi.nlm.nih.gov/pubmed/30156944</t>
  </si>
  <si>
    <t>Individual variation in temporal relationships between exposure to radiofrequency electromagnetic fields and non-specific physical symptoms: A new approach in studying 'electrosensitivity'</t>
  </si>
  <si>
    <t>Bogers RP, van Gils A, Clahsen SCS, Vercruijsse W, van Kamp I, Baliatsas C, Rosmalen JGM, Bolte JFB.</t>
  </si>
  <si>
    <t>Human - Volunteers Self declared EHS suffers</t>
  </si>
  <si>
    <t>https://www.ncbi.nlm.nih.gov/pubmed/30227317</t>
  </si>
  <si>
    <t>The Netherlands Organisation for Health Research and Development (ZonMw). https://www.zonmw.nl/en/about-zonmw/zonmw-in-the-netherlands/</t>
  </si>
  <si>
    <t>Military service, deployments, and exposures in relation to amyotrophic lateral sclerosis etiology</t>
  </si>
  <si>
    <t>Beard JD, Engel LS, Richardson DB, Gammon MD, Baird C, Umbach DM, Allen KD, Stanwyck CL, Keller J, Sandler DP, Schmidt S, Kamel F.</t>
  </si>
  <si>
    <t>https://pubmed.ncbi.nlm.nih.gov/26923711/</t>
  </si>
  <si>
    <t>UHF to  Radar (300 MHz to 300 GHz) - Not Exclusively an EMF Study</t>
  </si>
  <si>
    <t>This work was supported by the Intramural Research Program of the NIH, National Institute of Environmental Health Sciences (NIEHS; Z01 ES049005), grants from the NIEHS (R01 ES13244) and the ALS Association (ALSA 1230), and training grants from the NIEHS (T32ES007018) and the CDC, National Institute for Occupational Safety and Health (T42OH00867302). The National Registry of Veterans with ALS was supported by the U.S. Department of Veterans Affairs (CSP #500A).</t>
  </si>
  <si>
    <t>Radiofrequency (RF) sickness in the Lilienfeld Study: an effect of modulated microwaves?</t>
  </si>
  <si>
    <t>Johnson Liakouris AG.</t>
  </si>
  <si>
    <t>Human - Embassy staff</t>
  </si>
  <si>
    <t>https://www.ncbi.nlm.nih.gov/pubmed/9814721</t>
  </si>
  <si>
    <t>The critical review of this study by John R. Goldsmith, M.D., Faculty of Health Sciences.</t>
  </si>
  <si>
    <t>Cellular phones: are they detrimental?</t>
  </si>
  <si>
    <t>Salama OE, Abou El Naga RM.</t>
  </si>
  <si>
    <t>https://www.ncbi.nlm.nih.gov/pubmed/16918147</t>
  </si>
  <si>
    <t>Mobile Phone Base Stations Health Effects</t>
  </si>
  <si>
    <t>Alazawi SA.</t>
  </si>
  <si>
    <t>https://www.emf-portal.org/en/article/26456</t>
  </si>
  <si>
    <t>Prenatal and Postnatal Cell Phone Exposures and Headaches in Children</t>
  </si>
  <si>
    <t>Sudan M, Kheifets L, Arah O, Olsen J, Zeltzer L.</t>
  </si>
  <si>
    <t>https://www.ncbi.nlm.nih.gov/pubmed/23750182</t>
  </si>
  <si>
    <t>Symptom attribution and risk perception in individuals with idiopathic environmental intolerance to electromagnetic fields and in the general population</t>
  </si>
  <si>
    <t>van Dongen D, Smid T, Timmermans DR.</t>
  </si>
  <si>
    <t>https://www.ncbi.nlm.nih.gov/pubmed/23912159</t>
  </si>
  <si>
    <t>Netherlands organisation of health research and development ZonMw. https://www.zonmw.nl/en/about-zonmw/zonmw-in-the-netherlands/</t>
  </si>
  <si>
    <t>Electromagnetic Radiation Health Effects in Exposed and Non-Exposed Residents in Penang</t>
  </si>
  <si>
    <t>Suleiman A, Gee TT, Krishnapillai AD, Khalil AM, Hamid MWA, Mustapa M.</t>
  </si>
  <si>
    <t>https://file.scirp.org/pdf/GEP_2014041815234265.pdf</t>
  </si>
  <si>
    <t>Mobile Phone Usage and its Health Effects Among Adults in a Semi-Urban Area of Southern India</t>
  </si>
  <si>
    <t>Stalin P, Abraham SB, Kanimozhy K, Prasad RV, Singh Z, Purty AJ.</t>
  </si>
  <si>
    <t>https://www.ncbi.nlm.nih.gov/pubmed/26894095</t>
  </si>
  <si>
    <t>Association between overuse of mobile phones on quality of sleep and general health among occupational health and safety students</t>
  </si>
  <si>
    <t>Eyvazlou M, Zarei E, Rahimi A, Abazari M.</t>
  </si>
  <si>
    <t>https://www.ncbi.nlm.nih.gov/pubmed/26942630</t>
  </si>
  <si>
    <t>No external funding. No conflict of interest</t>
  </si>
  <si>
    <t>Effect of electromagnetic radiations from mobile phone base stations on general health and salivary function</t>
  </si>
  <si>
    <t>Singh K, Nagaraj A, Yousuf A, Ganta S, Pareek S, Vishnani P.</t>
  </si>
  <si>
    <t>https://www.ncbi.nlm.nih.gov/pubmed/27011934</t>
  </si>
  <si>
    <t>Clinically defined non-specific symptoms in the vicinity of mobile phone base stations: A retrospective before-after study</t>
  </si>
  <si>
    <t>Baliatsas C, van Kamp I, Bolte J, Kelfkens G, van Dijk C, Spreeuwenberg P, Hooiveld M, Lebret E, Yzermans J.</t>
  </si>
  <si>
    <t>https://www.ncbi.nlm.nih.gov/pubmed/27219506</t>
  </si>
  <si>
    <t>The project “EMPHASIS” (grant project number: 85100002) was funded by The Netherlands Organization for Health Research and Development (ZonMw). https://www.zonmw.nl/en/about-zonmw/zonmw-in-the-netherlands/</t>
  </si>
  <si>
    <t>Mobile phones and seizures: drug-resistant epilepsy is less common in mobile-phone-using patients</t>
  </si>
  <si>
    <t>Nagarjunakonda S, Amalakanti S, Uppala V, Gajula RK, Tata RS, Bolla HB, Rajanala L, Athina S, Daggumati R, Lavu H, Devanaboina AK.</t>
  </si>
  <si>
    <t>Human - Epilepsy patients</t>
  </si>
  <si>
    <t>https://www.ncbi.nlm.nih.gov/pubmed/27274082</t>
  </si>
  <si>
    <t>funded by authors institutions</t>
  </si>
  <si>
    <t>Mobile phone use and incidence of brain tumour histological types, grading or anatomical location: a population-based ecological study</t>
  </si>
  <si>
    <t>Karipidis K, Elwood M,Benke G, Sanagou M, Tjong L, Croft RJ.</t>
  </si>
  <si>
    <t>https://bmjopen.bmj.com/content/8/12/e024489.full</t>
  </si>
  <si>
    <t xml:space="preserve"> National Health and Medical Research Council grant APP1042464.</t>
  </si>
  <si>
    <t>Personal radio use and cancer risks among 48,518 British police officers and staff from the Airwave Health Monitoring Study</t>
  </si>
  <si>
    <t>Gao H, Aresu M, Vergnaud AC, McRobie D, Spear J, Heard A, Kongsgård HW, Singh D, Muller DC, Elliott P.</t>
  </si>
  <si>
    <t>Human - Population Groups Poice officers</t>
  </si>
  <si>
    <t>https://www.ncbi.nlm.nih.gov/pubmed/30585256</t>
  </si>
  <si>
    <t>Home Office (grant number 780-TETRA) with additional support from the National Institute for Health Research (NIHR) Imperial Biomedical Research Centre (BRC)</t>
  </si>
  <si>
    <t>Genotoxicity assessment data for exfoliated buccal cells exposed to mobile phone radiation</t>
  </si>
  <si>
    <t>de Oliveira FM, Carmona AM, Ladeira C.</t>
  </si>
  <si>
    <t xml:space="preserve">Cells : Human Buccal Epithelium </t>
  </si>
  <si>
    <t>https://www.ncbi.nlm.nih.gov/pubmed/29214197</t>
  </si>
  <si>
    <t>Representative survey on idiopathic environmental intolerance attributed to electromagnetic fields in Taiwan and comparison with the international literature</t>
  </si>
  <si>
    <t>Huang PC, Cheng MT, Guo HR.</t>
  </si>
  <si>
    <t>https://www.ncbi.nlm.nih.gov/pubmed/29334987</t>
  </si>
  <si>
    <t>This project was supported by the Environmental Protection Administration Executive Yuan, Taiwan, R.O.C. through Grant EPA-102-U1F1–02-105.</t>
  </si>
  <si>
    <t>Mobile phones electromagnetic radiation and NAD+-dependent isocitrate dehydrogenase as a mitochondrial marker in asthenozoospermia</t>
  </si>
  <si>
    <t>Hagras AM, Toraih EA, Fawzy MS.</t>
  </si>
  <si>
    <t>Human - idiopathic infertile males</t>
  </si>
  <si>
    <t>https://www.ncbi.nlm.nih.gov/pubmed/29450127</t>
  </si>
  <si>
    <t>A sentinel case series of cancer patients with occupational exposures to electromagnetic non-ionizing radiation and other agents</t>
  </si>
  <si>
    <t>Stein Y, Levy-Nativ O, Richter ED.</t>
  </si>
  <si>
    <t>https://www.emf-portal.org/en/article/19536</t>
  </si>
  <si>
    <t>Maternal Cell Phone Use During Pregnancy, Pregnancy Duration And Fetal Growth In Four Birth Cohorts</t>
  </si>
  <si>
    <t>Tsarna E, Reedijk M, Birks LE, Guxens M, Ballester F, Ha M, Jiménez-Zabala A, Kheifets L, Lertxundi A, Lim HR, Olsen J, Safont LG, Sudan M, Cardis E, Vrijheid M, Vrijkotte T, Huss A, Vermeulen R.</t>
  </si>
  <si>
    <t>https://www.ncbi.nlm.nih.gov/pubmed/30995291</t>
  </si>
  <si>
    <t>European Union (grant 603794). DNBC, Denmark:  Danish Epidemiology Science Centre; The Lundbeck Foundation (grant 195/04); Egmont Foundation; March of Dimes Birth Defect Foundation; Agustinus Foundation; and the Medical Research Council (grant SSVF 0646). Large number of government grants listed</t>
  </si>
  <si>
    <t>Ecological momentary assessment study of exposure to radiofrequency electromagnetic fields and non-specific physical symptoms with self-declared electrosensitives</t>
  </si>
  <si>
    <t>Bolte JFB, Clahsen S, Vercruijsse W, Houtveen JH, Schipper CMA, van Kamp I, Bogers R.</t>
  </si>
  <si>
    <t>https://www.ncbi.nlm.nih.gov/pubmed/31288182</t>
  </si>
  <si>
    <t>Netherlands Organisation for Health Research and Development (ZonMw) under grant number 85600005. https://www.zonmw.nl/en/about-zonmw/zonmw-in-the-netherlands/</t>
  </si>
  <si>
    <t>A Longitudinal Study of Psychophysiological Indicators in Pupils Users of Mobile Communications in Russia (2006–2017) Children Are in the Group of Risk</t>
  </si>
  <si>
    <t>Grigoriev YG, Khorseva NI.</t>
  </si>
  <si>
    <t>https://www.taylorfrancis.com/books/e/9780203705100/chapters/10.1201/b22486-10</t>
  </si>
  <si>
    <t xml:space="preserve">Russian Foundation for Basic Research </t>
  </si>
  <si>
    <t>Genetic susceptibility may modify the association between cell phone use and thyroid cancer: A population-based case-control study in Connecticut</t>
  </si>
  <si>
    <t>Luo J, Li H, Deziel NC, Huang H, Zhao N, Ma S, Xin N, Udelsman R, Zhang Y.</t>
  </si>
  <si>
    <t>https://www.sciencedirect.com/science/article/abs/pii/S0013935119308102#!</t>
  </si>
  <si>
    <t>Does Occupational Exposure of Shahid Dastghieb International Airport Workers to Radiofrequency Radiation Affect Their Short Term Memory and Reaction Time?</t>
  </si>
  <si>
    <t>Jarideh S, Taeb S, Pishva SM, Haghani M, Sina S, Mortazavi SA, Hosseini MA, Nematollahi S, Shokrpour N, Hassan Shahi M, Mortazavi SM.</t>
  </si>
  <si>
    <t>https://www.ncbi.nlm.nih.gov/pubmed/26396970</t>
  </si>
  <si>
    <t>Behavioral risk factors of breast cancer in Bangui of Central African Republic: A retrospective case-control study</t>
  </si>
  <si>
    <t>Balekouzou A, Yin P, Afewerky HK, Bekolo C, Pamatika CM, Nambei SW, Djeintote M, Doui Doumgba A, Mossoro-Kpinde CD, Shu C, Yin M, Fu Z, Qing T, Yan M, Zhang J, Chen S, Li H, Xu Z, Koffi B.</t>
  </si>
  <si>
    <t>https://www.ncbi.nlm.nih.gov/pubmed/28178283</t>
  </si>
  <si>
    <t xml:space="preserve">Anatomy pathology laboratory in Bangui and Tongji Medical College of Huazhong University of Sciences and Technology in China </t>
  </si>
  <si>
    <t>Etiology of Pituitary Tumors: A Case Control Study</t>
  </si>
  <si>
    <t>Leng L, Zhang Y.</t>
  </si>
  <si>
    <t>Human - Patients Pituitary Gland tumours</t>
  </si>
  <si>
    <t>https://www.ncbi.nlm.nih.gov/pubmed/26956811</t>
  </si>
  <si>
    <t>Electrohypersensitivity as a Newly Identified and Characterized Neurologic Pathological Disorder: How to Diagnose, Treat, and Prevent It</t>
  </si>
  <si>
    <t>Belpomme D, Irigaray P.</t>
  </si>
  <si>
    <t xml:space="preserve">Human - Volunteers </t>
  </si>
  <si>
    <t>https://www.mdpi.com/1422-0067/21/6/1915/htm</t>
  </si>
  <si>
    <t>ARTAC, a non-profit private research center (Paris, France; www.artac.info), ECERI (Europe) and partially by Osato Research Institute (Japan)</t>
  </si>
  <si>
    <t>Case-control study on risk factors for testicular cancer</t>
  </si>
  <si>
    <t>Hardell L, Näsman A, Ohlson CG, Fredrikson M.</t>
  </si>
  <si>
    <t>Humans - Radar Operators</t>
  </si>
  <si>
    <t>https://pubmed.ncbi.nlm.nih.gov/9824648/</t>
  </si>
  <si>
    <t>This work was supported by grants from Telehjälpen, The Swedish Cancer Society, Örebro County Council Research Committee and the Swedish Medical Research Association.</t>
  </si>
  <si>
    <t>Long-term effect of mobile phone use on sleep quality: Results from the cohort study of mobile phone use and health (COSMOS)</t>
  </si>
  <si>
    <t>Tettamanti G, Auvinen A, Åkerstedt T, Kojo K, Ahlbom A, Heinävaara S, Elliott P, Schüz J, Deltour I, Kromhout H, Toledano MB, Poulsen AH, Johansen C, Vermeulen R, Feychting M, Hillert L; COSMOS Study Group.</t>
  </si>
  <si>
    <t>https://www.ncbi.nlm.nih.gov/pubmed/32276731</t>
  </si>
  <si>
    <t xml:space="preserve"> Swedish part of COSMOS was supported by the Swedish Research Council (50096102); AFA Insurance (T-26:04); the Swedish Research Council for Health, Working Life and Welfare (2010-0082, 2014-0889); the Swedish Radiation Safety Authority (SSM2015-2408); and VINNOVA (P31735-1). VINNOVA</t>
  </si>
  <si>
    <t>Estimated Whole-Brain and Lobe-Specific Radiofrequency Electromagnetic Fields Doses and Brain Volumes in Preadolescents</t>
  </si>
  <si>
    <t>Cabré-Riera A, Marroun HE, Muetzel R, van Wel L, Liorni I, Thielens A, Birks LE, Pierotti L, Huss A, Joseph W, Wiart J, Capstick M, Hillegers M, Vermeulen R, Cardis E, Vrijheid M, White T, Röösli M, Tiemeier H, Guxens M.</t>
  </si>
  <si>
    <t>Human - Children 9-12 year old</t>
  </si>
  <si>
    <t>https://pubmed.ncbi.nlm.nih.gov/32554140/</t>
  </si>
  <si>
    <t>Stichting Volksbond Rotterdam, the Dutch Brain Foundation (De Hersenstichting, project number GH2016.2.01), the NARSAD Young Investigator Grant from the Brain &amp; Behavior Research Foundation (grant number 27853), the Netherlands Organization for Health Research and Development (ZonMw Vici project grant number 016.VICI.170.200, and TOP project grant number 91211021), the European Union Seventh Framework Program (FP7/ 2007–2013 No. 603794 GE Horizon 2020 research and innovation programme (grant agreement No.633595 DynaHEALTH, No.733206 LifeCycle), the Spanish Institute of Health Carlos III (CP13/00054, MS13/00053, CPII18/00018), and the French Agency for Food, Environmental and Occupational Health &amp; Safety (EST-2016 RF-21, and EST/2013/2/22 CREST-Characterization of exposure to RF induced by new uses and technolRoNiMO), ACTION: Aggression in Children: Unravelling gene-environment interplay to inform Treatment and InterventiON strategies (grant number 602768), the European Union</t>
  </si>
  <si>
    <t>Cancer morbidity in subjects occupationally exposed to high frequency (radiofrequency and microwave)
electromagnetic radiation</t>
  </si>
  <si>
    <t>Szmigielski S.</t>
  </si>
  <si>
    <t>Human - Military RF Workers</t>
  </si>
  <si>
    <t>https://pubmed.ncbi.nlm.nih.gov/8717316/</t>
  </si>
  <si>
    <t>Partly supported from the research grant PECO ERB CIPE CT 92 60 15 from DG XII of the European Community and was included in the framework of COST-244 activities.</t>
  </si>
  <si>
    <t>Association between Mobile Phone Using and DNA Damage of Epithelial Cells of the Oral Mucosa</t>
  </si>
  <si>
    <t>Khalil AM, Alemam IF, Al-Qaoud KM.</t>
  </si>
  <si>
    <t>http://www.fortunejournals.com/abstract/association-between-mobile-phone-using-and-dna-damage-of-epithelial-cells-of-the-oral-mucosa-1332.html</t>
  </si>
  <si>
    <t xml:space="preserve">University/Jordan for financially supporting this research </t>
  </si>
  <si>
    <t>Assessment of nuclear abnormalities in exfoliated cells from the oral epithelium of mobile phone users</t>
  </si>
  <si>
    <t>Souza Lda C, Cerqueira Ede M, Meireles JR.</t>
  </si>
  <si>
    <t>Human - Oral
Epithelium. Cells</t>
  </si>
  <si>
    <t xml:space="preserve"> https://pubmed.ncbi.nlm.nih.gov/23713418/</t>
  </si>
  <si>
    <t>Association between estimated whole-brain radiofrequency electromagnetic fields dose and cognitive function in preadolescents and adolescents</t>
  </si>
  <si>
    <t>Cabré-Riera A, van Wel L, Liorni I, Thielens A, Birks LE, Pierotti L, Joseph W, González-Safont L, Ibarluzea J, Ferrero A, Huss A, Wiart J, Santa-Marina L, Torrent M, Vrijkotte T, Capstick M,Vermeulen R, Vrijheid M, Cardis E, Röösli M, Guxens M.</t>
  </si>
  <si>
    <t>https://pubmed.ncbi.nlm.nih.gov/33221634/</t>
  </si>
  <si>
    <t>European Union, Structural Funds FSE FEDER 2014-2020 in France; French Agency for Food, Environmental and Occupational Health &amp; Safety, Department of Health of the Basque Government (2015111065), and the Provincial Government of Gipuzkoa, Netherlands Organisation for Health Research and Development (grant 2100.0076) and within the programme Electromagnetic Fields and Health Research, Spanish Ministry of Science and Innovation, and State Research Agency</t>
  </si>
  <si>
    <t>Health disturbances and exposure to radiofrequency electromagnetic fields from mobile-phone base stations in French urban areas</t>
  </si>
  <si>
    <t>Martin S, De Giudici P, Genier JC, Cassagne E, Doré JF, Ducimetière P, Evrard AS, Letertre T, Ségala C.</t>
  </si>
  <si>
    <t>https://pubmed.ncbi.nlm.nih.gov/33285159/</t>
  </si>
  <si>
    <t>This work was funded by the French Agency for Food, Environmental, and Occupational Health &amp; Safety (ANSES).</t>
  </si>
  <si>
    <t>What is the radiation before 5G? A correlation study between measurements in situ and in real time and epidemiological indicators in Vallecas, Madrid</t>
  </si>
  <si>
    <t>López I, Félix N, Rivera M, Alonso A, Maestú C.</t>
  </si>
  <si>
    <t>https://pubmed.ncbi.nlm.nih.gov/33434609/</t>
  </si>
  <si>
    <t>The authors declare that they have no known competing financial interests or personal relationships that could have appeared to influence the work reported in this paper.</t>
  </si>
  <si>
    <t>Occurrence of micronuclei in exfoliated buccal mucosal cells in mobile phone users: A case-control study</t>
  </si>
  <si>
    <t>Rashmi B, Chinna SK, Rodrigues C, Anjaly D, Bankur PK, Kannaiyan K.</t>
  </si>
  <si>
    <t>https://pubmed.ncbi.nlm.nih.gov/33433511/</t>
  </si>
  <si>
    <t>No conflict of Interest Stated. No Financial Support.</t>
  </si>
  <si>
    <t>Mobile Phone Base Station Tower Settings Adjacent to School Buildings: Impact on Students' Cognitive Health</t>
  </si>
  <si>
    <t>Meo SA, Almahmoud M, Alsultan Q, Alotaibi N, Alnajashi I, Hajjar WM.</t>
  </si>
  <si>
    <t>https://pubmed.ncbi.nlm.nih.gov/30526242/</t>
  </si>
  <si>
    <t>Riyadh, Saudi Arabia for supporting the work through research group project (RGP-VPP 181). Deanship of Scientific Research, King Saud University, Riyadh, Saudi Arabia (RGP- VPP 181).</t>
  </si>
  <si>
    <t>Cancer incidence among Ontario police officers</t>
  </si>
  <si>
    <t>Finkelstein MM.</t>
  </si>
  <si>
    <t>Human - Police</t>
  </si>
  <si>
    <t>https://europepmc.org/article/med/9651625</t>
  </si>
  <si>
    <t>Semen analysis of personnel operating military radar equipment</t>
  </si>
  <si>
    <t>Hjollund NH, Bonde JP, Skotte J.</t>
  </si>
  <si>
    <t>https://pubmed.ncbi.nlm.nih.gov/9407601/</t>
  </si>
  <si>
    <t>Acknowledgements - The Danish Airforce</t>
  </si>
  <si>
    <t>Comparison of effects of 2.4 GHz Wi-Fi and mobile phone exposure on human placenta and cord blood</t>
  </si>
  <si>
    <t>Bektas H, Dasdag S, Bektas MS.</t>
  </si>
  <si>
    <t>Humans - Pregnant Women</t>
  </si>
  <si>
    <t>https://www.tandfonline.com/doi/full/10.1080/13102818.2020.1725639</t>
  </si>
  <si>
    <t>No conflict of Interest Stated</t>
  </si>
  <si>
    <t>Comparison of chromosome aberration and micronucleus induction in human lymphocytes after occupational exposure to vinyl chloride monomer and microwave radiation</t>
  </si>
  <si>
    <t xml:space="preserve">Garaj-Vrhovac V, Fuãciäc A, Horvat D. </t>
  </si>
  <si>
    <t>https://pubmed.ncbi.nlm.nih.gov/30260349/</t>
  </si>
  <si>
    <t>The rate of elimination of chromosomal aberrations after accidental exposure to microwave radiation</t>
  </si>
  <si>
    <t>Garaj-Vrhovac V, Branka A, Pevalek-Kozlina B.</t>
  </si>
  <si>
    <t>https://www.sciencedirect.com/science/article/pii/0302459893800918</t>
  </si>
  <si>
    <t>Significance of micronuclei in buccal smears of mobile phone users: A comparative study</t>
  </si>
  <si>
    <t>Vanishree M, Manvikar V, Rudraraju A, Reddy KMP, Kumar NHP, Quadri SJM.</t>
  </si>
  <si>
    <t>https://pubmed.ncbi.nlm.nih.gov/30651706/</t>
  </si>
  <si>
    <t xml:space="preserve">No Conflict of Interest Stated
No External Funding  </t>
  </si>
  <si>
    <t>Sperm DNA damage-the effect of stress and everyday life factors</t>
  </si>
  <si>
    <t>Radwan M, Jurewicz J, Merecz-Kot D, Sobala W, Radwan P, Bochenek M, Hanke W.</t>
  </si>
  <si>
    <t>Human - Low Sperm males selected</t>
  </si>
  <si>
    <t>https://pubmed.ncbi.nlm.nih.gov/27076112/</t>
  </si>
  <si>
    <t>Project ‘Epidemiology of reproductive hazards - multicenter study in Poland’ supported by National Center for Research and Development in Poland and the project ‘Lifestyle factors, parabens and semen quality’ financed with a grant for statutory activity IMP 10.23/2015.</t>
  </si>
  <si>
    <t>Resolving the enigma of mobile phone usage on spermatogenesis in humans in south Indian population</t>
  </si>
  <si>
    <t>Malini SS.</t>
  </si>
  <si>
    <t>https://innovareacademics.in/journals/index.php/ajpcr/article/view/15392</t>
  </si>
  <si>
    <t>This study was supported by funds from ICMR, New Delhi, India.</t>
  </si>
  <si>
    <t>Relationship between the use of electronic devices and susceptibility to multiple sclerosis</t>
  </si>
  <si>
    <t xml:space="preserve">Khaki-Khatibi F, Nourazarian A, Ahmadi F, Farhoudi M, Savadi-Oskouei D, Pourostadi M, Asgharzadeh M
</t>
  </si>
  <si>
    <t>Human - Patients - Multiple sclerosis</t>
  </si>
  <si>
    <t>https://pubmed.ncbi.nlm.nih.gov/31168332/</t>
  </si>
  <si>
    <t>This work was funded by Neurosciences Research Center, Tabriz University of Medical Sciences, Iran (Project Number 1082).</t>
  </si>
  <si>
    <t xml:space="preserve">Are thyroid dysfunctions related to stress or microwave exposure (900 MHz)? </t>
  </si>
  <si>
    <t xml:space="preserve">Bergamaschi A, Magrini A, Ales G, Coppeta L, Somma G. </t>
  </si>
  <si>
    <t>https://pubmed.ncbi.nlm.nih.gov/15345189/</t>
  </si>
  <si>
    <t>Radiofrequency electromagnetic fields, screen time, and emotional and behavioural problems in 5-year-old children</t>
  </si>
  <si>
    <t>Guxens M, Vermeulen R, Steenkamer I, Beekhuizen J, Vrijkotte TGM, Kromhout H, Huss A.</t>
  </si>
  <si>
    <t>Human - Children Aged 5</t>
  </si>
  <si>
    <t>https://pubmed.ncbi.nlm.nih.gov/30314943/</t>
  </si>
  <si>
    <t>The Netherlands Organization for Health Research (ZonMW) within the program Electromagnetic Fields and Health Research, The Netherlands [grant numbers 85600004 and 85800001] and the Spanish Institute of Health Carlos III [grant number MS13/00054 and CP13/00054]. 
 https://www.zonmw.nl/en/about-zonmw/zonmw-in-the-netherlands/</t>
  </si>
  <si>
    <t>Environmental Radiofrequency Electromagnetic Fields Exposure at Home, Mobile and Cordless Phone Use, and Sleep Problems in 7-Year-Old Children</t>
  </si>
  <si>
    <t xml:space="preserve">Huss A, van Eijsden M, Guxens M, Beekhuizen J, van Strien R, Kromhout H, Vrijkotte T, Vermeulen R.
</t>
  </si>
  <si>
    <t>Human - Children Aged 7</t>
  </si>
  <si>
    <t>https://pubmed.ncbi.nlm.nih.gov/26509676/</t>
  </si>
  <si>
    <t xml:space="preserve">his work was supported by The Netherlands Organization for Health Research (ZonMW) within the programme Electromagnetic Fields and Health Research under grant numbers 85600004 and 85800001. Mònica Guxens is funded by a Miguel Servet fellowship (MS13/00054) awarded by the Spanish Institute of Health Carlos III (Ministry of Economy and Competitiveness). The funders had no role in study design, data collection and analysis, decision to publish, or preparation of the manuscript.
</t>
  </si>
  <si>
    <t>Mobile Phone Use and Risk of Thyroid Gland Lesions Detected by Ultrasonography</t>
  </si>
  <si>
    <t>Elsayed NM, Jastaniah SD.</t>
  </si>
  <si>
    <t>https://www.researchgate.net/publication/312540145_Mobile_Phone_Use_and_Risk_of_Thyroid_Gland_Lesions_Detected_by_Ultrasonography</t>
  </si>
  <si>
    <t>This project was funded by the Deanship of Scientific Research (DSR), at King Abdulaziz University, Jeddah, under grants No. (G-1436-290-422)</t>
  </si>
  <si>
    <t>May electromagnetic field exposure during pregnancy have a negative effect on anthropometric measurements of the newborn</t>
  </si>
  <si>
    <t>Karuserci OK. Çöl N, Demirel C.</t>
  </si>
  <si>
    <t>Humans - Women and their offspring</t>
  </si>
  <si>
    <t>https://pdfs.semanticscholar.org/bf60/5a69f5def90b401a1af045f8900105a5f91a.pdf</t>
  </si>
  <si>
    <t>No Financial support was received for this research.</t>
  </si>
  <si>
    <t>The influence of electromagnetic fields generated by wireless connectivity systems on the occurrence of emotional disorders in women: A preliminary report</t>
  </si>
  <si>
    <t>Wdowiak A, Błachnio A, Raczkiewicz D, Misztal-Okońska P, Iwanowicz-Palus G, Bień A, Zybała M, Bojar I.</t>
  </si>
  <si>
    <t>Humans : Women</t>
  </si>
  <si>
    <t>https://pubmed.ncbi.nlm.nih.gov/30927760/</t>
  </si>
  <si>
    <t>Association between daily exposure to electromagnetic  radiation from 4G smartphone and 2.45-GHz wi-fi and 
oxidative damage to semen of males attending  a genetics clinic: a primary study</t>
  </si>
  <si>
    <t>Ding SS, Sun P, Tian H, Huo YW, Wang LR, Han Y, Zhang Z, Liu X, Xing JP.</t>
  </si>
  <si>
    <t>Human : Males</t>
  </si>
  <si>
    <t>https://www.semanticscholar.org/paper/Association-between-daily-exposure-to-radiation-4-G-Ding-Sun/554ebdeb87ddba1153b3d31900fbc02df5cb68ed</t>
  </si>
  <si>
    <t>Mobile phone use and trends in the incidence of cancers of the parotid and other salivary glands</t>
  </si>
  <si>
    <t>Karipidis K, Mate R, Sanagou M, Brzozek C, Urban D, Elwood M.</t>
  </si>
  <si>
    <t>https://pubmed.ncbi.nlm.nih.gov/34020314/</t>
  </si>
  <si>
    <t>ARPANSA</t>
  </si>
  <si>
    <t>Effect of Duration of Mobile Phone Use on the Salivary Flow and Total Antioxidant Capacity of Saliva and Salivary Immunoglobulin A Level: A Cross-sectional Study</t>
  </si>
  <si>
    <t>Bansal D, Chhaparwal Y, Pai KM, Kumar M, Vineetha R, Chhaparwal S, Kamath S, Kamath A.</t>
  </si>
  <si>
    <t>https://pubmed.ncbi.nlm.nih.gov/35462741/</t>
  </si>
  <si>
    <t>Epidemiology Outcomes</t>
  </si>
  <si>
    <t>Experimental Outcomes</t>
  </si>
  <si>
    <t>Num of Papers : Simulated Mobile phone or WiFi signals used</t>
  </si>
  <si>
    <t>Num of Papers: Real Mobile phone or WiFi signals used</t>
  </si>
  <si>
    <t>Experimental</t>
  </si>
  <si>
    <t>Epidemiology</t>
  </si>
  <si>
    <t>Epidemiological</t>
  </si>
  <si>
    <t xml:space="preserve">    </t>
  </si>
  <si>
    <t>Mobile phone / WiFi signals</t>
  </si>
  <si>
    <t>Total continuous</t>
  </si>
  <si>
    <t>Totoal Pulsed</t>
  </si>
  <si>
    <t>Total other</t>
  </si>
  <si>
    <t>Total Not stated</t>
  </si>
  <si>
    <t>Real OS</t>
  </si>
  <si>
    <t>Experimental real-world signals</t>
  </si>
  <si>
    <t>Number of papers showing biological or health effecs of RF-EMR</t>
  </si>
  <si>
    <t>Effects / changes / disruption</t>
  </si>
  <si>
    <t>Fatigue</t>
  </si>
  <si>
    <t>Circadian rhythm distrupt'n</t>
  </si>
  <si>
    <t>Calcuim influx / Efflux</t>
  </si>
  <si>
    <t>Tumour promotion</t>
  </si>
  <si>
    <t>Blood brain barrier</t>
  </si>
  <si>
    <t>Visual / Occular</t>
  </si>
  <si>
    <t>Mitochondria</t>
  </si>
  <si>
    <t>Inflammation</t>
  </si>
  <si>
    <t>Neurotransmitters</t>
  </si>
  <si>
    <t>Glucose level / metabolism</t>
  </si>
  <si>
    <t>Induced adaptive response</t>
  </si>
  <si>
    <t>Cellular stress</t>
  </si>
  <si>
    <t>Synergistic / Combinative</t>
  </si>
  <si>
    <t>Cardiovascular  / Vascular</t>
  </si>
  <si>
    <t>Memory Impairment</t>
  </si>
  <si>
    <t>Liver</t>
  </si>
  <si>
    <t>Thyroid</t>
  </si>
  <si>
    <t>Endocrine / Hormonal</t>
  </si>
  <si>
    <t>Immune system</t>
  </si>
  <si>
    <t>EEG / Brainwaves</t>
  </si>
  <si>
    <t>Cell apoptosis</t>
  </si>
  <si>
    <t>Haematological</t>
  </si>
  <si>
    <t>Altered gene expression</t>
  </si>
  <si>
    <t>Neurobehavioural/Cognitive</t>
  </si>
  <si>
    <t>DNA damage / Mutagenic / Genotoxic</t>
  </si>
  <si>
    <t>Sperm / Testicular</t>
  </si>
  <si>
    <t>Oxidative stress / ROS / Free radicals</t>
  </si>
  <si>
    <t>Biochemical changes</t>
  </si>
  <si>
    <t>Altered enzyme activity / Protein damage</t>
  </si>
  <si>
    <t>Leukemia</t>
  </si>
  <si>
    <t>Depression</t>
  </si>
  <si>
    <t xml:space="preserve">Vestibular / Dizziness / Vertigo / </t>
  </si>
  <si>
    <t>Brain tumors</t>
  </si>
  <si>
    <t>Auditory / Tinnitus</t>
  </si>
  <si>
    <t>Sleep</t>
  </si>
  <si>
    <t>check</t>
  </si>
  <si>
    <t>Total stated</t>
  </si>
  <si>
    <t>Experimental Outcomes sound reporting of waveform</t>
  </si>
  <si>
    <t>Experimental Outcomes unsound reporting of waveform</t>
  </si>
  <si>
    <t>Orignal number of papers</t>
  </si>
  <si>
    <t>Papers remining with sound reproting</t>
  </si>
  <si>
    <t>Remved before thie spreadsheet via database filter</t>
  </si>
  <si>
    <t>Remaining for this spreasheet</t>
  </si>
  <si>
    <t>Cell function / Morphology</t>
  </si>
  <si>
    <t>Brain development / Neurodegeneration</t>
  </si>
  <si>
    <t>Headaches / Migraines</t>
  </si>
  <si>
    <t>https://www.orsaa.org/orsaa-database.html</t>
  </si>
  <si>
    <t>Rejected from this spreadsheet on basis sof Not Stated Waveform</t>
  </si>
  <si>
    <r>
      <rPr>
        <b/>
        <sz val="10"/>
        <color theme="1"/>
        <rFont val="Calibri"/>
        <family val="2"/>
        <scheme val="minor"/>
      </rPr>
      <t>Epidemiology UHF</t>
    </r>
    <r>
      <rPr>
        <sz val="10"/>
        <color theme="1"/>
        <rFont val="Calibri"/>
        <family val="2"/>
        <scheme val="minor"/>
      </rPr>
      <t xml:space="preserve"> contains all in epidemiological papers in the range 300 kHz to 300 GHz</t>
    </r>
  </si>
  <si>
    <t>Notes:</t>
  </si>
  <si>
    <r>
      <rPr>
        <b/>
        <sz val="10"/>
        <color theme="1"/>
        <rFont val="Calibri"/>
        <family val="2"/>
        <scheme val="minor"/>
      </rPr>
      <t>Experimental UHF</t>
    </r>
    <r>
      <rPr>
        <sz val="10"/>
        <color theme="1"/>
        <rFont val="Calibri"/>
        <family val="2"/>
        <scheme val="minor"/>
      </rPr>
      <t xml:space="preserve"> contains all </t>
    </r>
    <r>
      <rPr>
        <i/>
        <sz val="10"/>
        <color theme="1"/>
        <rFont val="Calibri"/>
        <family val="2"/>
        <scheme val="minor"/>
      </rPr>
      <t xml:space="preserve">in vitro </t>
    </r>
    <r>
      <rPr>
        <sz val="10"/>
        <color theme="1"/>
        <rFont val="Calibri"/>
        <family val="2"/>
        <scheme val="minor"/>
      </rPr>
      <t xml:space="preserve">and </t>
    </r>
    <r>
      <rPr>
        <i/>
        <sz val="10"/>
        <color theme="1"/>
        <rFont val="Calibri"/>
        <family val="2"/>
        <scheme val="minor"/>
      </rPr>
      <t>in vivo</t>
    </r>
    <r>
      <rPr>
        <sz val="10"/>
        <color theme="1"/>
        <rFont val="Calibri"/>
        <family val="2"/>
        <scheme val="minor"/>
      </rPr>
      <t xml:space="preserve"> experimental papers in the range 300 kHz to 300 GHz</t>
    </r>
  </si>
  <si>
    <r>
      <rPr>
        <b/>
        <sz val="10"/>
        <color theme="1"/>
        <rFont val="Calibri"/>
        <family val="2"/>
        <scheme val="minor"/>
      </rPr>
      <t>Effects categories graph</t>
    </r>
    <r>
      <rPr>
        <sz val="10"/>
        <color theme="1"/>
        <rFont val="Calibri"/>
        <family val="2"/>
        <scheme val="minor"/>
      </rPr>
      <t xml:space="preserve"> uses the categorised data from Supplement 2, to graph the number of experimental effect papers contained in each of ODEB's biological and health categories,that use real-world signals for experimental exposures </t>
    </r>
  </si>
  <si>
    <t>For each of these lists, the number of effects and no effects papers is  summed for various categories using excel formulas; e.g. 'waveform not stated' in the experimental list is counted for effects, no effects and uncertain effects</t>
  </si>
  <si>
    <t xml:space="preserve">These spreadsheets are summaries of data retrieved from the ORSAA Database on Electromagnetic Bioeffects (ODEB) </t>
  </si>
  <si>
    <r>
      <rPr>
        <b/>
        <sz val="10"/>
        <color theme="1"/>
        <rFont val="Calibri"/>
        <family val="2"/>
        <scheme val="minor"/>
      </rPr>
      <t xml:space="preserve">Real vs Epidemiology graph </t>
    </r>
    <r>
      <rPr>
        <sz val="10"/>
        <color theme="1"/>
        <rFont val="Calibri"/>
        <family val="2"/>
        <scheme val="minor"/>
      </rPr>
      <t>uses the counts of effects and no effects from the two lists (experimental and epidemiology) to create a comparison graph.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</si>
</sst>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7" x14ac:knownFonts="1">
    <font>
      <sz val="10"/>
      <color theme="1"/>
      <name val="Calibri"/>
      <family val="2"/>
      <scheme val="minor"/>
    </font>
    <font>
      <b/>
      <sz val="10"/>
      <color theme="1"/>
      <name val="Calibri"/>
      <family val="2"/>
      <scheme val="minor"/>
    </font>
    <font>
      <sz val="11"/>
      <color rgb="FF48628D"/>
      <name val="Tahoma"/>
      <family val="2"/>
    </font>
    <font>
      <sz val="10"/>
      <color rgb="FF000000"/>
      <name val="Calibri"/>
      <family val="2"/>
      <scheme val="minor"/>
    </font>
    <font>
      <sz val="8"/>
      <name val="Calibri"/>
      <family val="2"/>
      <scheme val="minor"/>
    </font>
    <font>
      <i/>
      <sz val="10"/>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0" borderId="0" xfId="0" applyFont="1" applyAlignment="1">
      <alignment horizontal="center" vertical="top"/>
    </xf>
    <xf numFmtId="0" fontId="0" fillId="0" borderId="0" xfId="0" applyAlignment="1">
      <alignment vertical="top"/>
    </xf>
    <xf numFmtId="49" fontId="0" fillId="0" borderId="0" xfId="0" applyNumberFormat="1" applyAlignment="1">
      <alignment vertical="top"/>
    </xf>
    <xf numFmtId="0" fontId="2" fillId="0" borderId="0" xfId="0" applyFont="1"/>
    <xf numFmtId="0" fontId="0" fillId="0" borderId="0" xfId="0" applyAlignment="1">
      <alignment horizontal="right"/>
    </xf>
    <xf numFmtId="10" fontId="0" fillId="0" borderId="0" xfId="0" applyNumberFormat="1" applyAlignment="1">
      <alignment horizontal="right"/>
    </xf>
    <xf numFmtId="10" fontId="0" fillId="0" borderId="0" xfId="0" applyNumberFormat="1"/>
    <xf numFmtId="1" fontId="1" fillId="0" borderId="0" xfId="0" applyNumberFormat="1" applyFont="1" applyAlignment="1">
      <alignment horizontal="center" vertical="top" wrapText="1"/>
    </xf>
    <xf numFmtId="1" fontId="0" fillId="0" borderId="0" xfId="0" applyNumberFormat="1" applyAlignment="1">
      <alignment horizontal="center" vertical="top"/>
    </xf>
    <xf numFmtId="1" fontId="0" fillId="0" borderId="0" xfId="0" applyNumberFormat="1" applyAlignment="1">
      <alignment horizontal="center"/>
    </xf>
    <xf numFmtId="0" fontId="0" fillId="0" borderId="0" xfId="0" applyAlignment="1">
      <alignment horizontal="center" vertical="top"/>
    </xf>
    <xf numFmtId="0" fontId="0" fillId="0" borderId="0" xfId="0" applyAlignment="1">
      <alignment horizontal="center"/>
    </xf>
    <xf numFmtId="164" fontId="0" fillId="0" borderId="0" xfId="0" applyNumberFormat="1" applyAlignment="1">
      <alignment horizontal="center" vertical="top"/>
    </xf>
    <xf numFmtId="49" fontId="0" fillId="0" borderId="0" xfId="0" applyNumberFormat="1" applyAlignment="1">
      <alignment horizontal="center" vertical="top"/>
    </xf>
    <xf numFmtId="10" fontId="0" fillId="0" borderId="0" xfId="0" applyNumberFormat="1" applyAlignment="1">
      <alignment horizontal="center"/>
    </xf>
    <xf numFmtId="49" fontId="1" fillId="0" borderId="0" xfId="0" applyNumberFormat="1" applyFont="1" applyAlignment="1">
      <alignment horizontal="left" vertical="top"/>
    </xf>
    <xf numFmtId="49" fontId="0" fillId="0" borderId="0" xfId="0" applyNumberFormat="1" applyAlignment="1">
      <alignment horizontal="left" vertical="top"/>
    </xf>
    <xf numFmtId="0" fontId="1" fillId="0" borderId="0" xfId="0" applyFont="1" applyAlignment="1">
      <alignment horizontal="left" vertical="top"/>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center"/>
    </xf>
    <xf numFmtId="10" fontId="1" fillId="0" borderId="0" xfId="0" applyNumberFormat="1" applyFont="1" applyAlignment="1">
      <alignment horizontal="left"/>
    </xf>
    <xf numFmtId="1" fontId="0" fillId="0" borderId="0" xfId="0" applyNumberFormat="1"/>
    <xf numFmtId="165" fontId="0" fillId="0" borderId="0" xfId="0" applyNumberFormat="1"/>
    <xf numFmtId="9" fontId="0" fillId="0" borderId="0" xfId="0" applyNumberFormat="1"/>
    <xf numFmtId="165" fontId="0" fillId="0" borderId="0" xfId="0" applyNumberFormat="1" applyAlignment="1">
      <alignment horizontal="center"/>
    </xf>
    <xf numFmtId="9" fontId="0" fillId="0" borderId="0" xfId="0" applyNumberFormat="1" applyAlignment="1">
      <alignment horizontal="center"/>
    </xf>
    <xf numFmtId="0" fontId="0" fillId="2" borderId="0" xfId="0" applyFill="1"/>
    <xf numFmtId="0" fontId="0" fillId="3" borderId="0" xfId="0" applyFill="1"/>
    <xf numFmtId="0" fontId="3" fillId="0" borderId="0" xfId="0" applyFont="1" applyAlignment="1">
      <alignment horizontal="left"/>
    </xf>
    <xf numFmtId="49" fontId="1" fillId="0" borderId="0" xfId="0" applyNumberFormat="1" applyFont="1" applyAlignment="1">
      <alignment horizontal="left" vertical="top" wrapText="1" indent="1"/>
    </xf>
    <xf numFmtId="49" fontId="0" fillId="0" borderId="0" xfId="0" applyNumberFormat="1" applyAlignment="1">
      <alignment horizontal="left" vertical="top" wrapText="1" indent="1"/>
    </xf>
    <xf numFmtId="49" fontId="6" fillId="0" borderId="0" xfId="1" applyNumberFormat="1" applyAlignment="1">
      <alignment horizontal="left" vertical="top"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'Real vs Epidemiology graph'!$A$9</c:f>
              <c:strCache>
                <c:ptCount val="1"/>
                <c:pt idx="0">
                  <c:v>Effect</c:v>
                </c:pt>
              </c:strCache>
            </c:strRef>
          </c:tx>
          <c:spPr>
            <a:solidFill>
              <a:schemeClr val="accent2"/>
            </a:solidFill>
            <a:ln>
              <a:solidFill>
                <a:schemeClr val="bg2">
                  <a:lumMod val="50000"/>
                </a:schemeClr>
              </a:solidFill>
            </a:ln>
            <a:effectLst/>
          </c:spPr>
          <c:invertIfNegative val="0"/>
          <c:dLbls>
            <c:dLbl>
              <c:idx val="0"/>
              <c:tx>
                <c:rich>
                  <a:bodyPr/>
                  <a:lstStyle/>
                  <a:p>
                    <a:fld id="{5CF94FA8-AD6F-4751-9197-E7AE2830EE5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B8B-4E7B-82E0-1F4771794E33}"/>
                </c:ext>
              </c:extLst>
            </c:dLbl>
            <c:dLbl>
              <c:idx val="1"/>
              <c:tx>
                <c:rich>
                  <a:bodyPr/>
                  <a:lstStyle/>
                  <a:p>
                    <a:fld id="{A346C89D-11E3-3447-A982-E225438CE12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B8B-4E7B-82E0-1F4771794E3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'Real vs Epidemiology graph'!$B$8:$C$8</c:f>
              <c:strCache>
                <c:ptCount val="2"/>
                <c:pt idx="0">
                  <c:v>Experimental real-world signals</c:v>
                </c:pt>
                <c:pt idx="1">
                  <c:v>Epidemiological</c:v>
                </c:pt>
              </c:strCache>
            </c:strRef>
          </c:cat>
          <c:val>
            <c:numRef>
              <c:f>'Real vs Epidemiology graph'!$B$9:$C$9</c:f>
              <c:numCache>
                <c:formatCode>0</c:formatCode>
                <c:ptCount val="2"/>
                <c:pt idx="0" formatCode="General">
                  <c:v>256</c:v>
                </c:pt>
                <c:pt idx="1">
                  <c:v>166</c:v>
                </c:pt>
              </c:numCache>
            </c:numRef>
          </c:val>
          <c:extLst>
            <c:ext xmlns:c15="http://schemas.microsoft.com/office/drawing/2012/chart" uri="{02D57815-91ED-43cb-92C2-25804820EDAC}">
              <c15:datalabelsRange>
                <c15:f>'Real vs Epidemiology graph'!$D$9:$E$9</c15:f>
                <c15:dlblRangeCache>
                  <c:ptCount val="2"/>
                  <c:pt idx="0">
                    <c:v>79%</c:v>
                  </c:pt>
                  <c:pt idx="1">
                    <c:v>66%</c:v>
                  </c:pt>
                </c15:dlblRangeCache>
              </c15:datalabelsRange>
            </c:ext>
            <c:ext xmlns:c16="http://schemas.microsoft.com/office/drawing/2014/chart" uri="{C3380CC4-5D6E-409C-BE32-E72D297353CC}">
              <c16:uniqueId val="{00000002-AB8B-4E7B-82E0-1F4771794E33}"/>
            </c:ext>
          </c:extLst>
        </c:ser>
        <c:ser>
          <c:idx val="1"/>
          <c:order val="1"/>
          <c:tx>
            <c:strRef>
              <c:f>'Real vs Epidemiology graph'!$A$10</c:f>
              <c:strCache>
                <c:ptCount val="1"/>
                <c:pt idx="0">
                  <c:v>No Effect</c:v>
                </c:pt>
              </c:strCache>
            </c:strRef>
          </c:tx>
          <c:spPr>
            <a:solidFill>
              <a:schemeClr val="accent1">
                <a:lumMod val="60000"/>
                <a:lumOff val="40000"/>
              </a:schemeClr>
            </a:solidFill>
            <a:ln>
              <a:solidFill>
                <a:schemeClr val="bg2">
                  <a:lumMod val="50000"/>
                </a:schemeClr>
              </a:solidFill>
            </a:ln>
            <a:effectLst/>
          </c:spPr>
          <c:invertIfNegative val="0"/>
          <c:dLbls>
            <c:dLbl>
              <c:idx val="0"/>
              <c:tx>
                <c:rich>
                  <a:bodyPr/>
                  <a:lstStyle/>
                  <a:p>
                    <a:fld id="{EEDAE1A6-6716-4BBD-BFCD-1587E45FB24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B8B-4E7B-82E0-1F4771794E33}"/>
                </c:ext>
              </c:extLst>
            </c:dLbl>
            <c:dLbl>
              <c:idx val="1"/>
              <c:layout>
                <c:manualLayout>
                  <c:x val="-0.1"/>
                  <c:y val="4.6296296296295444E-3"/>
                </c:manualLayout>
              </c:layout>
              <c:tx>
                <c:rich>
                  <a:bodyPr/>
                  <a:lstStyle/>
                  <a:p>
                    <a:fld id="{8769A5AB-420A-4693-BBF9-28341E05634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B8B-4E7B-82E0-1F4771794E3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'Real vs Epidemiology graph'!$B$8:$C$8</c:f>
              <c:strCache>
                <c:ptCount val="2"/>
                <c:pt idx="0">
                  <c:v>Experimental real-world signals</c:v>
                </c:pt>
                <c:pt idx="1">
                  <c:v>Epidemiological</c:v>
                </c:pt>
              </c:strCache>
            </c:strRef>
          </c:cat>
          <c:val>
            <c:numRef>
              <c:f>'Real vs Epidemiology graph'!$B$10:$C$10</c:f>
              <c:numCache>
                <c:formatCode>0</c:formatCode>
                <c:ptCount val="2"/>
                <c:pt idx="0" formatCode="General">
                  <c:v>49</c:v>
                </c:pt>
                <c:pt idx="1">
                  <c:v>32</c:v>
                </c:pt>
              </c:numCache>
            </c:numRef>
          </c:val>
          <c:extLst>
            <c:ext xmlns:c15="http://schemas.microsoft.com/office/drawing/2012/chart" uri="{02D57815-91ED-43cb-92C2-25804820EDAC}">
              <c15:datalabelsRange>
                <c15:f>'Real vs Epidemiology graph'!$D$10:$E$10</c15:f>
                <c15:dlblRangeCache>
                  <c:ptCount val="2"/>
                  <c:pt idx="0">
                    <c:v>15%</c:v>
                  </c:pt>
                  <c:pt idx="1">
                    <c:v>13%</c:v>
                  </c:pt>
                </c15:dlblRangeCache>
              </c15:datalabelsRange>
            </c:ext>
            <c:ext xmlns:c16="http://schemas.microsoft.com/office/drawing/2014/chart" uri="{C3380CC4-5D6E-409C-BE32-E72D297353CC}">
              <c16:uniqueId val="{00000005-AB8B-4E7B-82E0-1F4771794E33}"/>
            </c:ext>
          </c:extLst>
        </c:ser>
        <c:ser>
          <c:idx val="2"/>
          <c:order val="2"/>
          <c:tx>
            <c:strRef>
              <c:f>'Real vs Epidemiology graph'!$A$11</c:f>
              <c:strCache>
                <c:ptCount val="1"/>
                <c:pt idx="0">
                  <c:v>Uncertain Effect</c:v>
                </c:pt>
              </c:strCache>
            </c:strRef>
          </c:tx>
          <c:spPr>
            <a:solidFill>
              <a:schemeClr val="accent4">
                <a:lumMod val="40000"/>
                <a:lumOff val="60000"/>
              </a:schemeClr>
            </a:solidFill>
            <a:ln>
              <a:solidFill>
                <a:schemeClr val="bg2">
                  <a:lumMod val="50000"/>
                </a:schemeClr>
              </a:solidFill>
            </a:ln>
            <a:effectLst/>
          </c:spPr>
          <c:invertIfNegative val="0"/>
          <c:dLbls>
            <c:dLbl>
              <c:idx val="0"/>
              <c:layout>
                <c:manualLayout>
                  <c:x val="-9.685230024213079E-2"/>
                  <c:y val="-2.1218890680033321E-17"/>
                </c:manualLayout>
              </c:layout>
              <c:tx>
                <c:rich>
                  <a:bodyPr/>
                  <a:lstStyle/>
                  <a:p>
                    <a:fld id="{A37CFF99-A99B-4C03-919F-93DC2F116E8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B8B-4E7B-82E0-1F4771794E33}"/>
                </c:ext>
              </c:extLst>
            </c:dLbl>
            <c:dLbl>
              <c:idx val="1"/>
              <c:layout>
                <c:manualLayout>
                  <c:x val="9.6101043382756629E-2"/>
                  <c:y val="0"/>
                </c:manualLayout>
              </c:layout>
              <c:tx>
                <c:rich>
                  <a:bodyPr/>
                  <a:lstStyle/>
                  <a:p>
                    <a:fld id="{0C408809-4563-476A-83CD-67CBE09CB70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B8B-4E7B-82E0-1F4771794E3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'Real vs Epidemiology graph'!$B$8:$C$8</c:f>
              <c:strCache>
                <c:ptCount val="2"/>
                <c:pt idx="0">
                  <c:v>Experimental real-world signals</c:v>
                </c:pt>
                <c:pt idx="1">
                  <c:v>Epidemiological</c:v>
                </c:pt>
              </c:strCache>
            </c:strRef>
          </c:cat>
          <c:val>
            <c:numRef>
              <c:f>'Real vs Epidemiology graph'!$B$11:$C$11</c:f>
              <c:numCache>
                <c:formatCode>0</c:formatCode>
                <c:ptCount val="2"/>
                <c:pt idx="0" formatCode="General">
                  <c:v>18</c:v>
                </c:pt>
                <c:pt idx="1">
                  <c:v>53</c:v>
                </c:pt>
              </c:numCache>
            </c:numRef>
          </c:val>
          <c:extLst>
            <c:ext xmlns:c15="http://schemas.microsoft.com/office/drawing/2012/chart" uri="{02D57815-91ED-43cb-92C2-25804820EDAC}">
              <c15:datalabelsRange>
                <c15:f>'Real vs Epidemiology graph'!$D$11:$E$11</c15:f>
                <c15:dlblRangeCache>
                  <c:ptCount val="2"/>
                  <c:pt idx="0">
                    <c:v>6%</c:v>
                  </c:pt>
                  <c:pt idx="1">
                    <c:v>21%</c:v>
                  </c:pt>
                </c15:dlblRangeCache>
              </c15:datalabelsRange>
            </c:ext>
            <c:ext xmlns:c16="http://schemas.microsoft.com/office/drawing/2014/chart" uri="{C3380CC4-5D6E-409C-BE32-E72D297353CC}">
              <c16:uniqueId val="{00000008-AB8B-4E7B-82E0-1F4771794E33}"/>
            </c:ext>
          </c:extLst>
        </c:ser>
        <c:dLbls>
          <c:showLegendKey val="0"/>
          <c:showVal val="0"/>
          <c:showCatName val="0"/>
          <c:showSerName val="0"/>
          <c:showPercent val="0"/>
          <c:showBubbleSize val="0"/>
        </c:dLbls>
        <c:gapWidth val="219"/>
        <c:overlap val="100"/>
        <c:axId val="1064985120"/>
        <c:axId val="1064985536"/>
      </c:barChart>
      <c:catAx>
        <c:axId val="1064985120"/>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baseline="0">
                    <a:solidFill>
                      <a:sysClr val="windowText" lastClr="000000"/>
                    </a:solidFill>
                  </a:rPr>
                  <a:t>Study type</a:t>
                </a:r>
              </a:p>
            </c:rich>
          </c:tx>
          <c:layout>
            <c:manualLayout>
              <c:xMode val="edge"/>
              <c:yMode val="edge"/>
              <c:x val="0.48851287853213016"/>
              <c:y val="0.89314741907261597"/>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064985536"/>
        <c:crosses val="autoZero"/>
        <c:auto val="1"/>
        <c:lblAlgn val="ctr"/>
        <c:lblOffset val="100"/>
        <c:noMultiLvlLbl val="0"/>
      </c:catAx>
      <c:valAx>
        <c:axId val="1064985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baseline="0">
                    <a:solidFill>
                      <a:sysClr val="windowText" lastClr="000000"/>
                    </a:solidFill>
                  </a:rPr>
                  <a:t>Number of papers </a:t>
                </a:r>
              </a:p>
            </c:rich>
          </c:tx>
          <c:layout>
            <c:manualLayout>
              <c:xMode val="edge"/>
              <c:yMode val="edge"/>
              <c:x val="1.2655298157255256E-2"/>
              <c:y val="0.2832407407407407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64985120"/>
        <c:crosses val="autoZero"/>
        <c:crossBetween val="between"/>
        <c:minorUnit val="50"/>
      </c:valAx>
      <c:spPr>
        <a:noFill/>
        <a:ln>
          <a:noFill/>
        </a:ln>
        <a:effectLst/>
      </c:spPr>
    </c:plotArea>
    <c:legend>
      <c:legendPos val="t"/>
      <c:layout>
        <c:manualLayout>
          <c:xMode val="edge"/>
          <c:yMode val="edge"/>
          <c:x val="0.34703424238829939"/>
          <c:y val="2.7777777777777776E-2"/>
          <c:w val="0.37545642831725989"/>
          <c:h val="8.3717191601049873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'Effects categories graph'!$A$19:$A$34</c:f>
              <c:strCache>
                <c:ptCount val="16"/>
                <c:pt idx="0">
                  <c:v>Liver</c:v>
                </c:pt>
                <c:pt idx="1">
                  <c:v>Brain development / Neurodegeneration</c:v>
                </c:pt>
                <c:pt idx="2">
                  <c:v>Thyroid</c:v>
                </c:pt>
                <c:pt idx="3">
                  <c:v>Endocrine / Hormonal</c:v>
                </c:pt>
                <c:pt idx="4">
                  <c:v>Immune system</c:v>
                </c:pt>
                <c:pt idx="5">
                  <c:v>EEG / Brainwaves</c:v>
                </c:pt>
                <c:pt idx="6">
                  <c:v>Cell apoptosis</c:v>
                </c:pt>
                <c:pt idx="7">
                  <c:v>Haematological</c:v>
                </c:pt>
                <c:pt idx="8">
                  <c:v>Altered gene expression</c:v>
                </c:pt>
                <c:pt idx="9">
                  <c:v>Neurobehavioural/Cognitive</c:v>
                </c:pt>
                <c:pt idx="10">
                  <c:v>DNA damage / Mutagenic / Genotoxic</c:v>
                </c:pt>
                <c:pt idx="11">
                  <c:v>Sperm / Testicular</c:v>
                </c:pt>
                <c:pt idx="12">
                  <c:v>Cell function / Morphology</c:v>
                </c:pt>
                <c:pt idx="13">
                  <c:v>Oxidative stress / ROS / Free radicals</c:v>
                </c:pt>
                <c:pt idx="14">
                  <c:v>Biochemical changes</c:v>
                </c:pt>
                <c:pt idx="15">
                  <c:v>Altered enzyme activity / Protein damage</c:v>
                </c:pt>
              </c:strCache>
            </c:strRef>
          </c:cat>
          <c:val>
            <c:numRef>
              <c:f>'Effects categories graph'!$B$19:$B$34</c:f>
              <c:numCache>
                <c:formatCode>General</c:formatCode>
                <c:ptCount val="16"/>
                <c:pt idx="0">
                  <c:v>11</c:v>
                </c:pt>
                <c:pt idx="1">
                  <c:v>19</c:v>
                </c:pt>
                <c:pt idx="2">
                  <c:v>20</c:v>
                </c:pt>
                <c:pt idx="3">
                  <c:v>20</c:v>
                </c:pt>
                <c:pt idx="4">
                  <c:v>21</c:v>
                </c:pt>
                <c:pt idx="5">
                  <c:v>24</c:v>
                </c:pt>
                <c:pt idx="6">
                  <c:v>24</c:v>
                </c:pt>
                <c:pt idx="7">
                  <c:v>27</c:v>
                </c:pt>
                <c:pt idx="8">
                  <c:v>29</c:v>
                </c:pt>
                <c:pt idx="9">
                  <c:v>33</c:v>
                </c:pt>
                <c:pt idx="10">
                  <c:v>38</c:v>
                </c:pt>
                <c:pt idx="11">
                  <c:v>40</c:v>
                </c:pt>
                <c:pt idx="12">
                  <c:v>59</c:v>
                </c:pt>
                <c:pt idx="13">
                  <c:v>79</c:v>
                </c:pt>
                <c:pt idx="14">
                  <c:v>100</c:v>
                </c:pt>
                <c:pt idx="15">
                  <c:v>102</c:v>
                </c:pt>
              </c:numCache>
            </c:numRef>
          </c:val>
          <c:extLst>
            <c:ext xmlns:c16="http://schemas.microsoft.com/office/drawing/2014/chart" uri="{C3380CC4-5D6E-409C-BE32-E72D297353CC}">
              <c16:uniqueId val="{00000000-19C7-4A05-92F9-04EE82FAEBBE}"/>
            </c:ext>
          </c:extLst>
        </c:ser>
        <c:dLbls>
          <c:showLegendKey val="0"/>
          <c:showVal val="0"/>
          <c:showCatName val="0"/>
          <c:showSerName val="0"/>
          <c:showPercent val="0"/>
          <c:showBubbleSize val="0"/>
        </c:dLbls>
        <c:gapWidth val="100"/>
        <c:axId val="30904159"/>
        <c:axId val="30904991"/>
      </c:barChart>
      <c:catAx>
        <c:axId val="30904159"/>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baseline="0">
                    <a:solidFill>
                      <a:sysClr val="windowText" lastClr="000000"/>
                    </a:solidFill>
                  </a:rPr>
                  <a:t>Effects / changes / disruptions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30904991"/>
        <c:crosses val="autoZero"/>
        <c:auto val="1"/>
        <c:lblAlgn val="ctr"/>
        <c:lblOffset val="100"/>
        <c:noMultiLvlLbl val="0"/>
      </c:catAx>
      <c:valAx>
        <c:axId val="30904991"/>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baseline="0">
                    <a:solidFill>
                      <a:sysClr val="windowText" lastClr="000000"/>
                    </a:solidFill>
                  </a:rPr>
                  <a:t>Number of papers</a:t>
                </a:r>
              </a:p>
            </c:rich>
          </c:tx>
          <c:layout>
            <c:manualLayout>
              <c:xMode val="edge"/>
              <c:yMode val="edge"/>
              <c:x val="0.30066396669678586"/>
              <c:y val="8.7746140737147201E-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04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'Effects categories graph'!$A$3:$A$18</c:f>
              <c:strCache>
                <c:ptCount val="16"/>
                <c:pt idx="0">
                  <c:v>Fatigue</c:v>
                </c:pt>
                <c:pt idx="1">
                  <c:v>Headaches / Migraines</c:v>
                </c:pt>
                <c:pt idx="2">
                  <c:v>Circadian rhythm distrupt'n</c:v>
                </c:pt>
                <c:pt idx="3">
                  <c:v>Calcuim influx / Efflux</c:v>
                </c:pt>
                <c:pt idx="4">
                  <c:v>Tumour promotion</c:v>
                </c:pt>
                <c:pt idx="5">
                  <c:v>Blood brain barrier</c:v>
                </c:pt>
                <c:pt idx="6">
                  <c:v>Visual / Occular</c:v>
                </c:pt>
                <c:pt idx="7">
                  <c:v>Mitochondria</c:v>
                </c:pt>
                <c:pt idx="8">
                  <c:v>Inflammation</c:v>
                </c:pt>
                <c:pt idx="9">
                  <c:v>Neurotransmitters</c:v>
                </c:pt>
                <c:pt idx="10">
                  <c:v>Glucose level / metabolism</c:v>
                </c:pt>
                <c:pt idx="11">
                  <c:v>Induced adaptive response</c:v>
                </c:pt>
                <c:pt idx="12">
                  <c:v>Cellular stress</c:v>
                </c:pt>
                <c:pt idx="13">
                  <c:v>Synergistic / Combinative</c:v>
                </c:pt>
                <c:pt idx="14">
                  <c:v>Cardiovascular  / Vascular</c:v>
                </c:pt>
                <c:pt idx="15">
                  <c:v>Memory Impairment</c:v>
                </c:pt>
              </c:strCache>
            </c:strRef>
          </c:cat>
          <c:val>
            <c:numRef>
              <c:f>'Effects categories graph'!$B$3:$B$18</c:f>
              <c:numCache>
                <c:formatCode>General</c:formatCode>
                <c:ptCount val="16"/>
                <c:pt idx="0">
                  <c:v>2</c:v>
                </c:pt>
                <c:pt idx="1">
                  <c:v>2</c:v>
                </c:pt>
                <c:pt idx="2">
                  <c:v>2</c:v>
                </c:pt>
                <c:pt idx="3">
                  <c:v>2</c:v>
                </c:pt>
                <c:pt idx="4">
                  <c:v>3</c:v>
                </c:pt>
                <c:pt idx="5">
                  <c:v>4</c:v>
                </c:pt>
                <c:pt idx="6">
                  <c:v>4</c:v>
                </c:pt>
                <c:pt idx="7">
                  <c:v>4</c:v>
                </c:pt>
                <c:pt idx="8">
                  <c:v>6</c:v>
                </c:pt>
                <c:pt idx="9">
                  <c:v>6</c:v>
                </c:pt>
                <c:pt idx="10">
                  <c:v>7</c:v>
                </c:pt>
                <c:pt idx="11">
                  <c:v>7</c:v>
                </c:pt>
                <c:pt idx="12">
                  <c:v>10</c:v>
                </c:pt>
                <c:pt idx="13">
                  <c:v>10</c:v>
                </c:pt>
                <c:pt idx="14">
                  <c:v>11</c:v>
                </c:pt>
                <c:pt idx="15">
                  <c:v>11</c:v>
                </c:pt>
              </c:numCache>
            </c:numRef>
          </c:val>
          <c:extLst>
            <c:ext xmlns:c16="http://schemas.microsoft.com/office/drawing/2014/chart" uri="{C3380CC4-5D6E-409C-BE32-E72D297353CC}">
              <c16:uniqueId val="{00000000-9EFF-4A6C-AE35-9D2BEB569BCA}"/>
            </c:ext>
          </c:extLst>
        </c:ser>
        <c:dLbls>
          <c:showLegendKey val="0"/>
          <c:showVal val="0"/>
          <c:showCatName val="0"/>
          <c:showSerName val="0"/>
          <c:showPercent val="0"/>
          <c:showBubbleSize val="0"/>
        </c:dLbls>
        <c:gapWidth val="100"/>
        <c:axId val="238106159"/>
        <c:axId val="238104079"/>
      </c:barChart>
      <c:catAx>
        <c:axId val="2381061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238104079"/>
        <c:crosses val="autoZero"/>
        <c:auto val="1"/>
        <c:lblAlgn val="ctr"/>
        <c:lblOffset val="100"/>
        <c:noMultiLvlLbl val="0"/>
      </c:catAx>
      <c:valAx>
        <c:axId val="23810407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0"/>
              <a:lstStyle/>
              <a:p>
                <a:pPr>
                  <a:defRPr sz="1000" b="1" i="0" u="none" strike="noStrike" kern="1200" baseline="0">
                    <a:solidFill>
                      <a:sysClr val="windowText" lastClr="000000"/>
                    </a:solidFill>
                    <a:latin typeface="+mn-lt"/>
                    <a:ea typeface="+mn-ea"/>
                    <a:cs typeface="+mn-cs"/>
                  </a:defRPr>
                </a:pPr>
                <a:r>
                  <a:rPr lang="en-US" b="1" baseline="0">
                    <a:solidFill>
                      <a:sysClr val="windowText" lastClr="000000"/>
                    </a:solidFill>
                  </a:rPr>
                  <a:t>Number of papers</a:t>
                </a:r>
              </a:p>
            </c:rich>
          </c:tx>
          <c:layout>
            <c:manualLayout>
              <c:xMode val="edge"/>
              <c:yMode val="edge"/>
              <c:x val="0.12101334208223972"/>
              <c:y val="1.091116608025915E-2"/>
            </c:manualLayout>
          </c:layout>
          <c:overlay val="0"/>
          <c:spPr>
            <a:noFill/>
            <a:ln>
              <a:noFill/>
            </a:ln>
            <a:effectLst/>
          </c:spPr>
          <c:txPr>
            <a:bodyPr rot="0" spcFirstLastPara="1" vertOverflow="ellipsis" vert="horz" wrap="square" anchor="ctr" anchorCtr="0"/>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1061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1550670</xdr:colOff>
      <xdr:row>12</xdr:row>
      <xdr:rowOff>171450</xdr:rowOff>
    </xdr:from>
    <xdr:to>
      <xdr:col>8</xdr:col>
      <xdr:colOff>293370</xdr:colOff>
      <xdr:row>28</xdr:row>
      <xdr:rowOff>110490</xdr:rowOff>
    </xdr:to>
    <xdr:graphicFrame macro="">
      <xdr:nvGraphicFramePr>
        <xdr:cNvPr id="2" name="Chart 1">
          <a:extLst>
            <a:ext uri="{FF2B5EF4-FFF2-40B4-BE49-F238E27FC236}">
              <a16:creationId xmlns:a16="http://schemas.microsoft.com/office/drawing/2014/main" id="{C8FFB266-882C-446C-97B1-8A000BB9B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615526</xdr:colOff>
      <xdr:row>2</xdr:row>
      <xdr:rowOff>7620</xdr:rowOff>
    </xdr:from>
    <xdr:to>
      <xdr:col>11</xdr:col>
      <xdr:colOff>27939</xdr:colOff>
      <xdr:row>29</xdr:row>
      <xdr:rowOff>30480</xdr:rowOff>
    </xdr:to>
    <xdr:graphicFrame macro="">
      <xdr:nvGraphicFramePr>
        <xdr:cNvPr id="4" name="Chart 3">
          <a:extLst>
            <a:ext uri="{FF2B5EF4-FFF2-40B4-BE49-F238E27FC236}">
              <a16:creationId xmlns:a16="http://schemas.microsoft.com/office/drawing/2014/main" id="{5FF57B0E-5BBD-001B-88EC-CDA6786F46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35560</xdr:colOff>
      <xdr:row>2</xdr:row>
      <xdr:rowOff>7621</xdr:rowOff>
    </xdr:from>
    <xdr:to>
      <xdr:col>17</xdr:col>
      <xdr:colOff>256540</xdr:colOff>
      <xdr:row>29</xdr:row>
      <xdr:rowOff>30481</xdr:rowOff>
    </xdr:to>
    <xdr:graphicFrame macro="">
      <xdr:nvGraphicFramePr>
        <xdr:cNvPr id="5" name="Chart 4">
          <a:extLst>
            <a:ext uri="{FF2B5EF4-FFF2-40B4-BE49-F238E27FC236}">
              <a16:creationId xmlns:a16="http://schemas.microsoft.com/office/drawing/2014/main" id="{1A204323-F78F-9352-F2CB-4BEFDC6A4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12F6-ACE0-46D9-8477-5610E2C22BBE}">
  <dimension ref="A1:F21"/>
  <sheetViews>
    <sheetView tabSelected="1" workbookViewId="0">
      <selection activeCell="A4" sqref="A4"/>
    </sheetView>
  </sheetViews>
  <sheetFormatPr baseColWidth="10" defaultColWidth="9" defaultRowHeight="14" x14ac:dyDescent="0.2"/>
  <cols>
    <col min="1" max="1" width="149.796875" style="32" customWidth="1"/>
  </cols>
  <sheetData>
    <row r="1" spans="1:6" ht="15" x14ac:dyDescent="0.2">
      <c r="A1" s="31" t="s">
        <v>5458</v>
      </c>
    </row>
    <row r="2" spans="1:6" ht="15" x14ac:dyDescent="0.2">
      <c r="A2" s="32" t="s">
        <v>5462</v>
      </c>
    </row>
    <row r="3" spans="1:6" x14ac:dyDescent="0.2">
      <c r="A3" s="33" t="s">
        <v>5455</v>
      </c>
      <c r="F3" t="s">
        <v>2058</v>
      </c>
    </row>
    <row r="4" spans="1:6" x14ac:dyDescent="0.2">
      <c r="D4" t="s">
        <v>4498</v>
      </c>
    </row>
    <row r="5" spans="1:6" ht="15" x14ac:dyDescent="0.2">
      <c r="A5" s="32" t="s">
        <v>5459</v>
      </c>
    </row>
    <row r="6" spans="1:6" ht="15" x14ac:dyDescent="0.2">
      <c r="A6" s="32" t="s">
        <v>5457</v>
      </c>
    </row>
    <row r="7" spans="1:6" ht="30" x14ac:dyDescent="0.2">
      <c r="A7" s="32" t="s">
        <v>5461</v>
      </c>
    </row>
    <row r="8" spans="1:6" ht="15" x14ac:dyDescent="0.2">
      <c r="A8" s="32" t="s">
        <v>2058</v>
      </c>
      <c r="C8" t="s">
        <v>2058</v>
      </c>
    </row>
    <row r="10" spans="1:6" ht="15" x14ac:dyDescent="0.2">
      <c r="A10" s="32" t="s">
        <v>5463</v>
      </c>
    </row>
    <row r="11" spans="1:6" ht="30" x14ac:dyDescent="0.2">
      <c r="A11" s="32" t="s">
        <v>5460</v>
      </c>
    </row>
    <row r="12" spans="1:6" ht="15" x14ac:dyDescent="0.2">
      <c r="A12" s="32" t="s">
        <v>2058</v>
      </c>
    </row>
    <row r="21" spans="5:5" x14ac:dyDescent="0.2">
      <c r="E21" t="s">
        <v>2058</v>
      </c>
    </row>
  </sheetData>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53"/>
  <sheetViews>
    <sheetView topLeftCell="A1218" zoomScale="90" zoomScaleNormal="90" workbookViewId="0">
      <selection activeCell="D1228" sqref="D1228"/>
    </sheetView>
  </sheetViews>
  <sheetFormatPr baseColWidth="10" defaultColWidth="22" defaultRowHeight="14" x14ac:dyDescent="0.2"/>
  <cols>
    <col min="1" max="1" width="8.59765625" customWidth="1"/>
    <col min="2" max="2" width="53" customWidth="1"/>
    <col min="3" max="3" width="29.796875" customWidth="1"/>
    <col min="4" max="4" width="13.59765625" style="12" customWidth="1"/>
    <col min="5" max="5" width="15.796875" style="12" customWidth="1"/>
    <col min="6" max="6" width="21" style="12" customWidth="1"/>
    <col min="7" max="7" width="10.3984375" style="12" customWidth="1"/>
    <col min="8" max="8" width="7.796875" style="10" customWidth="1"/>
    <col min="9" max="9" width="43.19921875" customWidth="1"/>
    <col min="10" max="10" width="39.19921875" customWidth="1"/>
    <col min="11" max="11" width="26.3984375" customWidth="1"/>
    <col min="12" max="12" width="35.796875" customWidth="1"/>
    <col min="13" max="13" width="9.3984375" style="12" customWidth="1"/>
    <col min="14" max="14" width="10.796875" style="12" customWidth="1"/>
  </cols>
  <sheetData>
    <row r="1" spans="1:14" ht="14.5" customHeight="1" x14ac:dyDescent="0.2">
      <c r="A1" s="1" t="s">
        <v>0</v>
      </c>
      <c r="B1" s="1" t="s">
        <v>1</v>
      </c>
      <c r="C1" s="1" t="s">
        <v>2</v>
      </c>
      <c r="D1" s="1" t="s">
        <v>3</v>
      </c>
      <c r="E1" s="1" t="s">
        <v>4</v>
      </c>
      <c r="F1" s="1" t="s">
        <v>5</v>
      </c>
      <c r="G1" s="1" t="s">
        <v>5400</v>
      </c>
      <c r="H1" s="8" t="s">
        <v>4501</v>
      </c>
      <c r="I1" s="1" t="s">
        <v>6</v>
      </c>
      <c r="J1" s="1" t="s">
        <v>7</v>
      </c>
      <c r="K1" s="1" t="s">
        <v>8</v>
      </c>
      <c r="L1" s="1" t="s">
        <v>9</v>
      </c>
      <c r="M1" s="1" t="s">
        <v>10</v>
      </c>
      <c r="N1" s="1" t="s">
        <v>11</v>
      </c>
    </row>
    <row r="2" spans="1:14" x14ac:dyDescent="0.2">
      <c r="A2" s="2">
        <v>1</v>
      </c>
      <c r="B2" s="3" t="s">
        <v>365</v>
      </c>
      <c r="C2" s="3" t="s">
        <v>366</v>
      </c>
      <c r="D2" s="13">
        <v>42302</v>
      </c>
      <c r="E2" s="14" t="s">
        <v>4</v>
      </c>
      <c r="F2" s="14" t="s">
        <v>35</v>
      </c>
      <c r="G2" s="14"/>
      <c r="H2" s="9">
        <v>1</v>
      </c>
      <c r="I2" s="3" t="s">
        <v>367</v>
      </c>
      <c r="J2" s="3" t="s">
        <v>368</v>
      </c>
      <c r="K2" s="3" t="s">
        <v>17</v>
      </c>
      <c r="L2" s="3" t="s">
        <v>369</v>
      </c>
      <c r="M2" s="11">
        <v>0</v>
      </c>
      <c r="N2" s="11">
        <v>1</v>
      </c>
    </row>
    <row r="3" spans="1:14" x14ac:dyDescent="0.2">
      <c r="A3" s="2">
        <v>2</v>
      </c>
      <c r="B3" s="3" t="s">
        <v>371</v>
      </c>
      <c r="C3" s="3" t="s">
        <v>372</v>
      </c>
      <c r="D3" s="13">
        <v>42430</v>
      </c>
      <c r="E3" s="14" t="s">
        <v>4</v>
      </c>
      <c r="F3" s="14" t="s">
        <v>47</v>
      </c>
      <c r="G3" s="14"/>
      <c r="H3" s="9"/>
      <c r="I3" s="3" t="s">
        <v>370</v>
      </c>
      <c r="J3" s="3" t="s">
        <v>373</v>
      </c>
      <c r="K3" s="3" t="s">
        <v>17</v>
      </c>
      <c r="L3" s="3" t="s">
        <v>50</v>
      </c>
      <c r="M3" s="11">
        <v>1</v>
      </c>
      <c r="N3" s="11">
        <v>0</v>
      </c>
    </row>
    <row r="4" spans="1:14" x14ac:dyDescent="0.2">
      <c r="A4" s="2">
        <v>4</v>
      </c>
      <c r="B4" s="3" t="s">
        <v>374</v>
      </c>
      <c r="C4" s="3" t="s">
        <v>375</v>
      </c>
      <c r="D4" s="13">
        <v>42156</v>
      </c>
      <c r="E4" s="14" t="s">
        <v>4</v>
      </c>
      <c r="F4" s="14" t="s">
        <v>14</v>
      </c>
      <c r="G4" s="14"/>
      <c r="H4" s="9">
        <v>1</v>
      </c>
      <c r="I4" s="3" t="s">
        <v>48</v>
      </c>
      <c r="J4" s="3" t="s">
        <v>376</v>
      </c>
      <c r="K4" s="3" t="s">
        <v>17</v>
      </c>
      <c r="L4" s="3" t="s">
        <v>35</v>
      </c>
      <c r="M4" s="11">
        <v>0</v>
      </c>
      <c r="N4" s="11">
        <v>1</v>
      </c>
    </row>
    <row r="5" spans="1:14" x14ac:dyDescent="0.2">
      <c r="A5" s="2">
        <v>5</v>
      </c>
      <c r="B5" s="3" t="s">
        <v>377</v>
      </c>
      <c r="C5" s="3" t="s">
        <v>378</v>
      </c>
      <c r="D5" s="13">
        <v>42218</v>
      </c>
      <c r="E5" s="14" t="s">
        <v>4</v>
      </c>
      <c r="F5" s="14" t="s">
        <v>35</v>
      </c>
      <c r="G5" s="14"/>
      <c r="H5" s="9">
        <v>1</v>
      </c>
      <c r="I5" s="3" t="s">
        <v>35</v>
      </c>
      <c r="J5" s="3" t="s">
        <v>379</v>
      </c>
      <c r="K5" s="3" t="s">
        <v>17</v>
      </c>
      <c r="L5" s="3" t="s">
        <v>258</v>
      </c>
      <c r="M5" s="11">
        <v>0</v>
      </c>
      <c r="N5" s="11">
        <v>1</v>
      </c>
    </row>
    <row r="6" spans="1:14" x14ac:dyDescent="0.2">
      <c r="A6" s="2">
        <v>6</v>
      </c>
      <c r="B6" s="3" t="s">
        <v>380</v>
      </c>
      <c r="C6" s="3" t="s">
        <v>381</v>
      </c>
      <c r="D6" s="13">
        <v>42248</v>
      </c>
      <c r="E6" s="14" t="s">
        <v>4</v>
      </c>
      <c r="F6" s="14" t="s">
        <v>14</v>
      </c>
      <c r="G6" s="14"/>
      <c r="H6" s="9">
        <v>1</v>
      </c>
      <c r="I6" s="3" t="s">
        <v>48</v>
      </c>
      <c r="J6" s="3" t="s">
        <v>382</v>
      </c>
      <c r="K6" s="3" t="s">
        <v>17</v>
      </c>
      <c r="L6" s="3" t="s">
        <v>35</v>
      </c>
      <c r="M6" s="11">
        <v>0</v>
      </c>
      <c r="N6" s="11">
        <v>1</v>
      </c>
    </row>
    <row r="7" spans="1:14" x14ac:dyDescent="0.2">
      <c r="A7" s="2">
        <v>7</v>
      </c>
      <c r="B7" s="3" t="s">
        <v>383</v>
      </c>
      <c r="C7" s="3" t="s">
        <v>384</v>
      </c>
      <c r="D7" s="13">
        <v>42267</v>
      </c>
      <c r="E7" s="14" t="s">
        <v>4</v>
      </c>
      <c r="F7" s="14" t="s">
        <v>14</v>
      </c>
      <c r="G7" s="14"/>
      <c r="H7" s="9"/>
      <c r="I7" s="3" t="s">
        <v>48</v>
      </c>
      <c r="J7" s="3" t="s">
        <v>385</v>
      </c>
      <c r="K7" s="3" t="s">
        <v>17</v>
      </c>
      <c r="L7" s="3" t="s">
        <v>50</v>
      </c>
      <c r="M7" s="11">
        <v>0</v>
      </c>
      <c r="N7" s="11">
        <v>1</v>
      </c>
    </row>
    <row r="8" spans="1:14" x14ac:dyDescent="0.2">
      <c r="A8" s="2">
        <v>8</v>
      </c>
      <c r="B8" s="3" t="s">
        <v>386</v>
      </c>
      <c r="C8" s="3" t="s">
        <v>387</v>
      </c>
      <c r="D8" s="13">
        <v>42272</v>
      </c>
      <c r="E8" s="14" t="s">
        <v>4</v>
      </c>
      <c r="F8" s="14" t="s">
        <v>14</v>
      </c>
      <c r="G8" s="14" t="s">
        <v>4494</v>
      </c>
      <c r="H8" s="9">
        <v>1</v>
      </c>
      <c r="I8" s="3" t="s">
        <v>130</v>
      </c>
      <c r="J8" s="3" t="s">
        <v>388</v>
      </c>
      <c r="K8" s="3" t="s">
        <v>17</v>
      </c>
      <c r="L8" s="3" t="s">
        <v>389</v>
      </c>
      <c r="M8" s="11">
        <v>1</v>
      </c>
      <c r="N8" s="11">
        <v>0</v>
      </c>
    </row>
    <row r="9" spans="1:14" x14ac:dyDescent="0.2">
      <c r="A9" s="2">
        <v>10</v>
      </c>
      <c r="B9" s="3" t="s">
        <v>390</v>
      </c>
      <c r="C9" s="3" t="s">
        <v>391</v>
      </c>
      <c r="D9" s="13">
        <v>42176</v>
      </c>
      <c r="E9" s="14" t="s">
        <v>4</v>
      </c>
      <c r="F9" s="14" t="s">
        <v>14</v>
      </c>
      <c r="G9" s="14" t="s">
        <v>4495</v>
      </c>
      <c r="H9" s="9">
        <v>1</v>
      </c>
      <c r="I9" s="3" t="s">
        <v>25</v>
      </c>
      <c r="J9" s="3" t="s">
        <v>392</v>
      </c>
      <c r="K9" s="3" t="s">
        <v>17</v>
      </c>
      <c r="L9" s="3" t="s">
        <v>258</v>
      </c>
      <c r="M9" s="11">
        <v>1</v>
      </c>
      <c r="N9" s="11">
        <v>0</v>
      </c>
    </row>
    <row r="10" spans="1:14" x14ac:dyDescent="0.2">
      <c r="A10" s="2">
        <v>11</v>
      </c>
      <c r="B10" s="3" t="s">
        <v>393</v>
      </c>
      <c r="C10" s="3" t="s">
        <v>394</v>
      </c>
      <c r="D10" s="13">
        <v>42220</v>
      </c>
      <c r="E10" s="14" t="s">
        <v>4</v>
      </c>
      <c r="F10" s="14" t="s">
        <v>395</v>
      </c>
      <c r="G10" s="14"/>
      <c r="H10" s="9">
        <v>1</v>
      </c>
      <c r="I10" s="3" t="s">
        <v>93</v>
      </c>
      <c r="J10" s="3" t="s">
        <v>396</v>
      </c>
      <c r="K10" s="3" t="s">
        <v>17</v>
      </c>
      <c r="L10" s="3" t="s">
        <v>397</v>
      </c>
      <c r="M10" s="11">
        <v>0</v>
      </c>
      <c r="N10" s="11">
        <v>1</v>
      </c>
    </row>
    <row r="11" spans="1:14" x14ac:dyDescent="0.2">
      <c r="A11" s="2">
        <v>14</v>
      </c>
      <c r="B11" s="3" t="s">
        <v>398</v>
      </c>
      <c r="C11" s="3" t="s">
        <v>399</v>
      </c>
      <c r="D11" s="13">
        <v>42179</v>
      </c>
      <c r="E11" s="14" t="s">
        <v>4</v>
      </c>
      <c r="F11" s="14" t="s">
        <v>14</v>
      </c>
      <c r="G11" s="14" t="s">
        <v>4495</v>
      </c>
      <c r="H11" s="9">
        <v>1</v>
      </c>
      <c r="I11" s="3" t="s">
        <v>30</v>
      </c>
      <c r="J11" s="3" t="s">
        <v>400</v>
      </c>
      <c r="K11" s="3" t="s">
        <v>17</v>
      </c>
      <c r="L11" s="3" t="s">
        <v>401</v>
      </c>
      <c r="M11" s="11">
        <v>0</v>
      </c>
      <c r="N11" s="11">
        <v>1</v>
      </c>
    </row>
    <row r="12" spans="1:14" x14ac:dyDescent="0.2">
      <c r="A12" s="2">
        <v>15</v>
      </c>
      <c r="B12" s="3" t="s">
        <v>402</v>
      </c>
      <c r="C12" s="3" t="s">
        <v>403</v>
      </c>
      <c r="D12" s="13">
        <v>42196</v>
      </c>
      <c r="E12" s="14" t="s">
        <v>4</v>
      </c>
      <c r="F12" s="14" t="s">
        <v>14</v>
      </c>
      <c r="G12" s="14"/>
      <c r="H12" s="9"/>
      <c r="I12" s="3" t="s">
        <v>173</v>
      </c>
      <c r="J12" s="3" t="s">
        <v>404</v>
      </c>
      <c r="K12" s="3" t="s">
        <v>17</v>
      </c>
      <c r="L12" s="3" t="s">
        <v>405</v>
      </c>
      <c r="M12" s="11">
        <v>0</v>
      </c>
      <c r="N12" s="11">
        <v>1</v>
      </c>
    </row>
    <row r="13" spans="1:14" x14ac:dyDescent="0.2">
      <c r="A13" s="2">
        <v>17</v>
      </c>
      <c r="B13" s="3" t="s">
        <v>406</v>
      </c>
      <c r="C13" s="3" t="s">
        <v>407</v>
      </c>
      <c r="D13" s="13">
        <v>42199</v>
      </c>
      <c r="E13" s="14" t="s">
        <v>4</v>
      </c>
      <c r="F13" s="14" t="s">
        <v>14</v>
      </c>
      <c r="G13" s="14"/>
      <c r="H13" s="9"/>
      <c r="I13" s="3" t="s">
        <v>30</v>
      </c>
      <c r="J13" s="3" t="s">
        <v>408</v>
      </c>
      <c r="K13" s="3" t="s">
        <v>17</v>
      </c>
      <c r="L13" s="3" t="s">
        <v>409</v>
      </c>
      <c r="M13" s="11">
        <v>0</v>
      </c>
      <c r="N13" s="11">
        <v>1</v>
      </c>
    </row>
    <row r="14" spans="1:14" x14ac:dyDescent="0.2">
      <c r="A14" s="2">
        <v>18</v>
      </c>
      <c r="B14" s="3" t="s">
        <v>410</v>
      </c>
      <c r="C14" s="3" t="s">
        <v>411</v>
      </c>
      <c r="D14" s="13">
        <v>42146</v>
      </c>
      <c r="E14" s="14" t="s">
        <v>4</v>
      </c>
      <c r="F14" s="14" t="s">
        <v>14</v>
      </c>
      <c r="G14" s="14" t="s">
        <v>4495</v>
      </c>
      <c r="H14" s="9"/>
      <c r="I14" s="3" t="s">
        <v>25</v>
      </c>
      <c r="J14" s="3" t="s">
        <v>412</v>
      </c>
      <c r="K14" s="3" t="s">
        <v>17</v>
      </c>
      <c r="L14" s="3" t="s">
        <v>95</v>
      </c>
      <c r="M14" s="11">
        <v>0</v>
      </c>
      <c r="N14" s="11">
        <v>1</v>
      </c>
    </row>
    <row r="15" spans="1:14" x14ac:dyDescent="0.2">
      <c r="A15" s="2">
        <v>19</v>
      </c>
      <c r="B15" s="3" t="s">
        <v>413</v>
      </c>
      <c r="C15" s="3" t="s">
        <v>414</v>
      </c>
      <c r="D15" s="13">
        <v>42115</v>
      </c>
      <c r="E15" s="14" t="s">
        <v>4</v>
      </c>
      <c r="F15" s="14" t="s">
        <v>14</v>
      </c>
      <c r="G15" s="14" t="s">
        <v>4495</v>
      </c>
      <c r="H15" s="9"/>
      <c r="I15" s="3" t="s">
        <v>25</v>
      </c>
      <c r="J15" s="3" t="s">
        <v>415</v>
      </c>
      <c r="K15" s="3" t="s">
        <v>17</v>
      </c>
      <c r="L15" s="3" t="s">
        <v>50</v>
      </c>
      <c r="M15" s="11">
        <v>1</v>
      </c>
      <c r="N15" s="11">
        <v>0</v>
      </c>
    </row>
    <row r="16" spans="1:14" x14ac:dyDescent="0.2">
      <c r="A16" s="2">
        <v>21</v>
      </c>
      <c r="B16" s="3" t="s">
        <v>416</v>
      </c>
      <c r="C16" s="3" t="s">
        <v>417</v>
      </c>
      <c r="D16" s="13">
        <v>42036</v>
      </c>
      <c r="E16" s="14" t="s">
        <v>4</v>
      </c>
      <c r="F16" s="14" t="s">
        <v>14</v>
      </c>
      <c r="G16" s="14" t="s">
        <v>4495</v>
      </c>
      <c r="H16" s="9"/>
      <c r="I16" s="3" t="s">
        <v>25</v>
      </c>
      <c r="J16" s="3" t="s">
        <v>418</v>
      </c>
      <c r="K16" s="3" t="s">
        <v>17</v>
      </c>
      <c r="L16" s="3" t="s">
        <v>419</v>
      </c>
      <c r="M16" s="11">
        <v>0</v>
      </c>
      <c r="N16" s="11">
        <v>1</v>
      </c>
    </row>
    <row r="17" spans="1:14" x14ac:dyDescent="0.2">
      <c r="A17" s="2">
        <v>22</v>
      </c>
      <c r="B17" s="3" t="s">
        <v>420</v>
      </c>
      <c r="C17" s="3" t="s">
        <v>421</v>
      </c>
      <c r="D17" s="13">
        <v>42096</v>
      </c>
      <c r="E17" s="14" t="s">
        <v>4</v>
      </c>
      <c r="F17" s="14" t="s">
        <v>47</v>
      </c>
      <c r="G17" s="14"/>
      <c r="H17" s="9"/>
      <c r="I17" s="3" t="s">
        <v>93</v>
      </c>
      <c r="J17" s="3" t="s">
        <v>422</v>
      </c>
      <c r="K17" s="3" t="s">
        <v>17</v>
      </c>
      <c r="L17" s="3" t="s">
        <v>80</v>
      </c>
      <c r="M17" s="11">
        <v>0</v>
      </c>
      <c r="N17" s="11">
        <v>1</v>
      </c>
    </row>
    <row r="18" spans="1:14" x14ac:dyDescent="0.2">
      <c r="A18" s="2">
        <v>23</v>
      </c>
      <c r="B18" s="3" t="s">
        <v>423</v>
      </c>
      <c r="C18" s="3" t="s">
        <v>424</v>
      </c>
      <c r="D18" s="13">
        <v>42047</v>
      </c>
      <c r="E18" s="14" t="s">
        <v>4</v>
      </c>
      <c r="F18" s="14" t="s">
        <v>35</v>
      </c>
      <c r="G18" s="14"/>
      <c r="H18" s="9"/>
      <c r="I18" s="3" t="s">
        <v>15</v>
      </c>
      <c r="J18" s="3" t="s">
        <v>425</v>
      </c>
      <c r="K18" s="3" t="s">
        <v>17</v>
      </c>
      <c r="L18" s="3" t="s">
        <v>369</v>
      </c>
      <c r="M18" s="11">
        <v>0</v>
      </c>
      <c r="N18" s="11">
        <v>1</v>
      </c>
    </row>
    <row r="19" spans="1:14" x14ac:dyDescent="0.2">
      <c r="A19" s="2">
        <v>24</v>
      </c>
      <c r="B19" s="3" t="s">
        <v>426</v>
      </c>
      <c r="C19" s="3" t="s">
        <v>427</v>
      </c>
      <c r="D19" s="13">
        <v>41129</v>
      </c>
      <c r="E19" s="14" t="s">
        <v>4</v>
      </c>
      <c r="F19" s="14" t="s">
        <v>14</v>
      </c>
      <c r="G19" s="14"/>
      <c r="H19" s="9">
        <v>1</v>
      </c>
      <c r="I19" s="3" t="s">
        <v>15</v>
      </c>
      <c r="J19" s="3" t="s">
        <v>428</v>
      </c>
      <c r="K19" s="3" t="s">
        <v>17</v>
      </c>
      <c r="L19" s="3" t="s">
        <v>429</v>
      </c>
      <c r="M19" s="11">
        <v>0</v>
      </c>
      <c r="N19" s="11">
        <v>1</v>
      </c>
    </row>
    <row r="20" spans="1:14" x14ac:dyDescent="0.2">
      <c r="A20" s="2">
        <v>25</v>
      </c>
      <c r="B20" s="3" t="s">
        <v>430</v>
      </c>
      <c r="C20" s="3" t="s">
        <v>431</v>
      </c>
      <c r="D20" s="13">
        <v>42068</v>
      </c>
      <c r="E20" s="14" t="s">
        <v>4</v>
      </c>
      <c r="F20" s="14" t="s">
        <v>35</v>
      </c>
      <c r="G20" s="14"/>
      <c r="H20" s="9"/>
      <c r="I20" s="3" t="s">
        <v>432</v>
      </c>
      <c r="J20" s="3" t="s">
        <v>433</v>
      </c>
      <c r="K20" s="3" t="s">
        <v>17</v>
      </c>
      <c r="L20" s="3" t="s">
        <v>434</v>
      </c>
      <c r="M20" s="11">
        <v>0</v>
      </c>
      <c r="N20" s="11">
        <v>1</v>
      </c>
    </row>
    <row r="21" spans="1:14" x14ac:dyDescent="0.2">
      <c r="A21" s="2">
        <v>26</v>
      </c>
      <c r="B21" s="3" t="s">
        <v>435</v>
      </c>
      <c r="C21" s="3" t="s">
        <v>436</v>
      </c>
      <c r="D21" s="13">
        <v>42082</v>
      </c>
      <c r="E21" s="14" t="s">
        <v>4</v>
      </c>
      <c r="F21" s="14" t="s">
        <v>35</v>
      </c>
      <c r="G21" s="14"/>
      <c r="H21" s="9">
        <v>1</v>
      </c>
      <c r="I21" s="3" t="s">
        <v>93</v>
      </c>
      <c r="J21" s="3" t="s">
        <v>437</v>
      </c>
      <c r="K21" s="3" t="s">
        <v>17</v>
      </c>
      <c r="L21" s="3" t="s">
        <v>35</v>
      </c>
      <c r="M21" s="11">
        <v>0</v>
      </c>
      <c r="N21" s="11">
        <v>1</v>
      </c>
    </row>
    <row r="22" spans="1:14" x14ac:dyDescent="0.2">
      <c r="A22" s="2">
        <v>28</v>
      </c>
      <c r="B22" s="3" t="s">
        <v>438</v>
      </c>
      <c r="C22" s="3" t="s">
        <v>439</v>
      </c>
      <c r="D22" s="13">
        <v>42156</v>
      </c>
      <c r="E22" s="14" t="s">
        <v>4</v>
      </c>
      <c r="F22" s="14" t="s">
        <v>47</v>
      </c>
      <c r="G22" s="14"/>
      <c r="H22" s="9"/>
      <c r="I22" s="3" t="s">
        <v>61</v>
      </c>
      <c r="J22" s="3" t="s">
        <v>440</v>
      </c>
      <c r="K22" s="3" t="s">
        <v>17</v>
      </c>
      <c r="L22" s="3" t="s">
        <v>441</v>
      </c>
      <c r="M22" s="11">
        <v>0</v>
      </c>
      <c r="N22" s="11">
        <v>1</v>
      </c>
    </row>
    <row r="23" spans="1:14" x14ac:dyDescent="0.2">
      <c r="A23" s="2">
        <v>30</v>
      </c>
      <c r="B23" s="3" t="s">
        <v>442</v>
      </c>
      <c r="C23" s="3" t="s">
        <v>443</v>
      </c>
      <c r="D23" s="13">
        <v>42054</v>
      </c>
      <c r="E23" s="14" t="s">
        <v>4</v>
      </c>
      <c r="F23" s="14" t="s">
        <v>14</v>
      </c>
      <c r="G23" s="14" t="s">
        <v>4494</v>
      </c>
      <c r="H23" s="9">
        <v>1</v>
      </c>
      <c r="I23" s="3" t="s">
        <v>83</v>
      </c>
      <c r="J23" s="3" t="s">
        <v>444</v>
      </c>
      <c r="K23" s="3" t="s">
        <v>17</v>
      </c>
      <c r="L23" s="3" t="s">
        <v>80</v>
      </c>
      <c r="M23" s="11">
        <v>1</v>
      </c>
      <c r="N23" s="11">
        <v>0</v>
      </c>
    </row>
    <row r="24" spans="1:14" x14ac:dyDescent="0.2">
      <c r="A24" s="2">
        <v>35</v>
      </c>
      <c r="B24" s="3" t="s">
        <v>445</v>
      </c>
      <c r="C24" s="3" t="s">
        <v>446</v>
      </c>
      <c r="D24" s="13">
        <v>42064</v>
      </c>
      <c r="E24" s="14" t="s">
        <v>4</v>
      </c>
      <c r="F24" s="14" t="s">
        <v>14</v>
      </c>
      <c r="G24" s="14" t="s">
        <v>2058</v>
      </c>
      <c r="H24" s="9"/>
      <c r="I24" s="3" t="s">
        <v>48</v>
      </c>
      <c r="J24" s="3" t="s">
        <v>447</v>
      </c>
      <c r="K24" s="3" t="s">
        <v>17</v>
      </c>
      <c r="L24" s="3" t="s">
        <v>162</v>
      </c>
      <c r="M24" s="11">
        <v>0</v>
      </c>
      <c r="N24" s="11">
        <v>1</v>
      </c>
    </row>
    <row r="25" spans="1:14" x14ac:dyDescent="0.2">
      <c r="A25" s="2">
        <v>39</v>
      </c>
      <c r="B25" s="3" t="s">
        <v>448</v>
      </c>
      <c r="C25" s="3" t="s">
        <v>449</v>
      </c>
      <c r="D25" s="13">
        <v>41821</v>
      </c>
      <c r="E25" s="14" t="s">
        <v>4</v>
      </c>
      <c r="F25" s="14" t="s">
        <v>14</v>
      </c>
      <c r="G25" s="14" t="s">
        <v>4495</v>
      </c>
      <c r="H25" s="9">
        <v>1</v>
      </c>
      <c r="I25" s="3" t="s">
        <v>281</v>
      </c>
      <c r="J25" s="3" t="s">
        <v>450</v>
      </c>
      <c r="K25" s="3" t="s">
        <v>17</v>
      </c>
      <c r="L25" s="3" t="s">
        <v>451</v>
      </c>
      <c r="M25" s="11">
        <v>0</v>
      </c>
      <c r="N25" s="11">
        <v>1</v>
      </c>
    </row>
    <row r="26" spans="1:14" x14ac:dyDescent="0.2">
      <c r="A26" s="2">
        <v>41</v>
      </c>
      <c r="B26" s="3" t="s">
        <v>452</v>
      </c>
      <c r="C26" s="3" t="s">
        <v>453</v>
      </c>
      <c r="D26" s="13">
        <v>41850</v>
      </c>
      <c r="E26" s="14" t="s">
        <v>4</v>
      </c>
      <c r="F26" s="14" t="s">
        <v>14</v>
      </c>
      <c r="G26" s="14"/>
      <c r="H26" s="9"/>
      <c r="I26" s="3" t="s">
        <v>48</v>
      </c>
      <c r="J26" s="3" t="s">
        <v>454</v>
      </c>
      <c r="K26" s="3" t="s">
        <v>17</v>
      </c>
      <c r="L26" s="3" t="s">
        <v>80</v>
      </c>
      <c r="M26" s="11">
        <v>0</v>
      </c>
      <c r="N26" s="11">
        <v>1</v>
      </c>
    </row>
    <row r="27" spans="1:14" x14ac:dyDescent="0.2">
      <c r="A27" s="2">
        <v>44</v>
      </c>
      <c r="B27" s="3" t="s">
        <v>455</v>
      </c>
      <c r="C27" s="3" t="s">
        <v>456</v>
      </c>
      <c r="D27" s="13">
        <v>41883</v>
      </c>
      <c r="E27" s="14" t="s">
        <v>4</v>
      </c>
      <c r="F27" s="14" t="s">
        <v>14</v>
      </c>
      <c r="G27" s="14" t="s">
        <v>4495</v>
      </c>
      <c r="H27" s="9">
        <v>1</v>
      </c>
      <c r="I27" s="3" t="s">
        <v>25</v>
      </c>
      <c r="J27" s="3" t="s">
        <v>457</v>
      </c>
      <c r="K27" s="3" t="s">
        <v>17</v>
      </c>
      <c r="L27" s="3" t="s">
        <v>458</v>
      </c>
      <c r="M27" s="11">
        <v>0</v>
      </c>
      <c r="N27" s="11">
        <v>1</v>
      </c>
    </row>
    <row r="28" spans="1:14" x14ac:dyDescent="0.2">
      <c r="A28" s="2">
        <v>46</v>
      </c>
      <c r="B28" s="3" t="s">
        <v>459</v>
      </c>
      <c r="C28" s="3" t="s">
        <v>460</v>
      </c>
      <c r="D28" s="13">
        <v>41640</v>
      </c>
      <c r="E28" s="14" t="s">
        <v>4</v>
      </c>
      <c r="F28" s="14" t="s">
        <v>14</v>
      </c>
      <c r="G28" s="14" t="s">
        <v>4495</v>
      </c>
      <c r="H28" s="9">
        <v>1</v>
      </c>
      <c r="I28" s="3" t="s">
        <v>25</v>
      </c>
      <c r="J28" s="3" t="s">
        <v>461</v>
      </c>
      <c r="K28" s="3" t="s">
        <v>17</v>
      </c>
      <c r="L28" s="3" t="s">
        <v>462</v>
      </c>
      <c r="M28" s="11">
        <v>0</v>
      </c>
      <c r="N28" s="11">
        <v>1</v>
      </c>
    </row>
    <row r="29" spans="1:14" x14ac:dyDescent="0.2">
      <c r="A29" s="2">
        <v>47</v>
      </c>
      <c r="B29" s="3" t="s">
        <v>463</v>
      </c>
      <c r="C29" s="3" t="s">
        <v>464</v>
      </c>
      <c r="D29" s="13">
        <v>41879</v>
      </c>
      <c r="E29" s="14" t="s">
        <v>4</v>
      </c>
      <c r="F29" s="14" t="s">
        <v>47</v>
      </c>
      <c r="G29" s="14"/>
      <c r="H29" s="9">
        <v>1</v>
      </c>
      <c r="I29" s="3" t="s">
        <v>48</v>
      </c>
      <c r="J29" s="3" t="s">
        <v>465</v>
      </c>
      <c r="K29" s="3" t="s">
        <v>17</v>
      </c>
      <c r="L29" s="3" t="s">
        <v>35</v>
      </c>
      <c r="M29" s="11">
        <v>0</v>
      </c>
      <c r="N29" s="11">
        <v>1</v>
      </c>
    </row>
    <row r="30" spans="1:14" x14ac:dyDescent="0.2">
      <c r="A30" s="2">
        <v>48</v>
      </c>
      <c r="B30" s="3" t="s">
        <v>466</v>
      </c>
      <c r="C30" s="3" t="s">
        <v>467</v>
      </c>
      <c r="D30" s="13">
        <v>41878</v>
      </c>
      <c r="E30" s="14" t="s">
        <v>4</v>
      </c>
      <c r="F30" s="14" t="s">
        <v>47</v>
      </c>
      <c r="G30" s="14" t="s">
        <v>2058</v>
      </c>
      <c r="H30" s="9">
        <v>1</v>
      </c>
      <c r="I30" s="3" t="s">
        <v>48</v>
      </c>
      <c r="J30" s="3" t="s">
        <v>468</v>
      </c>
      <c r="K30" s="3" t="s">
        <v>17</v>
      </c>
      <c r="L30" s="3" t="s">
        <v>50</v>
      </c>
      <c r="M30" s="11">
        <v>0</v>
      </c>
      <c r="N30" s="11">
        <v>1</v>
      </c>
    </row>
    <row r="31" spans="1:14" x14ac:dyDescent="0.2">
      <c r="A31" s="2">
        <v>49</v>
      </c>
      <c r="B31" s="3" t="s">
        <v>469</v>
      </c>
      <c r="C31" s="3" t="s">
        <v>470</v>
      </c>
      <c r="D31" s="13">
        <v>41609</v>
      </c>
      <c r="E31" s="14" t="s">
        <v>4</v>
      </c>
      <c r="F31" s="14" t="s">
        <v>47</v>
      </c>
      <c r="G31" s="14"/>
      <c r="H31" s="9">
        <v>1</v>
      </c>
      <c r="I31" s="3" t="s">
        <v>48</v>
      </c>
      <c r="J31" s="3" t="s">
        <v>471</v>
      </c>
      <c r="K31" s="3" t="s">
        <v>17</v>
      </c>
      <c r="L31" s="3" t="s">
        <v>35</v>
      </c>
      <c r="M31" s="11">
        <v>0</v>
      </c>
      <c r="N31" s="11">
        <v>1</v>
      </c>
    </row>
    <row r="32" spans="1:14" x14ac:dyDescent="0.2">
      <c r="A32" s="2">
        <v>51</v>
      </c>
      <c r="B32" s="3" t="s">
        <v>12</v>
      </c>
      <c r="C32" s="3" t="s">
        <v>13</v>
      </c>
      <c r="D32" s="13">
        <v>41845</v>
      </c>
      <c r="E32" s="14" t="s">
        <v>4</v>
      </c>
      <c r="F32" s="14" t="s">
        <v>14</v>
      </c>
      <c r="G32" s="14"/>
      <c r="H32" s="9" t="s">
        <v>2058</v>
      </c>
      <c r="I32" s="3" t="s">
        <v>15</v>
      </c>
      <c r="J32" s="3" t="s">
        <v>16</v>
      </c>
      <c r="K32" s="3" t="s">
        <v>17</v>
      </c>
      <c r="L32" s="3" t="s">
        <v>18</v>
      </c>
      <c r="M32" s="11">
        <v>0</v>
      </c>
      <c r="N32" s="11">
        <v>1</v>
      </c>
    </row>
    <row r="33" spans="1:14" x14ac:dyDescent="0.2">
      <c r="A33" s="2">
        <v>52</v>
      </c>
      <c r="B33" s="3" t="s">
        <v>19</v>
      </c>
      <c r="C33" s="3" t="s">
        <v>20</v>
      </c>
      <c r="D33" s="13">
        <v>41817</v>
      </c>
      <c r="E33" s="14" t="s">
        <v>4</v>
      </c>
      <c r="F33" s="14" t="s">
        <v>14</v>
      </c>
      <c r="G33" s="14"/>
      <c r="H33" s="10">
        <v>1</v>
      </c>
      <c r="I33" s="3" t="s">
        <v>15</v>
      </c>
      <c r="J33" s="3" t="s">
        <v>21</v>
      </c>
      <c r="K33" s="3" t="s">
        <v>17</v>
      </c>
      <c r="L33" s="3" t="s">
        <v>22</v>
      </c>
      <c r="M33" s="11">
        <v>1</v>
      </c>
      <c r="N33" s="11">
        <v>0</v>
      </c>
    </row>
    <row r="34" spans="1:14" x14ac:dyDescent="0.2">
      <c r="A34" s="2">
        <v>53</v>
      </c>
      <c r="B34" s="3" t="s">
        <v>23</v>
      </c>
      <c r="C34" s="3" t="s">
        <v>24</v>
      </c>
      <c r="D34" s="13">
        <v>41974</v>
      </c>
      <c r="E34" s="14" t="s">
        <v>4</v>
      </c>
      <c r="F34" s="14" t="s">
        <v>14</v>
      </c>
      <c r="G34" s="14" t="s">
        <v>4495</v>
      </c>
      <c r="H34" s="9">
        <v>1</v>
      </c>
      <c r="I34" s="3" t="s">
        <v>25</v>
      </c>
      <c r="J34" s="3" t="s">
        <v>26</v>
      </c>
      <c r="K34" s="3" t="s">
        <v>17</v>
      </c>
      <c r="L34" s="3" t="s">
        <v>27</v>
      </c>
      <c r="M34" s="11">
        <v>0</v>
      </c>
      <c r="N34" s="11">
        <v>1</v>
      </c>
    </row>
    <row r="35" spans="1:14" x14ac:dyDescent="0.2">
      <c r="A35" s="2">
        <v>54</v>
      </c>
      <c r="B35" s="3" t="s">
        <v>28</v>
      </c>
      <c r="C35" s="3" t="s">
        <v>29</v>
      </c>
      <c r="D35" s="13">
        <v>41974</v>
      </c>
      <c r="E35" s="14" t="s">
        <v>4</v>
      </c>
      <c r="F35" s="14" t="s">
        <v>14</v>
      </c>
      <c r="G35" s="14" t="s">
        <v>4495</v>
      </c>
      <c r="H35" s="9">
        <v>1</v>
      </c>
      <c r="I35" s="3" t="s">
        <v>30</v>
      </c>
      <c r="J35" s="3" t="s">
        <v>31</v>
      </c>
      <c r="K35" s="3" t="s">
        <v>17</v>
      </c>
      <c r="L35" s="3" t="s">
        <v>32</v>
      </c>
      <c r="M35" s="11">
        <v>0</v>
      </c>
      <c r="N35" s="11">
        <v>1</v>
      </c>
    </row>
    <row r="36" spans="1:14" x14ac:dyDescent="0.2">
      <c r="A36" s="2">
        <v>55</v>
      </c>
      <c r="B36" s="3" t="s">
        <v>33</v>
      </c>
      <c r="C36" s="3" t="s">
        <v>34</v>
      </c>
      <c r="D36" s="13">
        <v>42244</v>
      </c>
      <c r="E36" s="14" t="s">
        <v>4</v>
      </c>
      <c r="F36" s="14" t="s">
        <v>35</v>
      </c>
      <c r="G36" s="14"/>
      <c r="H36" s="9">
        <v>1</v>
      </c>
      <c r="I36" s="3" t="s">
        <v>36</v>
      </c>
      <c r="J36" s="3" t="s">
        <v>37</v>
      </c>
      <c r="K36" s="3" t="s">
        <v>17</v>
      </c>
      <c r="L36" s="3" t="s">
        <v>38</v>
      </c>
      <c r="M36" s="11">
        <v>1</v>
      </c>
      <c r="N36" s="11">
        <v>0</v>
      </c>
    </row>
    <row r="37" spans="1:14" x14ac:dyDescent="0.2">
      <c r="A37" s="2">
        <v>56</v>
      </c>
      <c r="B37" s="3" t="s">
        <v>39</v>
      </c>
      <c r="C37" s="3" t="s">
        <v>40</v>
      </c>
      <c r="D37" s="13">
        <v>41746</v>
      </c>
      <c r="E37" s="14" t="s">
        <v>4</v>
      </c>
      <c r="F37" s="14" t="s">
        <v>14</v>
      </c>
      <c r="G37" s="14" t="s">
        <v>4495</v>
      </c>
      <c r="H37" s="9"/>
      <c r="I37" s="3" t="s">
        <v>25</v>
      </c>
      <c r="J37" s="3" t="s">
        <v>41</v>
      </c>
      <c r="K37" s="3" t="s">
        <v>17</v>
      </c>
      <c r="L37" s="3" t="s">
        <v>35</v>
      </c>
      <c r="M37" s="11">
        <v>1</v>
      </c>
      <c r="N37" s="11">
        <v>0</v>
      </c>
    </row>
    <row r="38" spans="1:14" x14ac:dyDescent="0.2">
      <c r="A38" s="2">
        <v>57</v>
      </c>
      <c r="B38" s="3" t="s">
        <v>42</v>
      </c>
      <c r="C38" s="3" t="s">
        <v>43</v>
      </c>
      <c r="D38" s="13">
        <v>41760</v>
      </c>
      <c r="E38" s="14" t="s">
        <v>4</v>
      </c>
      <c r="F38" s="14" t="s">
        <v>35</v>
      </c>
      <c r="G38" s="14"/>
      <c r="H38" s="9"/>
      <c r="I38" s="3" t="s">
        <v>15</v>
      </c>
      <c r="J38" s="3" t="s">
        <v>44</v>
      </c>
      <c r="K38" s="3" t="s">
        <v>17</v>
      </c>
      <c r="L38" s="3" t="s">
        <v>35</v>
      </c>
      <c r="M38" s="11">
        <v>0</v>
      </c>
      <c r="N38" s="11">
        <v>1</v>
      </c>
    </row>
    <row r="39" spans="1:14" x14ac:dyDescent="0.2">
      <c r="A39" s="2">
        <v>58</v>
      </c>
      <c r="B39" s="3" t="s">
        <v>45</v>
      </c>
      <c r="C39" s="3" t="s">
        <v>46</v>
      </c>
      <c r="D39" s="13">
        <v>42339</v>
      </c>
      <c r="E39" s="14" t="s">
        <v>4</v>
      </c>
      <c r="F39" s="14" t="s">
        <v>47</v>
      </c>
      <c r="G39" s="14"/>
      <c r="H39" s="9">
        <v>1</v>
      </c>
      <c r="I39" s="3" t="s">
        <v>48</v>
      </c>
      <c r="J39" s="3" t="s">
        <v>49</v>
      </c>
      <c r="K39" s="3" t="s">
        <v>17</v>
      </c>
      <c r="L39" s="3" t="s">
        <v>50</v>
      </c>
      <c r="M39" s="11">
        <v>0</v>
      </c>
      <c r="N39" s="11">
        <v>1</v>
      </c>
    </row>
    <row r="40" spans="1:14" x14ac:dyDescent="0.2">
      <c r="A40" s="2">
        <v>59</v>
      </c>
      <c r="B40" s="3" t="s">
        <v>51</v>
      </c>
      <c r="C40" s="3" t="s">
        <v>52</v>
      </c>
      <c r="D40" s="13">
        <v>42088</v>
      </c>
      <c r="E40" s="14" t="s">
        <v>4</v>
      </c>
      <c r="F40" s="14" t="s">
        <v>14</v>
      </c>
      <c r="G40" s="14"/>
      <c r="H40" s="9">
        <v>1</v>
      </c>
      <c r="I40" s="3" t="s">
        <v>15</v>
      </c>
      <c r="J40" s="3" t="s">
        <v>53</v>
      </c>
      <c r="K40" s="3" t="s">
        <v>17</v>
      </c>
      <c r="L40" s="3" t="s">
        <v>54</v>
      </c>
      <c r="M40" s="11">
        <v>1</v>
      </c>
      <c r="N40" s="11">
        <v>0</v>
      </c>
    </row>
    <row r="41" spans="1:14" x14ac:dyDescent="0.2">
      <c r="A41" s="2">
        <v>60</v>
      </c>
      <c r="B41" s="3" t="s">
        <v>55</v>
      </c>
      <c r="C41" s="3" t="s">
        <v>56</v>
      </c>
      <c r="D41" s="13">
        <v>41704</v>
      </c>
      <c r="E41" s="14" t="s">
        <v>4</v>
      </c>
      <c r="F41" s="14" t="s">
        <v>14</v>
      </c>
      <c r="G41" s="14"/>
      <c r="H41" s="9" t="s">
        <v>2058</v>
      </c>
      <c r="I41" s="3" t="s">
        <v>48</v>
      </c>
      <c r="J41" s="3" t="s">
        <v>57</v>
      </c>
      <c r="K41" s="3" t="s">
        <v>17</v>
      </c>
      <c r="L41" s="3" t="s">
        <v>58</v>
      </c>
      <c r="M41" s="11">
        <v>0</v>
      </c>
      <c r="N41" s="11">
        <v>1</v>
      </c>
    </row>
    <row r="42" spans="1:14" x14ac:dyDescent="0.2">
      <c r="A42" s="2">
        <v>61</v>
      </c>
      <c r="B42" s="3" t="s">
        <v>59</v>
      </c>
      <c r="C42" s="3" t="s">
        <v>60</v>
      </c>
      <c r="D42" s="13">
        <v>41640</v>
      </c>
      <c r="E42" s="14" t="s">
        <v>4</v>
      </c>
      <c r="F42" s="14" t="s">
        <v>35</v>
      </c>
      <c r="G42" s="14"/>
      <c r="H42" s="9">
        <v>1</v>
      </c>
      <c r="I42" s="3" t="s">
        <v>61</v>
      </c>
      <c r="J42" s="3" t="s">
        <v>62</v>
      </c>
      <c r="K42" s="3" t="s">
        <v>17</v>
      </c>
      <c r="L42" s="3" t="s">
        <v>63</v>
      </c>
      <c r="M42" s="11">
        <v>0</v>
      </c>
      <c r="N42" s="11">
        <v>1</v>
      </c>
    </row>
    <row r="43" spans="1:14" x14ac:dyDescent="0.2">
      <c r="A43" s="2">
        <v>62</v>
      </c>
      <c r="B43" s="3" t="s">
        <v>64</v>
      </c>
      <c r="C43" s="3" t="s">
        <v>65</v>
      </c>
      <c r="D43" s="13">
        <v>41512</v>
      </c>
      <c r="E43" s="14" t="s">
        <v>4</v>
      </c>
      <c r="F43" s="14" t="s">
        <v>14</v>
      </c>
      <c r="G43" s="14"/>
      <c r="H43" s="9">
        <v>1</v>
      </c>
      <c r="I43" s="3" t="s">
        <v>15</v>
      </c>
      <c r="J43" s="3" t="s">
        <v>66</v>
      </c>
      <c r="K43" s="3" t="s">
        <v>17</v>
      </c>
      <c r="L43" s="3" t="s">
        <v>67</v>
      </c>
      <c r="M43" s="11">
        <v>1</v>
      </c>
      <c r="N43" s="11">
        <v>0</v>
      </c>
    </row>
    <row r="44" spans="1:14" x14ac:dyDescent="0.2">
      <c r="A44" s="2">
        <v>63</v>
      </c>
      <c r="B44" s="3" t="s">
        <v>68</v>
      </c>
      <c r="C44" s="3" t="s">
        <v>69</v>
      </c>
      <c r="D44" s="13">
        <v>41520</v>
      </c>
      <c r="E44" s="14" t="s">
        <v>4</v>
      </c>
      <c r="F44" s="14" t="s">
        <v>14</v>
      </c>
      <c r="G44" s="14" t="s">
        <v>4495</v>
      </c>
      <c r="H44" s="9"/>
      <c r="I44" s="3" t="s">
        <v>25</v>
      </c>
      <c r="J44" s="3" t="s">
        <v>70</v>
      </c>
      <c r="K44" s="3" t="s">
        <v>17</v>
      </c>
      <c r="L44" s="3" t="s">
        <v>71</v>
      </c>
      <c r="M44" s="11">
        <v>1</v>
      </c>
      <c r="N44" s="11">
        <v>0</v>
      </c>
    </row>
    <row r="45" spans="1:14" x14ac:dyDescent="0.2">
      <c r="A45" s="2">
        <v>64</v>
      </c>
      <c r="B45" s="3" t="s">
        <v>72</v>
      </c>
      <c r="C45" s="3" t="s">
        <v>73</v>
      </c>
      <c r="D45" s="13">
        <v>41579</v>
      </c>
      <c r="E45" s="14" t="s">
        <v>4</v>
      </c>
      <c r="F45" s="14" t="s">
        <v>47</v>
      </c>
      <c r="G45" s="14"/>
      <c r="H45" s="9"/>
      <c r="I45" s="3" t="s">
        <v>74</v>
      </c>
      <c r="J45" s="3" t="s">
        <v>75</v>
      </c>
      <c r="K45" s="3" t="s">
        <v>17</v>
      </c>
      <c r="L45" s="3" t="s">
        <v>76</v>
      </c>
      <c r="M45" s="11">
        <v>0</v>
      </c>
      <c r="N45" s="11">
        <v>1</v>
      </c>
    </row>
    <row r="46" spans="1:14" x14ac:dyDescent="0.2">
      <c r="A46" s="2">
        <v>65</v>
      </c>
      <c r="B46" s="3" t="s">
        <v>77</v>
      </c>
      <c r="C46" s="3" t="s">
        <v>78</v>
      </c>
      <c r="D46" s="13">
        <v>41609</v>
      </c>
      <c r="E46" s="14" t="s">
        <v>4</v>
      </c>
      <c r="F46" s="14" t="s">
        <v>47</v>
      </c>
      <c r="G46" s="14"/>
      <c r="H46" s="9"/>
      <c r="I46" s="3" t="s">
        <v>15</v>
      </c>
      <c r="J46" s="3" t="s">
        <v>79</v>
      </c>
      <c r="K46" s="3" t="s">
        <v>17</v>
      </c>
      <c r="L46" s="3" t="s">
        <v>80</v>
      </c>
      <c r="M46" s="11">
        <v>1</v>
      </c>
      <c r="N46" s="11">
        <v>0</v>
      </c>
    </row>
    <row r="47" spans="1:14" x14ac:dyDescent="0.2">
      <c r="A47" s="2">
        <v>66</v>
      </c>
      <c r="B47" s="3" t="s">
        <v>81</v>
      </c>
      <c r="C47" s="3" t="s">
        <v>82</v>
      </c>
      <c r="D47" s="13">
        <v>41579</v>
      </c>
      <c r="E47" s="14" t="s">
        <v>4</v>
      </c>
      <c r="F47" s="14" t="s">
        <v>47</v>
      </c>
      <c r="G47" s="14" t="s">
        <v>4494</v>
      </c>
      <c r="H47" s="9"/>
      <c r="I47" s="3" t="s">
        <v>83</v>
      </c>
      <c r="J47" s="3" t="s">
        <v>84</v>
      </c>
      <c r="K47" s="3" t="s">
        <v>17</v>
      </c>
      <c r="L47" s="3" t="s">
        <v>50</v>
      </c>
      <c r="M47" s="11">
        <v>0</v>
      </c>
      <c r="N47" s="11">
        <v>1</v>
      </c>
    </row>
    <row r="48" spans="1:14" x14ac:dyDescent="0.2">
      <c r="A48" s="2">
        <v>68</v>
      </c>
      <c r="B48" s="3" t="s">
        <v>85</v>
      </c>
      <c r="C48" s="3" t="s">
        <v>86</v>
      </c>
      <c r="D48" s="13">
        <v>41452</v>
      </c>
      <c r="E48" s="14" t="s">
        <v>4</v>
      </c>
      <c r="F48" s="14" t="s">
        <v>14</v>
      </c>
      <c r="G48" s="14" t="s">
        <v>4496</v>
      </c>
      <c r="H48" s="9"/>
      <c r="I48" s="3" t="s">
        <v>25</v>
      </c>
      <c r="J48" s="3" t="s">
        <v>87</v>
      </c>
      <c r="K48" s="3" t="s">
        <v>17</v>
      </c>
      <c r="L48" s="3" t="s">
        <v>35</v>
      </c>
      <c r="M48" s="11">
        <v>0</v>
      </c>
      <c r="N48" s="11">
        <v>1</v>
      </c>
    </row>
    <row r="49" spans="1:14" x14ac:dyDescent="0.2">
      <c r="A49" s="2">
        <v>69</v>
      </c>
      <c r="B49" s="3" t="s">
        <v>88</v>
      </c>
      <c r="C49" s="3" t="s">
        <v>89</v>
      </c>
      <c r="D49" s="13">
        <v>41671</v>
      </c>
      <c r="E49" s="14" t="s">
        <v>4</v>
      </c>
      <c r="F49" s="14" t="s">
        <v>47</v>
      </c>
      <c r="G49" s="14"/>
      <c r="H49" s="9"/>
      <c r="I49" s="3" t="s">
        <v>15</v>
      </c>
      <c r="J49" s="3" t="s">
        <v>90</v>
      </c>
      <c r="K49" s="3" t="s">
        <v>17</v>
      </c>
      <c r="L49" s="3" t="s">
        <v>80</v>
      </c>
      <c r="M49" s="11">
        <v>0</v>
      </c>
      <c r="N49" s="11">
        <v>1</v>
      </c>
    </row>
    <row r="50" spans="1:14" x14ac:dyDescent="0.2">
      <c r="A50" s="2">
        <v>70</v>
      </c>
      <c r="B50" s="3" t="s">
        <v>91</v>
      </c>
      <c r="C50" s="3" t="s">
        <v>92</v>
      </c>
      <c r="D50" s="13">
        <v>41275</v>
      </c>
      <c r="E50" s="14" t="s">
        <v>4</v>
      </c>
      <c r="F50" s="14" t="s">
        <v>47</v>
      </c>
      <c r="G50" s="14"/>
      <c r="H50" s="9"/>
      <c r="I50" s="3" t="s">
        <v>93</v>
      </c>
      <c r="J50" s="3" t="s">
        <v>94</v>
      </c>
      <c r="K50" s="3" t="s">
        <v>17</v>
      </c>
      <c r="L50" s="3" t="s">
        <v>95</v>
      </c>
      <c r="M50" s="11">
        <v>0</v>
      </c>
      <c r="N50" s="11">
        <v>1</v>
      </c>
    </row>
    <row r="51" spans="1:14" x14ac:dyDescent="0.2">
      <c r="A51" s="2">
        <v>71</v>
      </c>
      <c r="B51" s="3" t="s">
        <v>96</v>
      </c>
      <c r="C51" s="3" t="s">
        <v>97</v>
      </c>
      <c r="D51" s="13">
        <v>41329</v>
      </c>
      <c r="E51" s="14" t="s">
        <v>4</v>
      </c>
      <c r="F51" s="14" t="s">
        <v>14</v>
      </c>
      <c r="G51" s="14"/>
      <c r="H51" s="9"/>
      <c r="I51" s="3" t="s">
        <v>48</v>
      </c>
      <c r="J51" s="3" t="s">
        <v>98</v>
      </c>
      <c r="K51" s="3" t="s">
        <v>17</v>
      </c>
      <c r="L51" s="3" t="s">
        <v>99</v>
      </c>
      <c r="M51" s="11">
        <v>0</v>
      </c>
      <c r="N51" s="11">
        <v>1</v>
      </c>
    </row>
    <row r="52" spans="1:14" x14ac:dyDescent="0.2">
      <c r="A52" s="2">
        <v>72</v>
      </c>
      <c r="B52" s="3" t="s">
        <v>100</v>
      </c>
      <c r="C52" s="3" t="s">
        <v>101</v>
      </c>
      <c r="D52" s="13">
        <v>41456</v>
      </c>
      <c r="E52" s="14" t="s">
        <v>4</v>
      </c>
      <c r="F52" s="14" t="s">
        <v>14</v>
      </c>
      <c r="G52" s="14"/>
      <c r="H52" s="9"/>
      <c r="I52" s="3" t="s">
        <v>48</v>
      </c>
      <c r="J52" s="3" t="s">
        <v>102</v>
      </c>
      <c r="K52" s="3" t="s">
        <v>17</v>
      </c>
      <c r="L52" s="3" t="s">
        <v>103</v>
      </c>
      <c r="M52" s="11">
        <v>0</v>
      </c>
      <c r="N52" s="11">
        <v>1</v>
      </c>
    </row>
    <row r="53" spans="1:14" ht="13" customHeight="1" x14ac:dyDescent="0.2">
      <c r="A53" s="2">
        <v>73</v>
      </c>
      <c r="B53" s="3" t="s">
        <v>104</v>
      </c>
      <c r="C53" s="3" t="s">
        <v>105</v>
      </c>
      <c r="D53" s="13">
        <v>41292</v>
      </c>
      <c r="E53" s="14" t="s">
        <v>4</v>
      </c>
      <c r="F53" s="14" t="s">
        <v>14</v>
      </c>
      <c r="G53" s="14" t="s">
        <v>4494</v>
      </c>
      <c r="H53" s="9">
        <v>1</v>
      </c>
      <c r="I53" s="3" t="s">
        <v>106</v>
      </c>
      <c r="J53" s="3" t="s">
        <v>107</v>
      </c>
      <c r="K53" s="3" t="s">
        <v>17</v>
      </c>
      <c r="L53" s="3" t="s">
        <v>108</v>
      </c>
      <c r="M53" s="11">
        <v>1</v>
      </c>
      <c r="N53" s="11">
        <v>0</v>
      </c>
    </row>
    <row r="54" spans="1:14" x14ac:dyDescent="0.2">
      <c r="A54" s="2">
        <v>74</v>
      </c>
      <c r="B54" s="3" t="s">
        <v>109</v>
      </c>
      <c r="C54" s="3" t="s">
        <v>110</v>
      </c>
      <c r="D54" s="13">
        <v>41342</v>
      </c>
      <c r="E54" s="14" t="s">
        <v>4</v>
      </c>
      <c r="F54" s="14" t="s">
        <v>14</v>
      </c>
      <c r="G54" s="14"/>
      <c r="H54" s="9">
        <v>1</v>
      </c>
      <c r="I54" s="3" t="s">
        <v>15</v>
      </c>
      <c r="J54" s="3" t="s">
        <v>111</v>
      </c>
      <c r="K54" s="3" t="s">
        <v>17</v>
      </c>
      <c r="L54" s="3" t="s">
        <v>112</v>
      </c>
      <c r="M54" s="11">
        <v>0</v>
      </c>
      <c r="N54" s="11">
        <v>1</v>
      </c>
    </row>
    <row r="55" spans="1:14" x14ac:dyDescent="0.2">
      <c r="A55" s="2">
        <v>75</v>
      </c>
      <c r="B55" s="3" t="s">
        <v>113</v>
      </c>
      <c r="C55" s="3" t="s">
        <v>114</v>
      </c>
      <c r="D55" s="13">
        <v>41699</v>
      </c>
      <c r="E55" s="14" t="s">
        <v>4</v>
      </c>
      <c r="F55" s="14" t="s">
        <v>14</v>
      </c>
      <c r="G55" s="14" t="s">
        <v>4495</v>
      </c>
      <c r="H55" s="9">
        <v>1</v>
      </c>
      <c r="I55" s="3" t="s">
        <v>115</v>
      </c>
      <c r="J55" s="3" t="s">
        <v>116</v>
      </c>
      <c r="K55" s="3" t="s">
        <v>17</v>
      </c>
      <c r="L55" s="3" t="s">
        <v>117</v>
      </c>
      <c r="M55" s="11">
        <v>0</v>
      </c>
      <c r="N55" s="11">
        <v>1</v>
      </c>
    </row>
    <row r="56" spans="1:14" x14ac:dyDescent="0.2">
      <c r="A56" s="2">
        <v>76</v>
      </c>
      <c r="B56" s="3" t="s">
        <v>118</v>
      </c>
      <c r="C56" s="3" t="s">
        <v>119</v>
      </c>
      <c r="D56" s="13">
        <v>41278</v>
      </c>
      <c r="E56" s="14" t="s">
        <v>4</v>
      </c>
      <c r="F56" s="14" t="s">
        <v>35</v>
      </c>
      <c r="G56" s="14"/>
      <c r="H56" s="9">
        <v>1</v>
      </c>
      <c r="I56" s="3" t="s">
        <v>48</v>
      </c>
      <c r="J56" s="3" t="s">
        <v>120</v>
      </c>
      <c r="K56" s="3" t="s">
        <v>17</v>
      </c>
      <c r="L56" s="3" t="s">
        <v>35</v>
      </c>
      <c r="M56" s="11">
        <v>0</v>
      </c>
      <c r="N56" s="11">
        <v>1</v>
      </c>
    </row>
    <row r="57" spans="1:14" x14ac:dyDescent="0.2">
      <c r="A57" s="2">
        <v>78</v>
      </c>
      <c r="B57" s="3" t="s">
        <v>121</v>
      </c>
      <c r="C57" s="3" t="s">
        <v>122</v>
      </c>
      <c r="D57" s="13">
        <v>41306</v>
      </c>
      <c r="E57" s="14" t="s">
        <v>4</v>
      </c>
      <c r="F57" s="14" t="s">
        <v>35</v>
      </c>
      <c r="G57" s="14"/>
      <c r="H57" s="9"/>
      <c r="I57" s="3" t="s">
        <v>15</v>
      </c>
      <c r="J57" s="3" t="s">
        <v>123</v>
      </c>
      <c r="K57" s="3" t="s">
        <v>17</v>
      </c>
      <c r="L57" s="3" t="s">
        <v>80</v>
      </c>
      <c r="M57" s="11">
        <v>1</v>
      </c>
      <c r="N57" s="11">
        <v>0</v>
      </c>
    </row>
    <row r="58" spans="1:14" x14ac:dyDescent="0.2">
      <c r="A58" s="2">
        <v>79</v>
      </c>
      <c r="B58" s="3" t="s">
        <v>124</v>
      </c>
      <c r="C58" s="3" t="s">
        <v>125</v>
      </c>
      <c r="D58" s="13">
        <v>41518</v>
      </c>
      <c r="E58" s="14" t="s">
        <v>4</v>
      </c>
      <c r="F58" s="14" t="s">
        <v>14</v>
      </c>
      <c r="G58" s="14" t="s">
        <v>4495</v>
      </c>
      <c r="H58" s="9">
        <v>1</v>
      </c>
      <c r="I58" s="3" t="s">
        <v>30</v>
      </c>
      <c r="J58" s="3" t="s">
        <v>126</v>
      </c>
      <c r="K58" s="3" t="s">
        <v>17</v>
      </c>
      <c r="L58" s="3" t="s">
        <v>127</v>
      </c>
      <c r="M58" s="11">
        <v>0</v>
      </c>
      <c r="N58" s="11">
        <v>1</v>
      </c>
    </row>
    <row r="59" spans="1:14" x14ac:dyDescent="0.2">
      <c r="A59" s="2">
        <v>80</v>
      </c>
      <c r="B59" s="3" t="s">
        <v>128</v>
      </c>
      <c r="C59" s="3" t="s">
        <v>129</v>
      </c>
      <c r="D59" s="13">
        <v>41855</v>
      </c>
      <c r="E59" s="14" t="s">
        <v>4</v>
      </c>
      <c r="F59" s="14" t="s">
        <v>14</v>
      </c>
      <c r="G59" s="14" t="s">
        <v>4494</v>
      </c>
      <c r="H59" s="9">
        <v>1</v>
      </c>
      <c r="I59" s="3" t="s">
        <v>130</v>
      </c>
      <c r="J59" s="3" t="s">
        <v>131</v>
      </c>
      <c r="K59" s="3" t="s">
        <v>17</v>
      </c>
      <c r="L59" s="3" t="s">
        <v>132</v>
      </c>
      <c r="M59" s="11">
        <v>1</v>
      </c>
      <c r="N59" s="11">
        <v>0</v>
      </c>
    </row>
    <row r="60" spans="1:14" x14ac:dyDescent="0.2">
      <c r="A60" s="2">
        <v>81</v>
      </c>
      <c r="B60" s="3" t="s">
        <v>133</v>
      </c>
      <c r="C60" s="3" t="s">
        <v>134</v>
      </c>
      <c r="D60" s="13">
        <v>41370</v>
      </c>
      <c r="E60" s="14" t="s">
        <v>4</v>
      </c>
      <c r="F60" s="14" t="s">
        <v>35</v>
      </c>
      <c r="G60" s="14"/>
      <c r="H60" s="9"/>
      <c r="I60" s="3" t="s">
        <v>135</v>
      </c>
      <c r="J60" s="3" t="s">
        <v>136</v>
      </c>
      <c r="K60" s="3" t="s">
        <v>17</v>
      </c>
      <c r="L60" s="3" t="s">
        <v>137</v>
      </c>
      <c r="M60" s="11">
        <v>1</v>
      </c>
      <c r="N60" s="11">
        <v>0</v>
      </c>
    </row>
    <row r="61" spans="1:14" x14ac:dyDescent="0.2">
      <c r="A61" s="2">
        <v>82</v>
      </c>
      <c r="B61" s="3" t="s">
        <v>138</v>
      </c>
      <c r="C61" s="3" t="s">
        <v>139</v>
      </c>
      <c r="D61" s="13">
        <v>41883</v>
      </c>
      <c r="E61" s="14" t="s">
        <v>4</v>
      </c>
      <c r="F61" s="14" t="s">
        <v>14</v>
      </c>
      <c r="G61" s="14" t="s">
        <v>4495</v>
      </c>
      <c r="H61" s="9"/>
      <c r="I61" s="3" t="s">
        <v>25</v>
      </c>
      <c r="J61" s="3" t="s">
        <v>140</v>
      </c>
      <c r="K61" s="3" t="s">
        <v>17</v>
      </c>
      <c r="L61" s="3" t="s">
        <v>58</v>
      </c>
      <c r="M61" s="11">
        <v>0</v>
      </c>
      <c r="N61" s="11">
        <v>1</v>
      </c>
    </row>
    <row r="62" spans="1:14" x14ac:dyDescent="0.2">
      <c r="A62" s="2">
        <v>83</v>
      </c>
      <c r="B62" s="3" t="s">
        <v>141</v>
      </c>
      <c r="C62" s="3" t="s">
        <v>142</v>
      </c>
      <c r="D62" s="13">
        <v>41760</v>
      </c>
      <c r="E62" s="14" t="s">
        <v>4</v>
      </c>
      <c r="F62" s="14" t="s">
        <v>14</v>
      </c>
      <c r="G62" s="14" t="s">
        <v>4495</v>
      </c>
      <c r="H62" s="9"/>
      <c r="I62" s="3" t="s">
        <v>25</v>
      </c>
      <c r="J62" s="3" t="s">
        <v>143</v>
      </c>
      <c r="K62" s="3" t="s">
        <v>17</v>
      </c>
      <c r="L62" s="3" t="s">
        <v>80</v>
      </c>
      <c r="M62" s="11">
        <v>0</v>
      </c>
      <c r="N62" s="11">
        <v>1</v>
      </c>
    </row>
    <row r="63" spans="1:14" x14ac:dyDescent="0.2">
      <c r="A63" s="2">
        <v>84</v>
      </c>
      <c r="B63" s="3" t="s">
        <v>144</v>
      </c>
      <c r="C63" s="3" t="s">
        <v>145</v>
      </c>
      <c r="D63" s="13">
        <v>41297</v>
      </c>
      <c r="E63" s="14" t="s">
        <v>4</v>
      </c>
      <c r="F63" s="14" t="s">
        <v>14</v>
      </c>
      <c r="G63" s="14" t="s">
        <v>4494</v>
      </c>
      <c r="H63" s="9"/>
      <c r="I63" s="3" t="s">
        <v>106</v>
      </c>
      <c r="J63" s="3" t="s">
        <v>146</v>
      </c>
      <c r="K63" s="3" t="s">
        <v>17</v>
      </c>
      <c r="L63" s="3" t="s">
        <v>147</v>
      </c>
      <c r="M63" s="11">
        <v>1</v>
      </c>
      <c r="N63" s="11">
        <v>0</v>
      </c>
    </row>
    <row r="64" spans="1:14" x14ac:dyDescent="0.2">
      <c r="A64" s="2">
        <v>85</v>
      </c>
      <c r="B64" s="3" t="s">
        <v>148</v>
      </c>
      <c r="C64" s="3" t="s">
        <v>149</v>
      </c>
      <c r="D64" s="13">
        <v>41407</v>
      </c>
      <c r="E64" s="14" t="s">
        <v>4</v>
      </c>
      <c r="F64" s="14" t="s">
        <v>14</v>
      </c>
      <c r="G64" s="14" t="s">
        <v>4495</v>
      </c>
      <c r="H64" s="9"/>
      <c r="I64" s="3" t="s">
        <v>30</v>
      </c>
      <c r="J64" s="3" t="s">
        <v>150</v>
      </c>
      <c r="K64" s="3" t="s">
        <v>17</v>
      </c>
      <c r="L64" s="3" t="s">
        <v>151</v>
      </c>
      <c r="M64" s="11">
        <v>0</v>
      </c>
      <c r="N64" s="11">
        <v>1</v>
      </c>
    </row>
    <row r="65" spans="1:14" x14ac:dyDescent="0.2">
      <c r="A65" s="2">
        <v>86</v>
      </c>
      <c r="B65" s="3" t="s">
        <v>152</v>
      </c>
      <c r="C65" s="3" t="s">
        <v>153</v>
      </c>
      <c r="D65" s="13">
        <v>41334</v>
      </c>
      <c r="E65" s="14" t="s">
        <v>4</v>
      </c>
      <c r="F65" s="14" t="s">
        <v>14</v>
      </c>
      <c r="G65" s="14"/>
      <c r="H65" s="9"/>
      <c r="I65" s="3" t="s">
        <v>48</v>
      </c>
      <c r="J65" s="3" t="s">
        <v>154</v>
      </c>
      <c r="K65" s="3" t="s">
        <v>17</v>
      </c>
      <c r="L65" s="3" t="s">
        <v>151</v>
      </c>
      <c r="M65" s="11">
        <v>0</v>
      </c>
      <c r="N65" s="11">
        <v>1</v>
      </c>
    </row>
    <row r="66" spans="1:14" x14ac:dyDescent="0.2">
      <c r="A66" s="2">
        <v>88</v>
      </c>
      <c r="B66" s="3" t="s">
        <v>155</v>
      </c>
      <c r="C66" s="3" t="s">
        <v>156</v>
      </c>
      <c r="D66" s="13">
        <v>41913</v>
      </c>
      <c r="E66" s="14" t="s">
        <v>4</v>
      </c>
      <c r="F66" s="14" t="s">
        <v>14</v>
      </c>
      <c r="G66" s="14"/>
      <c r="H66" s="9"/>
      <c r="I66" s="3" t="s">
        <v>15</v>
      </c>
      <c r="J66" s="3" t="s">
        <v>157</v>
      </c>
      <c r="K66" s="3" t="s">
        <v>17</v>
      </c>
      <c r="L66" s="3" t="s">
        <v>158</v>
      </c>
      <c r="M66" s="11">
        <v>1</v>
      </c>
      <c r="N66" s="11">
        <v>0</v>
      </c>
    </row>
    <row r="67" spans="1:14" x14ac:dyDescent="0.2">
      <c r="A67" s="2">
        <v>89</v>
      </c>
      <c r="B67" s="3" t="s">
        <v>159</v>
      </c>
      <c r="C67" s="3" t="s">
        <v>160</v>
      </c>
      <c r="D67" s="13">
        <v>41760</v>
      </c>
      <c r="E67" s="14" t="s">
        <v>4</v>
      </c>
      <c r="F67" s="14" t="s">
        <v>14</v>
      </c>
      <c r="G67" s="14"/>
      <c r="H67" s="9"/>
      <c r="I67" s="3" t="s">
        <v>15</v>
      </c>
      <c r="J67" s="3" t="s">
        <v>161</v>
      </c>
      <c r="K67" s="3" t="s">
        <v>17</v>
      </c>
      <c r="L67" s="3" t="s">
        <v>162</v>
      </c>
      <c r="M67" s="11">
        <v>1</v>
      </c>
      <c r="N67" s="11">
        <v>0</v>
      </c>
    </row>
    <row r="68" spans="1:14" x14ac:dyDescent="0.2">
      <c r="A68" s="2">
        <v>90</v>
      </c>
      <c r="B68" s="3" t="s">
        <v>163</v>
      </c>
      <c r="C68" s="3" t="s">
        <v>164</v>
      </c>
      <c r="D68" s="13">
        <v>41085</v>
      </c>
      <c r="E68" s="14" t="s">
        <v>4</v>
      </c>
      <c r="F68" s="14" t="s">
        <v>14</v>
      </c>
      <c r="G68" s="14"/>
      <c r="H68" s="9"/>
      <c r="I68" s="3" t="s">
        <v>15</v>
      </c>
      <c r="J68" s="3" t="s">
        <v>165</v>
      </c>
      <c r="K68" s="3" t="s">
        <v>17</v>
      </c>
      <c r="L68" s="3" t="s">
        <v>166</v>
      </c>
      <c r="M68" s="11">
        <v>0</v>
      </c>
      <c r="N68" s="11">
        <v>1</v>
      </c>
    </row>
    <row r="69" spans="1:14" x14ac:dyDescent="0.2">
      <c r="A69" s="2">
        <v>92</v>
      </c>
      <c r="B69" s="3" t="s">
        <v>167</v>
      </c>
      <c r="C69" s="3" t="s">
        <v>168</v>
      </c>
      <c r="D69" s="13">
        <v>42064</v>
      </c>
      <c r="E69" s="14" t="s">
        <v>4</v>
      </c>
      <c r="F69" s="14" t="s">
        <v>47</v>
      </c>
      <c r="G69" s="14" t="s">
        <v>4494</v>
      </c>
      <c r="H69" s="9"/>
      <c r="I69" s="3" t="s">
        <v>169</v>
      </c>
      <c r="J69" s="3" t="s">
        <v>170</v>
      </c>
      <c r="K69" s="3" t="s">
        <v>17</v>
      </c>
      <c r="L69" s="3" t="s">
        <v>50</v>
      </c>
      <c r="M69" s="11">
        <v>0</v>
      </c>
      <c r="N69" s="11">
        <v>1</v>
      </c>
    </row>
    <row r="70" spans="1:14" x14ac:dyDescent="0.2">
      <c r="A70" s="2">
        <v>93</v>
      </c>
      <c r="B70" s="3" t="s">
        <v>171</v>
      </c>
      <c r="C70" s="3" t="s">
        <v>172</v>
      </c>
      <c r="D70" s="13">
        <v>42249</v>
      </c>
      <c r="E70" s="14" t="s">
        <v>4</v>
      </c>
      <c r="F70" s="14" t="s">
        <v>14</v>
      </c>
      <c r="G70" s="14" t="s">
        <v>4495</v>
      </c>
      <c r="H70" s="9"/>
      <c r="I70" s="3" t="s">
        <v>173</v>
      </c>
      <c r="J70" s="3" t="s">
        <v>174</v>
      </c>
      <c r="K70" s="3" t="s">
        <v>17</v>
      </c>
      <c r="L70" s="3" t="s">
        <v>175</v>
      </c>
      <c r="M70" s="11">
        <v>0</v>
      </c>
      <c r="N70" s="11">
        <v>1</v>
      </c>
    </row>
    <row r="71" spans="1:14" x14ac:dyDescent="0.2">
      <c r="A71" s="2">
        <v>94</v>
      </c>
      <c r="B71" s="3" t="s">
        <v>176</v>
      </c>
      <c r="C71" s="3" t="s">
        <v>177</v>
      </c>
      <c r="D71" s="13">
        <v>42229</v>
      </c>
      <c r="E71" s="14" t="s">
        <v>4</v>
      </c>
      <c r="F71" s="14" t="s">
        <v>14</v>
      </c>
      <c r="G71" s="14"/>
      <c r="H71" s="9">
        <v>1</v>
      </c>
      <c r="I71" s="3" t="s">
        <v>93</v>
      </c>
      <c r="J71" s="3" t="s">
        <v>178</v>
      </c>
      <c r="K71" s="3" t="s">
        <v>17</v>
      </c>
      <c r="L71" s="3" t="s">
        <v>179</v>
      </c>
      <c r="M71" s="11">
        <v>0</v>
      </c>
      <c r="N71" s="11">
        <v>1</v>
      </c>
    </row>
    <row r="72" spans="1:14" x14ac:dyDescent="0.2">
      <c r="A72" s="2">
        <v>95</v>
      </c>
      <c r="B72" s="3" t="s">
        <v>180</v>
      </c>
      <c r="C72" s="3" t="s">
        <v>181</v>
      </c>
      <c r="D72" s="13">
        <v>42106</v>
      </c>
      <c r="E72" s="14" t="s">
        <v>4</v>
      </c>
      <c r="F72" s="14" t="s">
        <v>35</v>
      </c>
      <c r="G72" s="14"/>
      <c r="H72" s="9"/>
      <c r="I72" s="3" t="s">
        <v>182</v>
      </c>
      <c r="J72" s="3" t="s">
        <v>183</v>
      </c>
      <c r="K72" s="3" t="s">
        <v>17</v>
      </c>
      <c r="L72" s="3" t="s">
        <v>184</v>
      </c>
      <c r="M72" s="11">
        <v>0</v>
      </c>
      <c r="N72" s="11">
        <v>1</v>
      </c>
    </row>
    <row r="73" spans="1:14" x14ac:dyDescent="0.2">
      <c r="A73" s="2">
        <v>96</v>
      </c>
      <c r="B73" s="3" t="s">
        <v>185</v>
      </c>
      <c r="C73" s="3" t="s">
        <v>186</v>
      </c>
      <c r="D73" s="13">
        <v>42079</v>
      </c>
      <c r="E73" s="14" t="s">
        <v>4</v>
      </c>
      <c r="F73" s="14" t="s">
        <v>14</v>
      </c>
      <c r="G73" s="14" t="s">
        <v>4494</v>
      </c>
      <c r="H73" s="9"/>
      <c r="I73" s="3" t="s">
        <v>169</v>
      </c>
      <c r="J73" s="3" t="s">
        <v>187</v>
      </c>
      <c r="K73" s="3" t="s">
        <v>17</v>
      </c>
      <c r="L73" s="3" t="s">
        <v>50</v>
      </c>
      <c r="M73" s="11">
        <v>0</v>
      </c>
      <c r="N73" s="11">
        <v>1</v>
      </c>
    </row>
    <row r="74" spans="1:14" x14ac:dyDescent="0.2">
      <c r="A74" s="2">
        <v>97</v>
      </c>
      <c r="B74" s="3" t="s">
        <v>188</v>
      </c>
      <c r="C74" s="3" t="s">
        <v>189</v>
      </c>
      <c r="D74" s="13">
        <v>41929</v>
      </c>
      <c r="E74" s="14" t="s">
        <v>4</v>
      </c>
      <c r="F74" s="14" t="s">
        <v>14</v>
      </c>
      <c r="G74" s="14"/>
      <c r="H74" s="9"/>
      <c r="I74" s="3" t="s">
        <v>93</v>
      </c>
      <c r="J74" s="3" t="s">
        <v>190</v>
      </c>
      <c r="K74" s="3" t="s">
        <v>17</v>
      </c>
      <c r="L74" s="3" t="s">
        <v>191</v>
      </c>
      <c r="M74" s="11">
        <v>0</v>
      </c>
      <c r="N74" s="11">
        <v>1</v>
      </c>
    </row>
    <row r="75" spans="1:14" x14ac:dyDescent="0.2">
      <c r="A75" s="2">
        <v>98</v>
      </c>
      <c r="B75" s="3" t="s">
        <v>192</v>
      </c>
      <c r="C75" s="3" t="s">
        <v>193</v>
      </c>
      <c r="D75" s="13">
        <v>41104</v>
      </c>
      <c r="E75" s="14" t="s">
        <v>4</v>
      </c>
      <c r="F75" s="14" t="s">
        <v>35</v>
      </c>
      <c r="G75" s="14"/>
      <c r="H75" s="9"/>
      <c r="I75" s="3" t="s">
        <v>93</v>
      </c>
      <c r="J75" s="3" t="s">
        <v>194</v>
      </c>
      <c r="K75" s="3" t="s">
        <v>17</v>
      </c>
      <c r="L75" s="3" t="s">
        <v>35</v>
      </c>
      <c r="M75" s="11">
        <v>0</v>
      </c>
      <c r="N75" s="11">
        <v>1</v>
      </c>
    </row>
    <row r="76" spans="1:14" x14ac:dyDescent="0.2">
      <c r="A76" s="2">
        <v>99</v>
      </c>
      <c r="B76" s="3" t="s">
        <v>195</v>
      </c>
      <c r="C76" s="3" t="s">
        <v>196</v>
      </c>
      <c r="D76" s="13">
        <v>42248</v>
      </c>
      <c r="E76" s="14" t="s">
        <v>4</v>
      </c>
      <c r="F76" s="14" t="s">
        <v>35</v>
      </c>
      <c r="G76" s="14"/>
      <c r="H76" s="9"/>
      <c r="I76" s="3" t="s">
        <v>197</v>
      </c>
      <c r="J76" s="3" t="s">
        <v>198</v>
      </c>
      <c r="K76" s="3" t="s">
        <v>17</v>
      </c>
      <c r="L76" s="3" t="s">
        <v>184</v>
      </c>
      <c r="M76" s="11">
        <v>0</v>
      </c>
      <c r="N76" s="11">
        <v>1</v>
      </c>
    </row>
    <row r="77" spans="1:14" x14ac:dyDescent="0.2">
      <c r="A77" s="2">
        <v>100</v>
      </c>
      <c r="B77" s="3" t="s">
        <v>199</v>
      </c>
      <c r="C77" s="3" t="s">
        <v>200</v>
      </c>
      <c r="D77" s="13">
        <v>41161</v>
      </c>
      <c r="E77" s="14" t="s">
        <v>4</v>
      </c>
      <c r="F77" s="14" t="s">
        <v>14</v>
      </c>
      <c r="G77" s="14"/>
      <c r="H77" s="9">
        <v>1</v>
      </c>
      <c r="I77" s="3" t="s">
        <v>201</v>
      </c>
      <c r="J77" s="3" t="s">
        <v>202</v>
      </c>
      <c r="K77" s="3" t="s">
        <v>17</v>
      </c>
      <c r="L77" s="3" t="s">
        <v>203</v>
      </c>
      <c r="M77" s="11">
        <v>0</v>
      </c>
      <c r="N77" s="11">
        <v>1</v>
      </c>
    </row>
    <row r="78" spans="1:14" x14ac:dyDescent="0.2">
      <c r="A78" s="2">
        <v>101</v>
      </c>
      <c r="B78" s="3" t="s">
        <v>204</v>
      </c>
      <c r="C78" s="3" t="s">
        <v>205</v>
      </c>
      <c r="D78" s="13">
        <v>41913</v>
      </c>
      <c r="E78" s="14" t="s">
        <v>4</v>
      </c>
      <c r="F78" s="14" t="s">
        <v>14</v>
      </c>
      <c r="G78" s="14"/>
      <c r="H78" s="9">
        <v>1</v>
      </c>
      <c r="I78" s="3" t="s">
        <v>93</v>
      </c>
      <c r="J78" s="3" t="s">
        <v>206</v>
      </c>
      <c r="K78" s="3" t="s">
        <v>17</v>
      </c>
      <c r="L78" s="3" t="s">
        <v>58</v>
      </c>
      <c r="M78" s="11">
        <v>0</v>
      </c>
      <c r="N78" s="11">
        <v>1</v>
      </c>
    </row>
    <row r="79" spans="1:14" x14ac:dyDescent="0.2">
      <c r="A79" s="2">
        <v>102</v>
      </c>
      <c r="B79" s="3" t="s">
        <v>207</v>
      </c>
      <c r="C79" s="3" t="s">
        <v>208</v>
      </c>
      <c r="D79" s="13">
        <v>42125</v>
      </c>
      <c r="E79" s="14" t="s">
        <v>4</v>
      </c>
      <c r="F79" s="14" t="s">
        <v>14</v>
      </c>
      <c r="G79" s="14"/>
      <c r="H79" s="9"/>
      <c r="I79" s="3" t="s">
        <v>93</v>
      </c>
      <c r="J79" s="3" t="s">
        <v>209</v>
      </c>
      <c r="K79" s="3" t="s">
        <v>17</v>
      </c>
      <c r="L79" s="3" t="s">
        <v>210</v>
      </c>
      <c r="M79" s="11">
        <v>0</v>
      </c>
      <c r="N79" s="11">
        <v>1</v>
      </c>
    </row>
    <row r="80" spans="1:14" x14ac:dyDescent="0.2">
      <c r="A80" s="2">
        <v>103</v>
      </c>
      <c r="B80" s="3" t="s">
        <v>211</v>
      </c>
      <c r="C80" s="3" t="s">
        <v>212</v>
      </c>
      <c r="D80" s="13">
        <v>41883</v>
      </c>
      <c r="E80" s="14" t="s">
        <v>4</v>
      </c>
      <c r="F80" s="14" t="s">
        <v>14</v>
      </c>
      <c r="G80" s="14" t="s">
        <v>4494</v>
      </c>
      <c r="H80" s="9">
        <v>1</v>
      </c>
      <c r="I80" s="3" t="s">
        <v>213</v>
      </c>
      <c r="J80" s="3" t="s">
        <v>214</v>
      </c>
      <c r="K80" s="3" t="s">
        <v>17</v>
      </c>
      <c r="L80" s="3" t="s">
        <v>215</v>
      </c>
      <c r="M80" s="11">
        <v>1</v>
      </c>
      <c r="N80" s="11">
        <v>0</v>
      </c>
    </row>
    <row r="81" spans="1:14" x14ac:dyDescent="0.2">
      <c r="A81" s="2">
        <v>104</v>
      </c>
      <c r="B81" s="3" t="s">
        <v>216</v>
      </c>
      <c r="C81" s="3" t="s">
        <v>217</v>
      </c>
      <c r="D81" s="13">
        <v>41579</v>
      </c>
      <c r="E81" s="14" t="s">
        <v>4</v>
      </c>
      <c r="F81" s="14" t="s">
        <v>14</v>
      </c>
      <c r="G81" s="14" t="s">
        <v>4497</v>
      </c>
      <c r="H81" s="9">
        <v>1</v>
      </c>
      <c r="I81" s="3" t="s">
        <v>173</v>
      </c>
      <c r="J81" s="3" t="s">
        <v>218</v>
      </c>
      <c r="K81" s="3" t="s">
        <v>17</v>
      </c>
      <c r="L81" s="3" t="s">
        <v>35</v>
      </c>
      <c r="M81" s="11">
        <v>0</v>
      </c>
      <c r="N81" s="11">
        <v>1</v>
      </c>
    </row>
    <row r="82" spans="1:14" x14ac:dyDescent="0.2">
      <c r="A82" s="2">
        <v>105</v>
      </c>
      <c r="B82" s="3" t="s">
        <v>219</v>
      </c>
      <c r="C82" s="3" t="s">
        <v>220</v>
      </c>
      <c r="D82" s="13">
        <v>42064</v>
      </c>
      <c r="E82" s="14" t="s">
        <v>4</v>
      </c>
      <c r="F82" s="14" t="s">
        <v>14</v>
      </c>
      <c r="G82" s="14"/>
      <c r="H82" s="9">
        <v>1</v>
      </c>
      <c r="I82" s="3" t="s">
        <v>15</v>
      </c>
      <c r="J82" s="3" t="s">
        <v>221</v>
      </c>
      <c r="K82" s="3" t="s">
        <v>17</v>
      </c>
      <c r="L82" s="3" t="s">
        <v>50</v>
      </c>
      <c r="M82" s="11">
        <v>0</v>
      </c>
      <c r="N82" s="11">
        <v>1</v>
      </c>
    </row>
    <row r="83" spans="1:14" x14ac:dyDescent="0.2">
      <c r="A83" s="2">
        <v>106</v>
      </c>
      <c r="B83" s="3" t="s">
        <v>222</v>
      </c>
      <c r="C83" s="3" t="s">
        <v>223</v>
      </c>
      <c r="D83" s="13">
        <v>41541</v>
      </c>
      <c r="E83" s="14" t="s">
        <v>4</v>
      </c>
      <c r="F83" s="14" t="s">
        <v>14</v>
      </c>
      <c r="G83" s="14"/>
      <c r="H83" s="9">
        <v>1</v>
      </c>
      <c r="I83" s="3" t="s">
        <v>93</v>
      </c>
      <c r="J83" s="3" t="s">
        <v>224</v>
      </c>
      <c r="K83" s="3" t="s">
        <v>17</v>
      </c>
      <c r="L83" s="3" t="s">
        <v>35</v>
      </c>
      <c r="M83" s="11">
        <v>0</v>
      </c>
      <c r="N83" s="11">
        <v>1</v>
      </c>
    </row>
    <row r="84" spans="1:14" x14ac:dyDescent="0.2">
      <c r="A84" s="2">
        <v>107</v>
      </c>
      <c r="B84" s="3" t="s">
        <v>3036</v>
      </c>
      <c r="C84" s="3" t="s">
        <v>3037</v>
      </c>
      <c r="D84" s="13">
        <v>43061</v>
      </c>
      <c r="E84" s="14" t="s">
        <v>4</v>
      </c>
      <c r="F84" s="14" t="s">
        <v>47</v>
      </c>
      <c r="G84" s="14"/>
      <c r="H84" s="9"/>
      <c r="I84" s="3" t="s">
        <v>370</v>
      </c>
      <c r="J84" s="3" t="s">
        <v>3038</v>
      </c>
      <c r="K84" s="3" t="s">
        <v>17</v>
      </c>
      <c r="L84" s="3" t="s">
        <v>3039</v>
      </c>
      <c r="M84" s="11">
        <v>0</v>
      </c>
      <c r="N84" s="11">
        <v>1</v>
      </c>
    </row>
    <row r="85" spans="1:14" x14ac:dyDescent="0.2">
      <c r="A85" s="2">
        <v>108</v>
      </c>
      <c r="B85" s="3" t="s">
        <v>225</v>
      </c>
      <c r="C85" s="3" t="s">
        <v>226</v>
      </c>
      <c r="D85" s="13">
        <v>40870</v>
      </c>
      <c r="E85" s="14" t="s">
        <v>4</v>
      </c>
      <c r="F85" s="14" t="s">
        <v>14</v>
      </c>
      <c r="G85" s="14" t="s">
        <v>4495</v>
      </c>
      <c r="H85" s="9"/>
      <c r="I85" s="3" t="s">
        <v>173</v>
      </c>
      <c r="J85" s="3" t="s">
        <v>227</v>
      </c>
      <c r="K85" s="3" t="s">
        <v>17</v>
      </c>
      <c r="L85" s="3" t="s">
        <v>35</v>
      </c>
      <c r="M85" s="11">
        <v>1</v>
      </c>
      <c r="N85" s="11">
        <v>0</v>
      </c>
    </row>
    <row r="86" spans="1:14" x14ac:dyDescent="0.2">
      <c r="A86" s="2">
        <v>141</v>
      </c>
      <c r="B86" s="3" t="s">
        <v>228</v>
      </c>
      <c r="C86" s="3" t="s">
        <v>229</v>
      </c>
      <c r="D86" s="13">
        <v>41944</v>
      </c>
      <c r="E86" s="14" t="s">
        <v>4</v>
      </c>
      <c r="F86" s="14" t="s">
        <v>35</v>
      </c>
      <c r="G86" s="14"/>
      <c r="H86" s="9">
        <v>1</v>
      </c>
      <c r="I86" s="3" t="s">
        <v>230</v>
      </c>
      <c r="J86" s="3" t="s">
        <v>231</v>
      </c>
      <c r="K86" s="3" t="s">
        <v>17</v>
      </c>
      <c r="L86" s="3" t="s">
        <v>175</v>
      </c>
      <c r="M86" s="11">
        <v>1</v>
      </c>
      <c r="N86" s="11">
        <v>0</v>
      </c>
    </row>
    <row r="87" spans="1:14" x14ac:dyDescent="0.2">
      <c r="A87" s="2">
        <v>143</v>
      </c>
      <c r="B87" s="3" t="s">
        <v>232</v>
      </c>
      <c r="C87" s="3" t="s">
        <v>233</v>
      </c>
      <c r="D87" s="13">
        <v>41751</v>
      </c>
      <c r="E87" s="14" t="s">
        <v>4</v>
      </c>
      <c r="F87" s="14" t="s">
        <v>14</v>
      </c>
      <c r="G87" s="14"/>
      <c r="H87" s="9"/>
      <c r="I87" s="3" t="s">
        <v>48</v>
      </c>
      <c r="J87" s="3" t="s">
        <v>234</v>
      </c>
      <c r="K87" s="3" t="s">
        <v>17</v>
      </c>
      <c r="L87" s="3" t="s">
        <v>50</v>
      </c>
      <c r="M87" s="11">
        <v>0</v>
      </c>
      <c r="N87" s="11">
        <v>1</v>
      </c>
    </row>
    <row r="88" spans="1:14" x14ac:dyDescent="0.2">
      <c r="A88" s="2">
        <v>144</v>
      </c>
      <c r="B88" s="3" t="s">
        <v>235</v>
      </c>
      <c r="C88" s="3" t="s">
        <v>236</v>
      </c>
      <c r="D88" s="13">
        <v>42241</v>
      </c>
      <c r="E88" s="14" t="s">
        <v>4</v>
      </c>
      <c r="F88" s="14" t="s">
        <v>14</v>
      </c>
      <c r="G88" s="14"/>
      <c r="H88" s="9"/>
      <c r="I88" s="3" t="s">
        <v>48</v>
      </c>
      <c r="J88" s="3" t="s">
        <v>237</v>
      </c>
      <c r="K88" s="3" t="s">
        <v>17</v>
      </c>
      <c r="L88" s="3" t="s">
        <v>162</v>
      </c>
      <c r="M88" s="11">
        <v>1</v>
      </c>
      <c r="N88" s="11">
        <v>0</v>
      </c>
    </row>
    <row r="89" spans="1:14" x14ac:dyDescent="0.2">
      <c r="A89" s="2">
        <v>145</v>
      </c>
      <c r="B89" s="3" t="s">
        <v>238</v>
      </c>
      <c r="C89" s="3" t="s">
        <v>239</v>
      </c>
      <c r="D89" s="13">
        <v>41997</v>
      </c>
      <c r="E89" s="14" t="s">
        <v>4</v>
      </c>
      <c r="F89" s="14" t="s">
        <v>14</v>
      </c>
      <c r="G89" s="14"/>
      <c r="H89" s="9"/>
      <c r="I89" s="3" t="s">
        <v>240</v>
      </c>
      <c r="J89" s="3" t="s">
        <v>241</v>
      </c>
      <c r="K89" s="3" t="s">
        <v>17</v>
      </c>
      <c r="L89" s="3" t="s">
        <v>50</v>
      </c>
      <c r="M89" s="11">
        <v>0</v>
      </c>
      <c r="N89" s="11">
        <v>1</v>
      </c>
    </row>
    <row r="90" spans="1:14" x14ac:dyDescent="0.2">
      <c r="A90" s="2">
        <v>146</v>
      </c>
      <c r="B90" s="3" t="s">
        <v>242</v>
      </c>
      <c r="C90" s="3" t="s">
        <v>243</v>
      </c>
      <c r="D90" s="13">
        <v>42041</v>
      </c>
      <c r="E90" s="14" t="s">
        <v>4</v>
      </c>
      <c r="F90" s="14" t="s">
        <v>14</v>
      </c>
      <c r="G90" s="14"/>
      <c r="H90" s="9"/>
      <c r="I90" s="3" t="s">
        <v>48</v>
      </c>
      <c r="J90" s="3" t="s">
        <v>244</v>
      </c>
      <c r="K90" s="3" t="s">
        <v>17</v>
      </c>
      <c r="L90" s="3" t="s">
        <v>175</v>
      </c>
      <c r="M90" s="11">
        <v>1</v>
      </c>
      <c r="N90" s="11">
        <v>0</v>
      </c>
    </row>
    <row r="91" spans="1:14" x14ac:dyDescent="0.2">
      <c r="A91" s="2">
        <v>147</v>
      </c>
      <c r="B91" s="3" t="s">
        <v>245</v>
      </c>
      <c r="C91" s="3" t="s">
        <v>246</v>
      </c>
      <c r="D91" s="13">
        <v>41707</v>
      </c>
      <c r="E91" s="14" t="s">
        <v>4</v>
      </c>
      <c r="F91" s="14" t="s">
        <v>47</v>
      </c>
      <c r="G91" s="14"/>
      <c r="H91" s="9"/>
      <c r="I91" s="3" t="s">
        <v>93</v>
      </c>
      <c r="J91" s="3" t="s">
        <v>247</v>
      </c>
      <c r="K91" s="3" t="s">
        <v>17</v>
      </c>
      <c r="L91" s="3" t="s">
        <v>162</v>
      </c>
      <c r="M91" s="11">
        <v>0</v>
      </c>
      <c r="N91" s="11">
        <v>1</v>
      </c>
    </row>
    <row r="92" spans="1:14" x14ac:dyDescent="0.2">
      <c r="A92" s="2">
        <v>148</v>
      </c>
      <c r="B92" s="3" t="s">
        <v>248</v>
      </c>
      <c r="C92" s="3" t="s">
        <v>249</v>
      </c>
      <c r="D92" s="13">
        <v>41609</v>
      </c>
      <c r="E92" s="14" t="s">
        <v>4</v>
      </c>
      <c r="F92" s="14" t="s">
        <v>14</v>
      </c>
      <c r="G92" s="14"/>
      <c r="H92" s="9"/>
      <c r="I92" s="3" t="s">
        <v>48</v>
      </c>
      <c r="J92" s="3" t="s">
        <v>250</v>
      </c>
      <c r="K92" s="3" t="s">
        <v>17</v>
      </c>
      <c r="L92" s="3" t="s">
        <v>50</v>
      </c>
      <c r="M92" s="11">
        <v>0</v>
      </c>
      <c r="N92" s="11">
        <v>1</v>
      </c>
    </row>
    <row r="93" spans="1:14" x14ac:dyDescent="0.2">
      <c r="A93" s="2">
        <v>150</v>
      </c>
      <c r="B93" s="3" t="s">
        <v>251</v>
      </c>
      <c r="C93" s="3" t="s">
        <v>252</v>
      </c>
      <c r="D93" s="13">
        <v>41730</v>
      </c>
      <c r="E93" s="14" t="s">
        <v>4</v>
      </c>
      <c r="F93" s="14" t="s">
        <v>14</v>
      </c>
      <c r="G93" s="14"/>
      <c r="H93" s="9"/>
      <c r="I93" s="3" t="s">
        <v>48</v>
      </c>
      <c r="J93" s="3" t="s">
        <v>253</v>
      </c>
      <c r="K93" s="3" t="s">
        <v>17</v>
      </c>
      <c r="L93" s="3" t="s">
        <v>254</v>
      </c>
      <c r="M93" s="11">
        <v>0</v>
      </c>
      <c r="N93" s="11">
        <v>1</v>
      </c>
    </row>
    <row r="94" spans="1:14" x14ac:dyDescent="0.2">
      <c r="A94" s="2">
        <v>151</v>
      </c>
      <c r="B94" s="3" t="s">
        <v>255</v>
      </c>
      <c r="C94" s="3" t="s">
        <v>256</v>
      </c>
      <c r="D94" s="13">
        <v>41699</v>
      </c>
      <c r="E94" s="14" t="s">
        <v>4</v>
      </c>
      <c r="F94" s="14" t="s">
        <v>35</v>
      </c>
      <c r="G94" s="14"/>
      <c r="H94" s="9"/>
      <c r="I94" s="3" t="s">
        <v>48</v>
      </c>
      <c r="J94" s="3" t="s">
        <v>257</v>
      </c>
      <c r="K94" s="3" t="s">
        <v>17</v>
      </c>
      <c r="L94" s="3" t="s">
        <v>258</v>
      </c>
      <c r="M94" s="11">
        <v>1</v>
      </c>
      <c r="N94" s="11">
        <v>0</v>
      </c>
    </row>
    <row r="95" spans="1:14" x14ac:dyDescent="0.2">
      <c r="A95" s="2">
        <v>153</v>
      </c>
      <c r="B95" s="3" t="s">
        <v>259</v>
      </c>
      <c r="C95" s="3" t="s">
        <v>260</v>
      </c>
      <c r="D95" s="13">
        <v>41821</v>
      </c>
      <c r="E95" s="14" t="s">
        <v>4</v>
      </c>
      <c r="F95" s="14" t="s">
        <v>14</v>
      </c>
      <c r="G95" s="14" t="s">
        <v>4495</v>
      </c>
      <c r="H95" s="9"/>
      <c r="I95" s="3" t="s">
        <v>25</v>
      </c>
      <c r="J95" s="3" t="s">
        <v>261</v>
      </c>
      <c r="K95" s="3" t="s">
        <v>17</v>
      </c>
      <c r="L95" s="3" t="s">
        <v>50</v>
      </c>
      <c r="M95" s="11">
        <v>0</v>
      </c>
      <c r="N95" s="11">
        <v>1</v>
      </c>
    </row>
    <row r="96" spans="1:14" x14ac:dyDescent="0.2">
      <c r="A96" s="2">
        <v>155</v>
      </c>
      <c r="B96" s="3" t="s">
        <v>262</v>
      </c>
      <c r="C96" s="3" t="s">
        <v>263</v>
      </c>
      <c r="D96" s="13">
        <v>41781</v>
      </c>
      <c r="E96" s="14" t="s">
        <v>4</v>
      </c>
      <c r="F96" s="14" t="s">
        <v>35</v>
      </c>
      <c r="G96" s="14"/>
      <c r="H96" s="9"/>
      <c r="I96" s="3" t="s">
        <v>264</v>
      </c>
      <c r="J96" s="3" t="s">
        <v>265</v>
      </c>
      <c r="K96" s="3" t="s">
        <v>17</v>
      </c>
      <c r="L96" s="3" t="s">
        <v>266</v>
      </c>
      <c r="M96" s="11">
        <v>0</v>
      </c>
      <c r="N96" s="11">
        <v>1</v>
      </c>
    </row>
    <row r="97" spans="1:14" x14ac:dyDescent="0.2">
      <c r="A97" s="2">
        <v>160</v>
      </c>
      <c r="B97" s="3" t="s">
        <v>267</v>
      </c>
      <c r="C97" s="3" t="s">
        <v>268</v>
      </c>
      <c r="D97" s="13">
        <v>41760</v>
      </c>
      <c r="E97" s="14" t="s">
        <v>4</v>
      </c>
      <c r="F97" s="14" t="s">
        <v>14</v>
      </c>
      <c r="G97" s="14"/>
      <c r="H97" s="9">
        <v>1</v>
      </c>
      <c r="I97" s="3" t="s">
        <v>15</v>
      </c>
      <c r="J97" s="3" t="s">
        <v>269</v>
      </c>
      <c r="K97" s="3" t="s">
        <v>17</v>
      </c>
      <c r="L97" s="3" t="s">
        <v>50</v>
      </c>
      <c r="M97" s="11">
        <v>0</v>
      </c>
      <c r="N97" s="11">
        <v>1</v>
      </c>
    </row>
    <row r="98" spans="1:14" x14ac:dyDescent="0.2">
      <c r="A98" s="2">
        <v>195</v>
      </c>
      <c r="B98" s="3" t="s">
        <v>2822</v>
      </c>
      <c r="C98" s="3" t="s">
        <v>2823</v>
      </c>
      <c r="D98" s="13">
        <v>42736</v>
      </c>
      <c r="E98" s="14" t="s">
        <v>4</v>
      </c>
      <c r="F98" s="14" t="s">
        <v>14</v>
      </c>
      <c r="G98" s="14" t="s">
        <v>4495</v>
      </c>
      <c r="H98" s="9"/>
      <c r="I98" s="3" t="s">
        <v>281</v>
      </c>
      <c r="J98" s="3" t="s">
        <v>2824</v>
      </c>
      <c r="K98" s="3" t="s">
        <v>17</v>
      </c>
      <c r="L98" s="3" t="s">
        <v>2825</v>
      </c>
      <c r="M98" s="11">
        <v>0</v>
      </c>
      <c r="N98" s="11">
        <v>1</v>
      </c>
    </row>
    <row r="99" spans="1:14" x14ac:dyDescent="0.2">
      <c r="A99" s="2">
        <v>207</v>
      </c>
      <c r="B99" s="3" t="s">
        <v>270</v>
      </c>
      <c r="C99" s="3" t="s">
        <v>271</v>
      </c>
      <c r="D99" s="13">
        <v>41122</v>
      </c>
      <c r="E99" s="14" t="s">
        <v>4</v>
      </c>
      <c r="F99" s="14" t="s">
        <v>14</v>
      </c>
      <c r="G99" s="14" t="s">
        <v>4495</v>
      </c>
      <c r="H99" s="9"/>
      <c r="I99" s="3" t="s">
        <v>25</v>
      </c>
      <c r="J99" s="3" t="s">
        <v>272</v>
      </c>
      <c r="K99" s="3" t="s">
        <v>17</v>
      </c>
      <c r="L99" s="3" t="s">
        <v>35</v>
      </c>
      <c r="M99" s="11">
        <v>0</v>
      </c>
      <c r="N99" s="11">
        <v>1</v>
      </c>
    </row>
    <row r="100" spans="1:14" x14ac:dyDescent="0.2">
      <c r="A100" s="2">
        <v>237</v>
      </c>
      <c r="B100" s="3" t="s">
        <v>2826</v>
      </c>
      <c r="C100" s="3" t="s">
        <v>2827</v>
      </c>
      <c r="D100" s="13">
        <v>42411</v>
      </c>
      <c r="E100" s="14" t="s">
        <v>4</v>
      </c>
      <c r="F100" s="14" t="s">
        <v>14</v>
      </c>
      <c r="G100" s="14" t="s">
        <v>4495</v>
      </c>
      <c r="H100" s="9">
        <v>1</v>
      </c>
      <c r="I100" s="3" t="s">
        <v>30</v>
      </c>
      <c r="J100" s="3" t="s">
        <v>2828</v>
      </c>
      <c r="K100" s="3" t="s">
        <v>17</v>
      </c>
      <c r="L100" s="3" t="s">
        <v>2829</v>
      </c>
      <c r="M100" s="11">
        <v>1</v>
      </c>
      <c r="N100" s="11">
        <v>0</v>
      </c>
    </row>
    <row r="101" spans="1:14" x14ac:dyDescent="0.2">
      <c r="A101" s="2">
        <v>258</v>
      </c>
      <c r="B101" s="3" t="s">
        <v>273</v>
      </c>
      <c r="C101" s="3" t="s">
        <v>274</v>
      </c>
      <c r="D101" s="13">
        <v>40001</v>
      </c>
      <c r="E101" s="14" t="s">
        <v>4</v>
      </c>
      <c r="F101" s="14" t="s">
        <v>14</v>
      </c>
      <c r="G101" s="14"/>
      <c r="H101" s="9">
        <v>1</v>
      </c>
      <c r="I101" s="3" t="s">
        <v>15</v>
      </c>
      <c r="J101" s="3" t="s">
        <v>275</v>
      </c>
      <c r="K101" s="3" t="s">
        <v>17</v>
      </c>
      <c r="L101" s="3" t="s">
        <v>276</v>
      </c>
      <c r="M101" s="11">
        <v>0</v>
      </c>
      <c r="N101" s="11">
        <v>1</v>
      </c>
    </row>
    <row r="102" spans="1:14" x14ac:dyDescent="0.2">
      <c r="A102" s="2">
        <v>260</v>
      </c>
      <c r="B102" s="3" t="s">
        <v>277</v>
      </c>
      <c r="C102" s="3" t="s">
        <v>278</v>
      </c>
      <c r="D102" s="13">
        <v>40874</v>
      </c>
      <c r="E102" s="14" t="s">
        <v>4</v>
      </c>
      <c r="F102" s="14" t="s">
        <v>14</v>
      </c>
      <c r="G102" s="14" t="s">
        <v>4495</v>
      </c>
      <c r="H102" s="9"/>
      <c r="I102" s="3" t="s">
        <v>30</v>
      </c>
      <c r="J102" s="3" t="s">
        <v>279</v>
      </c>
      <c r="K102" s="3" t="s">
        <v>280</v>
      </c>
      <c r="L102" s="3" t="s">
        <v>35</v>
      </c>
      <c r="M102" s="11">
        <v>0</v>
      </c>
      <c r="N102" s="11">
        <v>1</v>
      </c>
    </row>
    <row r="103" spans="1:14" x14ac:dyDescent="0.2">
      <c r="A103" s="2">
        <v>266</v>
      </c>
      <c r="B103" s="3" t="s">
        <v>282</v>
      </c>
      <c r="C103" s="3" t="s">
        <v>283</v>
      </c>
      <c r="D103" s="13">
        <v>37622</v>
      </c>
      <c r="E103" s="14" t="s">
        <v>4</v>
      </c>
      <c r="F103" s="14" t="s">
        <v>14</v>
      </c>
      <c r="G103" s="14" t="s">
        <v>4495</v>
      </c>
      <c r="H103" s="9"/>
      <c r="I103" s="3" t="s">
        <v>25</v>
      </c>
      <c r="J103" s="3" t="s">
        <v>284</v>
      </c>
      <c r="K103" s="3" t="s">
        <v>17</v>
      </c>
      <c r="L103" s="3" t="s">
        <v>35</v>
      </c>
      <c r="M103" s="11">
        <v>1</v>
      </c>
      <c r="N103" s="11">
        <v>0</v>
      </c>
    </row>
    <row r="104" spans="1:14" x14ac:dyDescent="0.2">
      <c r="A104" s="2">
        <v>273</v>
      </c>
      <c r="B104" s="3" t="s">
        <v>285</v>
      </c>
      <c r="C104" s="3" t="s">
        <v>286</v>
      </c>
      <c r="D104" s="13">
        <v>40238</v>
      </c>
      <c r="E104" s="14" t="s">
        <v>4</v>
      </c>
      <c r="F104" s="14" t="s">
        <v>14</v>
      </c>
      <c r="G104" s="14" t="s">
        <v>4495</v>
      </c>
      <c r="H104" s="9"/>
      <c r="I104" s="3" t="s">
        <v>25</v>
      </c>
      <c r="J104" s="3" t="s">
        <v>287</v>
      </c>
      <c r="K104" s="3" t="s">
        <v>17</v>
      </c>
      <c r="L104" s="3" t="s">
        <v>35</v>
      </c>
      <c r="M104" s="11">
        <v>0</v>
      </c>
      <c r="N104" s="11">
        <v>1</v>
      </c>
    </row>
    <row r="105" spans="1:14" x14ac:dyDescent="0.2">
      <c r="A105" s="2">
        <v>393</v>
      </c>
      <c r="B105" s="3" t="s">
        <v>288</v>
      </c>
      <c r="C105" s="3" t="s">
        <v>289</v>
      </c>
      <c r="D105" s="13">
        <v>40087</v>
      </c>
      <c r="E105" s="14" t="s">
        <v>4</v>
      </c>
      <c r="F105" s="14" t="s">
        <v>14</v>
      </c>
      <c r="G105" s="14" t="s">
        <v>4495</v>
      </c>
      <c r="H105" s="9"/>
      <c r="I105" s="3" t="s">
        <v>25</v>
      </c>
      <c r="J105" s="3" t="s">
        <v>290</v>
      </c>
      <c r="K105" s="3" t="s">
        <v>17</v>
      </c>
      <c r="L105" s="3" t="s">
        <v>58</v>
      </c>
      <c r="M105" s="11">
        <v>0</v>
      </c>
      <c r="N105" s="11">
        <v>1</v>
      </c>
    </row>
    <row r="106" spans="1:14" x14ac:dyDescent="0.2">
      <c r="A106" s="2">
        <v>430</v>
      </c>
      <c r="B106" s="3" t="s">
        <v>291</v>
      </c>
      <c r="C106" s="3" t="s">
        <v>292</v>
      </c>
      <c r="D106" s="13">
        <v>40603</v>
      </c>
      <c r="E106" s="14" t="s">
        <v>4</v>
      </c>
      <c r="F106" s="14" t="s">
        <v>14</v>
      </c>
      <c r="G106" s="14" t="s">
        <v>4495</v>
      </c>
      <c r="H106" s="9"/>
      <c r="I106" s="3" t="s">
        <v>25</v>
      </c>
      <c r="J106" s="3" t="s">
        <v>293</v>
      </c>
      <c r="K106" s="3" t="s">
        <v>17</v>
      </c>
      <c r="L106" s="3" t="s">
        <v>294</v>
      </c>
      <c r="M106" s="11">
        <v>0</v>
      </c>
      <c r="N106" s="11">
        <v>1</v>
      </c>
    </row>
    <row r="107" spans="1:14" x14ac:dyDescent="0.2">
      <c r="A107" s="2">
        <v>490</v>
      </c>
      <c r="B107" s="3" t="s">
        <v>295</v>
      </c>
      <c r="C107" s="3" t="s">
        <v>296</v>
      </c>
      <c r="D107" s="13">
        <v>33604</v>
      </c>
      <c r="E107" s="14" t="s">
        <v>297</v>
      </c>
      <c r="F107" s="14" t="s">
        <v>14</v>
      </c>
      <c r="G107" s="14"/>
      <c r="H107" s="9"/>
      <c r="I107" s="3" t="s">
        <v>48</v>
      </c>
      <c r="J107" s="3" t="s">
        <v>298</v>
      </c>
      <c r="K107" s="3" t="s">
        <v>17</v>
      </c>
      <c r="L107" s="3" t="s">
        <v>299</v>
      </c>
      <c r="M107" s="11">
        <v>0</v>
      </c>
      <c r="N107" s="11">
        <v>1</v>
      </c>
    </row>
    <row r="108" spans="1:14" x14ac:dyDescent="0.2">
      <c r="A108" s="2">
        <v>492</v>
      </c>
      <c r="B108" s="3" t="s">
        <v>300</v>
      </c>
      <c r="C108" s="3" t="s">
        <v>301</v>
      </c>
      <c r="D108" s="13">
        <v>40391</v>
      </c>
      <c r="E108" s="14" t="s">
        <v>4</v>
      </c>
      <c r="F108" s="14" t="s">
        <v>14</v>
      </c>
      <c r="G108" s="14" t="s">
        <v>4495</v>
      </c>
      <c r="H108" s="9"/>
      <c r="I108" s="3" t="s">
        <v>25</v>
      </c>
      <c r="J108" s="3" t="s">
        <v>302</v>
      </c>
      <c r="K108" s="3" t="s">
        <v>17</v>
      </c>
      <c r="L108" s="3" t="s">
        <v>303</v>
      </c>
      <c r="M108" s="11">
        <v>0</v>
      </c>
      <c r="N108" s="11">
        <v>1</v>
      </c>
    </row>
    <row r="109" spans="1:14" x14ac:dyDescent="0.2">
      <c r="A109" s="2">
        <v>501</v>
      </c>
      <c r="B109" s="3" t="s">
        <v>304</v>
      </c>
      <c r="C109" s="3" t="s">
        <v>305</v>
      </c>
      <c r="D109" s="13">
        <v>40116</v>
      </c>
      <c r="E109" s="14" t="s">
        <v>4</v>
      </c>
      <c r="F109" s="14" t="s">
        <v>14</v>
      </c>
      <c r="G109" s="14"/>
      <c r="H109" s="9">
        <v>1</v>
      </c>
      <c r="I109" s="3" t="s">
        <v>15</v>
      </c>
      <c r="J109" s="3" t="s">
        <v>306</v>
      </c>
      <c r="K109" s="3" t="s">
        <v>17</v>
      </c>
      <c r="L109" s="3" t="s">
        <v>307</v>
      </c>
      <c r="M109" s="11">
        <v>1</v>
      </c>
      <c r="N109" s="11">
        <v>0</v>
      </c>
    </row>
    <row r="110" spans="1:14" x14ac:dyDescent="0.2">
      <c r="A110" s="2">
        <v>502</v>
      </c>
      <c r="B110" s="3" t="s">
        <v>308</v>
      </c>
      <c r="C110" s="3" t="s">
        <v>309</v>
      </c>
      <c r="D110" s="13">
        <v>40109</v>
      </c>
      <c r="E110" s="14" t="s">
        <v>4</v>
      </c>
      <c r="F110" s="14" t="s">
        <v>14</v>
      </c>
      <c r="G110" s="14" t="s">
        <v>4494</v>
      </c>
      <c r="H110" s="9">
        <v>1</v>
      </c>
      <c r="I110" s="3" t="s">
        <v>106</v>
      </c>
      <c r="J110" s="3" t="s">
        <v>310</v>
      </c>
      <c r="K110" s="3" t="s">
        <v>17</v>
      </c>
      <c r="L110" s="3" t="s">
        <v>311</v>
      </c>
      <c r="M110" s="11">
        <v>0</v>
      </c>
      <c r="N110" s="11">
        <v>1</v>
      </c>
    </row>
    <row r="111" spans="1:14" x14ac:dyDescent="0.2">
      <c r="A111" s="2">
        <v>503</v>
      </c>
      <c r="B111" s="3" t="s">
        <v>312</v>
      </c>
      <c r="C111" s="3" t="s">
        <v>313</v>
      </c>
      <c r="D111" s="13">
        <v>39713</v>
      </c>
      <c r="E111" s="14" t="s">
        <v>4</v>
      </c>
      <c r="F111" s="14" t="s">
        <v>14</v>
      </c>
      <c r="G111" s="14" t="s">
        <v>4495</v>
      </c>
      <c r="H111" s="9">
        <v>1</v>
      </c>
      <c r="I111" s="3" t="s">
        <v>25</v>
      </c>
      <c r="J111" s="3" t="s">
        <v>314</v>
      </c>
      <c r="K111" s="3" t="s">
        <v>17</v>
      </c>
      <c r="L111" s="3" t="s">
        <v>315</v>
      </c>
      <c r="M111" s="11">
        <v>1</v>
      </c>
      <c r="N111" s="11">
        <v>0</v>
      </c>
    </row>
    <row r="112" spans="1:14" x14ac:dyDescent="0.2">
      <c r="A112" s="2">
        <v>504</v>
      </c>
      <c r="B112" s="3" t="s">
        <v>316</v>
      </c>
      <c r="C112" s="3" t="s">
        <v>317</v>
      </c>
      <c r="D112" s="13">
        <v>38838</v>
      </c>
      <c r="E112" s="14" t="s">
        <v>4</v>
      </c>
      <c r="F112" s="14" t="s">
        <v>14</v>
      </c>
      <c r="G112" s="14" t="s">
        <v>4495</v>
      </c>
      <c r="H112" s="9"/>
      <c r="I112" s="3" t="s">
        <v>30</v>
      </c>
      <c r="J112" s="3" t="s">
        <v>318</v>
      </c>
      <c r="K112" s="3" t="s">
        <v>17</v>
      </c>
      <c r="L112" s="3" t="s">
        <v>258</v>
      </c>
      <c r="M112" s="11">
        <v>1</v>
      </c>
      <c r="N112" s="11">
        <v>0</v>
      </c>
    </row>
    <row r="113" spans="1:14" x14ac:dyDescent="0.2">
      <c r="A113" s="2">
        <v>505</v>
      </c>
      <c r="B113" s="3" t="s">
        <v>319</v>
      </c>
      <c r="C113" s="3" t="s">
        <v>320</v>
      </c>
      <c r="D113" s="13">
        <v>38838</v>
      </c>
      <c r="E113" s="14" t="s">
        <v>4</v>
      </c>
      <c r="F113" s="14" t="s">
        <v>14</v>
      </c>
      <c r="G113" s="14" t="s">
        <v>4495</v>
      </c>
      <c r="H113" s="9"/>
      <c r="I113" s="3" t="s">
        <v>30</v>
      </c>
      <c r="J113" s="3" t="s">
        <v>321</v>
      </c>
      <c r="K113" s="3" t="s">
        <v>17</v>
      </c>
      <c r="L113" s="3" t="s">
        <v>258</v>
      </c>
      <c r="M113" s="11">
        <v>1</v>
      </c>
      <c r="N113" s="11">
        <v>0</v>
      </c>
    </row>
    <row r="114" spans="1:14" x14ac:dyDescent="0.2">
      <c r="A114" s="2">
        <v>506</v>
      </c>
      <c r="B114" s="3" t="s">
        <v>322</v>
      </c>
      <c r="C114" s="3" t="s">
        <v>323</v>
      </c>
      <c r="D114" s="13">
        <v>38504</v>
      </c>
      <c r="E114" s="14" t="s">
        <v>4</v>
      </c>
      <c r="F114" s="14" t="s">
        <v>47</v>
      </c>
      <c r="G114" s="14"/>
      <c r="H114" s="9"/>
      <c r="I114" s="3" t="s">
        <v>93</v>
      </c>
      <c r="J114" s="3" t="s">
        <v>324</v>
      </c>
      <c r="K114" s="3" t="s">
        <v>17</v>
      </c>
      <c r="L114" s="3" t="s">
        <v>151</v>
      </c>
      <c r="M114" s="11">
        <v>1</v>
      </c>
      <c r="N114" s="11">
        <v>0</v>
      </c>
    </row>
    <row r="115" spans="1:14" x14ac:dyDescent="0.2">
      <c r="A115" s="2">
        <v>507</v>
      </c>
      <c r="B115" s="3" t="s">
        <v>325</v>
      </c>
      <c r="C115" s="3" t="s">
        <v>326</v>
      </c>
      <c r="D115" s="13">
        <v>42401</v>
      </c>
      <c r="E115" s="14" t="s">
        <v>4</v>
      </c>
      <c r="F115" s="14" t="s">
        <v>14</v>
      </c>
      <c r="G115" s="14"/>
      <c r="H115" s="9"/>
      <c r="I115" s="3" t="s">
        <v>48</v>
      </c>
      <c r="J115" s="3" t="s">
        <v>327</v>
      </c>
      <c r="K115" s="3" t="s">
        <v>17</v>
      </c>
      <c r="L115" s="3" t="s">
        <v>328</v>
      </c>
      <c r="M115" s="11">
        <v>0</v>
      </c>
      <c r="N115" s="11">
        <v>1</v>
      </c>
    </row>
    <row r="116" spans="1:14" x14ac:dyDescent="0.2">
      <c r="A116" s="2">
        <v>511</v>
      </c>
      <c r="B116" s="3" t="s">
        <v>329</v>
      </c>
      <c r="C116" s="3" t="s">
        <v>330</v>
      </c>
      <c r="D116" s="13">
        <v>42309</v>
      </c>
      <c r="E116" s="14" t="s">
        <v>4</v>
      </c>
      <c r="F116" s="14" t="s">
        <v>14</v>
      </c>
      <c r="G116" s="14" t="s">
        <v>4495</v>
      </c>
      <c r="H116" s="9"/>
      <c r="I116" s="3" t="s">
        <v>281</v>
      </c>
      <c r="J116" s="3" t="s">
        <v>331</v>
      </c>
      <c r="K116" s="3" t="s">
        <v>280</v>
      </c>
      <c r="L116" s="3" t="s">
        <v>50</v>
      </c>
      <c r="M116" s="11">
        <v>0</v>
      </c>
      <c r="N116" s="11">
        <v>1</v>
      </c>
    </row>
    <row r="117" spans="1:14" x14ac:dyDescent="0.2">
      <c r="A117" s="2">
        <v>513</v>
      </c>
      <c r="B117" s="3" t="s">
        <v>332</v>
      </c>
      <c r="C117" s="3" t="s">
        <v>333</v>
      </c>
      <c r="D117" s="13">
        <v>42322</v>
      </c>
      <c r="E117" s="14" t="s">
        <v>4</v>
      </c>
      <c r="F117" s="14" t="s">
        <v>14</v>
      </c>
      <c r="G117" s="14" t="s">
        <v>4494</v>
      </c>
      <c r="H117" s="9">
        <v>1</v>
      </c>
      <c r="I117" s="3" t="s">
        <v>83</v>
      </c>
      <c r="J117" s="3" t="s">
        <v>334</v>
      </c>
      <c r="K117" s="3" t="s">
        <v>17</v>
      </c>
      <c r="L117" s="3" t="s">
        <v>335</v>
      </c>
      <c r="M117" s="11">
        <v>0</v>
      </c>
      <c r="N117" s="11">
        <v>1</v>
      </c>
    </row>
    <row r="118" spans="1:14" x14ac:dyDescent="0.2">
      <c r="A118" s="2">
        <v>514</v>
      </c>
      <c r="B118" s="3" t="s">
        <v>336</v>
      </c>
      <c r="C118" s="3" t="s">
        <v>337</v>
      </c>
      <c r="D118" s="13">
        <v>42461</v>
      </c>
      <c r="E118" s="14" t="s">
        <v>4</v>
      </c>
      <c r="F118" s="14" t="s">
        <v>14</v>
      </c>
      <c r="G118" s="14" t="s">
        <v>4495</v>
      </c>
      <c r="H118" s="9">
        <v>1</v>
      </c>
      <c r="I118" s="3" t="s">
        <v>25</v>
      </c>
      <c r="J118" s="3" t="s">
        <v>338</v>
      </c>
      <c r="K118" s="3" t="s">
        <v>17</v>
      </c>
      <c r="L118" s="3" t="s">
        <v>35</v>
      </c>
      <c r="M118" s="11">
        <v>0</v>
      </c>
      <c r="N118" s="11">
        <v>1</v>
      </c>
    </row>
    <row r="119" spans="1:14" x14ac:dyDescent="0.2">
      <c r="A119" s="2">
        <v>559</v>
      </c>
      <c r="B119" s="3" t="s">
        <v>339</v>
      </c>
      <c r="C119" s="3" t="s">
        <v>340</v>
      </c>
      <c r="D119" s="13">
        <v>42156</v>
      </c>
      <c r="E119" s="14" t="s">
        <v>4</v>
      </c>
      <c r="F119" s="14" t="s">
        <v>47</v>
      </c>
      <c r="G119" s="14"/>
      <c r="H119" s="9">
        <v>1</v>
      </c>
      <c r="I119" s="3" t="s">
        <v>48</v>
      </c>
      <c r="J119" s="3" t="s">
        <v>341</v>
      </c>
      <c r="K119" s="3" t="s">
        <v>17</v>
      </c>
      <c r="L119" s="3" t="s">
        <v>342</v>
      </c>
      <c r="M119" s="11">
        <v>0</v>
      </c>
      <c r="N119" s="11">
        <v>1</v>
      </c>
    </row>
    <row r="120" spans="1:14" x14ac:dyDescent="0.2">
      <c r="A120" s="2">
        <v>565</v>
      </c>
      <c r="B120" s="3" t="s">
        <v>343</v>
      </c>
      <c r="C120" s="3" t="s">
        <v>344</v>
      </c>
      <c r="D120" s="13">
        <v>42064</v>
      </c>
      <c r="E120" s="14" t="s">
        <v>345</v>
      </c>
      <c r="F120" s="14" t="s">
        <v>14</v>
      </c>
      <c r="G120" s="14" t="s">
        <v>4495</v>
      </c>
      <c r="H120" s="9"/>
      <c r="I120" s="3" t="s">
        <v>25</v>
      </c>
      <c r="J120" s="3" t="s">
        <v>346</v>
      </c>
      <c r="K120" s="3" t="s">
        <v>17</v>
      </c>
      <c r="L120" s="3" t="s">
        <v>347</v>
      </c>
      <c r="M120" s="11">
        <v>0</v>
      </c>
      <c r="N120" s="11">
        <v>1</v>
      </c>
    </row>
    <row r="121" spans="1:14" x14ac:dyDescent="0.2">
      <c r="A121" s="2">
        <v>570</v>
      </c>
      <c r="B121" s="3" t="s">
        <v>348</v>
      </c>
      <c r="C121" s="3" t="s">
        <v>349</v>
      </c>
      <c r="D121" s="13">
        <v>42036</v>
      </c>
      <c r="E121" s="14" t="s">
        <v>4</v>
      </c>
      <c r="F121" s="14" t="s">
        <v>14</v>
      </c>
      <c r="G121" s="14"/>
      <c r="H121" s="9"/>
      <c r="I121" s="3" t="s">
        <v>93</v>
      </c>
      <c r="J121" s="3" t="s">
        <v>350</v>
      </c>
      <c r="K121" s="3" t="s">
        <v>17</v>
      </c>
      <c r="L121" s="3" t="s">
        <v>351</v>
      </c>
      <c r="M121" s="11">
        <v>0</v>
      </c>
      <c r="N121" s="11">
        <v>1</v>
      </c>
    </row>
    <row r="122" spans="1:14" x14ac:dyDescent="0.2">
      <c r="A122" s="2">
        <v>577</v>
      </c>
      <c r="B122" s="3" t="s">
        <v>482</v>
      </c>
      <c r="C122" s="3" t="s">
        <v>483</v>
      </c>
      <c r="D122" s="13">
        <v>41913</v>
      </c>
      <c r="E122" s="14" t="s">
        <v>345</v>
      </c>
      <c r="F122" s="14" t="s">
        <v>14</v>
      </c>
      <c r="G122" s="14" t="s">
        <v>4494</v>
      </c>
      <c r="H122" s="9"/>
      <c r="I122" s="3" t="s">
        <v>106</v>
      </c>
      <c r="J122" s="3" t="s">
        <v>484</v>
      </c>
      <c r="K122" s="3" t="s">
        <v>17</v>
      </c>
      <c r="L122" s="3" t="s">
        <v>485</v>
      </c>
      <c r="M122" s="11">
        <v>0</v>
      </c>
      <c r="N122" s="11">
        <v>1</v>
      </c>
    </row>
    <row r="123" spans="1:14" x14ac:dyDescent="0.2">
      <c r="A123" s="2">
        <v>583</v>
      </c>
      <c r="B123" s="3" t="s">
        <v>352</v>
      </c>
      <c r="C123" s="3" t="s">
        <v>353</v>
      </c>
      <c r="D123" s="13">
        <v>41883</v>
      </c>
      <c r="E123" s="14" t="s">
        <v>297</v>
      </c>
      <c r="F123" s="14" t="s">
        <v>14</v>
      </c>
      <c r="G123" s="14" t="s">
        <v>4495</v>
      </c>
      <c r="H123" s="9"/>
      <c r="I123" s="3" t="s">
        <v>354</v>
      </c>
      <c r="J123" s="3" t="s">
        <v>355</v>
      </c>
      <c r="K123" s="3" t="s">
        <v>17</v>
      </c>
      <c r="L123" s="3" t="s">
        <v>50</v>
      </c>
      <c r="M123" s="11">
        <v>1</v>
      </c>
      <c r="N123" s="11">
        <v>0</v>
      </c>
    </row>
    <row r="124" spans="1:14" x14ac:dyDescent="0.2">
      <c r="A124" s="2">
        <v>585</v>
      </c>
      <c r="B124" s="3" t="s">
        <v>2830</v>
      </c>
      <c r="C124" s="3" t="s">
        <v>2831</v>
      </c>
      <c r="D124" s="13">
        <v>42648</v>
      </c>
      <c r="E124" s="14" t="s">
        <v>4</v>
      </c>
      <c r="F124" s="14" t="s">
        <v>14</v>
      </c>
      <c r="G124" s="14" t="s">
        <v>4495</v>
      </c>
      <c r="H124" s="9"/>
      <c r="I124" s="3" t="s">
        <v>2570</v>
      </c>
      <c r="J124" s="3" t="s">
        <v>2832</v>
      </c>
      <c r="K124" s="3" t="s">
        <v>17</v>
      </c>
      <c r="L124" s="3" t="s">
        <v>2833</v>
      </c>
      <c r="M124" s="11">
        <v>0</v>
      </c>
      <c r="N124" s="11">
        <v>1</v>
      </c>
    </row>
    <row r="125" spans="1:14" x14ac:dyDescent="0.2">
      <c r="A125" s="2">
        <v>597</v>
      </c>
      <c r="B125" s="3" t="s">
        <v>356</v>
      </c>
      <c r="C125" s="3" t="s">
        <v>357</v>
      </c>
      <c r="D125" s="13">
        <v>41750</v>
      </c>
      <c r="E125" s="14" t="s">
        <v>345</v>
      </c>
      <c r="F125" s="14" t="s">
        <v>14</v>
      </c>
      <c r="G125" s="14" t="s">
        <v>4495</v>
      </c>
      <c r="H125" s="9"/>
      <c r="I125" s="3" t="s">
        <v>25</v>
      </c>
      <c r="J125" s="3" t="s">
        <v>358</v>
      </c>
      <c r="K125" s="3" t="s">
        <v>17</v>
      </c>
      <c r="L125" s="3" t="s">
        <v>359</v>
      </c>
      <c r="M125" s="11">
        <v>0</v>
      </c>
      <c r="N125" s="11">
        <v>1</v>
      </c>
    </row>
    <row r="126" spans="1:14" x14ac:dyDescent="0.2">
      <c r="A126" s="2">
        <v>602</v>
      </c>
      <c r="B126" s="3" t="s">
        <v>360</v>
      </c>
      <c r="C126" s="3" t="s">
        <v>361</v>
      </c>
      <c r="D126" s="13">
        <v>41365</v>
      </c>
      <c r="E126" s="14" t="s">
        <v>4</v>
      </c>
      <c r="F126" s="14" t="s">
        <v>14</v>
      </c>
      <c r="G126" s="14" t="s">
        <v>4494</v>
      </c>
      <c r="H126" s="9">
        <v>1</v>
      </c>
      <c r="I126" s="3" t="s">
        <v>362</v>
      </c>
      <c r="J126" s="3" t="s">
        <v>363</v>
      </c>
      <c r="K126" s="3" t="s">
        <v>17</v>
      </c>
      <c r="L126" s="3" t="s">
        <v>364</v>
      </c>
      <c r="M126" s="11">
        <v>0</v>
      </c>
      <c r="N126" s="11">
        <v>1</v>
      </c>
    </row>
    <row r="127" spans="1:14" x14ac:dyDescent="0.2">
      <c r="A127" s="2">
        <v>619</v>
      </c>
      <c r="B127" s="3" t="s">
        <v>472</v>
      </c>
      <c r="C127" s="3" t="s">
        <v>473</v>
      </c>
      <c r="D127" s="13">
        <v>41518</v>
      </c>
      <c r="E127" s="14" t="s">
        <v>4</v>
      </c>
      <c r="F127" s="14" t="s">
        <v>47</v>
      </c>
      <c r="G127" s="14"/>
      <c r="H127" s="9"/>
      <c r="I127" s="3" t="s">
        <v>93</v>
      </c>
      <c r="J127" s="3" t="s">
        <v>474</v>
      </c>
      <c r="K127" s="3" t="s">
        <v>17</v>
      </c>
      <c r="L127" s="3" t="s">
        <v>50</v>
      </c>
      <c r="M127" s="11">
        <v>0</v>
      </c>
      <c r="N127" s="11">
        <v>1</v>
      </c>
    </row>
    <row r="128" spans="1:14" x14ac:dyDescent="0.2">
      <c r="A128" s="2">
        <v>621</v>
      </c>
      <c r="B128" s="3" t="s">
        <v>475</v>
      </c>
      <c r="C128" s="3" t="s">
        <v>476</v>
      </c>
      <c r="D128" s="13">
        <v>41212</v>
      </c>
      <c r="E128" s="14" t="s">
        <v>4</v>
      </c>
      <c r="F128" s="14" t="s">
        <v>47</v>
      </c>
      <c r="G128" s="14"/>
      <c r="H128" s="9">
        <v>1</v>
      </c>
      <c r="I128" s="3" t="s">
        <v>93</v>
      </c>
      <c r="J128" s="3" t="s">
        <v>477</v>
      </c>
      <c r="K128" s="3" t="s">
        <v>17</v>
      </c>
      <c r="L128" s="3" t="s">
        <v>54</v>
      </c>
      <c r="M128" s="11">
        <v>0</v>
      </c>
      <c r="N128" s="11">
        <v>1</v>
      </c>
    </row>
    <row r="129" spans="1:14" x14ac:dyDescent="0.2">
      <c r="A129" s="2">
        <v>626</v>
      </c>
      <c r="B129" s="3" t="s">
        <v>478</v>
      </c>
      <c r="C129" s="3" t="s">
        <v>479</v>
      </c>
      <c r="D129" s="13">
        <v>41671</v>
      </c>
      <c r="E129" s="14" t="s">
        <v>345</v>
      </c>
      <c r="F129" s="14" t="s">
        <v>14</v>
      </c>
      <c r="G129" s="14" t="s">
        <v>4494</v>
      </c>
      <c r="H129" s="9" t="s">
        <v>2058</v>
      </c>
      <c r="I129" s="3" t="s">
        <v>83</v>
      </c>
      <c r="J129" s="3" t="s">
        <v>480</v>
      </c>
      <c r="K129" s="3" t="s">
        <v>17</v>
      </c>
      <c r="L129" s="3" t="s">
        <v>481</v>
      </c>
      <c r="M129" s="11">
        <v>0</v>
      </c>
      <c r="N129" s="11">
        <v>1</v>
      </c>
    </row>
    <row r="130" spans="1:14" x14ac:dyDescent="0.2">
      <c r="A130" s="2">
        <v>639</v>
      </c>
      <c r="B130" s="3" t="s">
        <v>486</v>
      </c>
      <c r="C130" s="3" t="s">
        <v>487</v>
      </c>
      <c r="D130" s="13">
        <v>41557</v>
      </c>
      <c r="E130" s="14" t="s">
        <v>4</v>
      </c>
      <c r="F130" s="14" t="s">
        <v>14</v>
      </c>
      <c r="G130" s="14" t="s">
        <v>4495</v>
      </c>
      <c r="H130" s="9"/>
      <c r="I130" s="3" t="s">
        <v>25</v>
      </c>
      <c r="J130" s="3" t="s">
        <v>488</v>
      </c>
      <c r="K130" s="3" t="s">
        <v>17</v>
      </c>
      <c r="L130" s="3" t="s">
        <v>50</v>
      </c>
      <c r="M130" s="11">
        <v>0</v>
      </c>
      <c r="N130" s="11">
        <v>1</v>
      </c>
    </row>
    <row r="131" spans="1:14" x14ac:dyDescent="0.2">
      <c r="A131" s="2">
        <v>645</v>
      </c>
      <c r="B131" s="3" t="s">
        <v>489</v>
      </c>
      <c r="C131" s="3" t="s">
        <v>490</v>
      </c>
      <c r="D131" s="13">
        <v>41501</v>
      </c>
      <c r="E131" s="14" t="s">
        <v>345</v>
      </c>
      <c r="F131" s="14" t="s">
        <v>47</v>
      </c>
      <c r="G131" s="14"/>
      <c r="H131" s="9"/>
      <c r="I131" s="3" t="s">
        <v>93</v>
      </c>
      <c r="J131" s="3" t="s">
        <v>491</v>
      </c>
      <c r="K131" s="3" t="s">
        <v>17</v>
      </c>
      <c r="L131" s="3" t="s">
        <v>492</v>
      </c>
      <c r="M131" s="11">
        <v>1</v>
      </c>
      <c r="N131" s="11">
        <v>0</v>
      </c>
    </row>
    <row r="132" spans="1:14" x14ac:dyDescent="0.2">
      <c r="A132" s="2">
        <v>650</v>
      </c>
      <c r="B132" s="3" t="s">
        <v>493</v>
      </c>
      <c r="C132" s="3" t="s">
        <v>494</v>
      </c>
      <c r="D132" s="13">
        <v>43026</v>
      </c>
      <c r="E132" s="14" t="s">
        <v>4</v>
      </c>
      <c r="F132" s="14" t="s">
        <v>47</v>
      </c>
      <c r="G132" s="14"/>
      <c r="H132" s="9"/>
      <c r="I132" s="3" t="s">
        <v>48</v>
      </c>
      <c r="J132" s="3" t="s">
        <v>495</v>
      </c>
      <c r="K132" s="3" t="s">
        <v>17</v>
      </c>
      <c r="L132" s="3" t="s">
        <v>496</v>
      </c>
      <c r="M132" s="11">
        <v>0</v>
      </c>
      <c r="N132" s="11">
        <v>1</v>
      </c>
    </row>
    <row r="133" spans="1:14" x14ac:dyDescent="0.2">
      <c r="A133" s="2">
        <v>651</v>
      </c>
      <c r="B133" s="3" t="s">
        <v>497</v>
      </c>
      <c r="C133" s="3" t="s">
        <v>498</v>
      </c>
      <c r="D133" s="13">
        <v>41423</v>
      </c>
      <c r="E133" s="14" t="s">
        <v>345</v>
      </c>
      <c r="F133" s="14" t="s">
        <v>14</v>
      </c>
      <c r="G133" s="14" t="s">
        <v>4494</v>
      </c>
      <c r="H133" s="9"/>
      <c r="I133" s="3" t="s">
        <v>499</v>
      </c>
      <c r="J133" s="3" t="s">
        <v>500</v>
      </c>
      <c r="K133" s="3" t="s">
        <v>17</v>
      </c>
      <c r="L133" s="3" t="s">
        <v>501</v>
      </c>
      <c r="M133" s="11">
        <v>1</v>
      </c>
      <c r="N133" s="11">
        <v>0</v>
      </c>
    </row>
    <row r="134" spans="1:14" x14ac:dyDescent="0.2">
      <c r="A134" s="2">
        <v>663</v>
      </c>
      <c r="B134" s="3" t="s">
        <v>502</v>
      </c>
      <c r="C134" s="3" t="s">
        <v>503</v>
      </c>
      <c r="D134" s="13">
        <v>41334</v>
      </c>
      <c r="E134" s="14" t="s">
        <v>4</v>
      </c>
      <c r="F134" s="14" t="s">
        <v>14</v>
      </c>
      <c r="G134" s="14" t="s">
        <v>4494</v>
      </c>
      <c r="H134" s="9">
        <v>1</v>
      </c>
      <c r="I134" s="3" t="s">
        <v>106</v>
      </c>
      <c r="J134" s="3" t="s">
        <v>504</v>
      </c>
      <c r="K134" s="3" t="s">
        <v>17</v>
      </c>
      <c r="L134" s="3" t="s">
        <v>50</v>
      </c>
      <c r="M134" s="11">
        <v>0</v>
      </c>
      <c r="N134" s="11">
        <v>1</v>
      </c>
    </row>
    <row r="135" spans="1:14" x14ac:dyDescent="0.2">
      <c r="A135" s="2">
        <v>674</v>
      </c>
      <c r="B135" s="3" t="s">
        <v>505</v>
      </c>
      <c r="C135" s="3" t="s">
        <v>506</v>
      </c>
      <c r="D135" s="13">
        <v>41244</v>
      </c>
      <c r="E135" s="14" t="s">
        <v>345</v>
      </c>
      <c r="F135" s="14" t="s">
        <v>14</v>
      </c>
      <c r="G135" s="14" t="s">
        <v>4494</v>
      </c>
      <c r="H135" s="9"/>
      <c r="I135" s="3" t="s">
        <v>507</v>
      </c>
      <c r="J135" s="3" t="s">
        <v>508</v>
      </c>
      <c r="K135" s="3" t="s">
        <v>17</v>
      </c>
      <c r="L135" s="3" t="s">
        <v>509</v>
      </c>
      <c r="M135" s="11">
        <v>0</v>
      </c>
      <c r="N135" s="11">
        <v>1</v>
      </c>
    </row>
    <row r="136" spans="1:14" x14ac:dyDescent="0.2">
      <c r="A136" s="2">
        <v>678</v>
      </c>
      <c r="B136" s="3" t="s">
        <v>510</v>
      </c>
      <c r="C136" s="3" t="s">
        <v>511</v>
      </c>
      <c r="D136" s="13">
        <v>41236</v>
      </c>
      <c r="E136" s="14" t="s">
        <v>345</v>
      </c>
      <c r="F136" s="14" t="s">
        <v>14</v>
      </c>
      <c r="G136" s="14" t="s">
        <v>4494</v>
      </c>
      <c r="H136" s="9"/>
      <c r="I136" s="3" t="s">
        <v>512</v>
      </c>
      <c r="J136" s="3" t="s">
        <v>513</v>
      </c>
      <c r="K136" s="3" t="s">
        <v>17</v>
      </c>
      <c r="L136" s="3" t="s">
        <v>514</v>
      </c>
      <c r="M136" s="11">
        <v>0</v>
      </c>
      <c r="N136" s="11">
        <v>1</v>
      </c>
    </row>
    <row r="137" spans="1:14" x14ac:dyDescent="0.2">
      <c r="A137" s="2">
        <v>679</v>
      </c>
      <c r="B137" s="3" t="s">
        <v>515</v>
      </c>
      <c r="C137" s="3" t="s">
        <v>516</v>
      </c>
      <c r="D137" s="13">
        <v>41061</v>
      </c>
      <c r="E137" s="14" t="s">
        <v>4</v>
      </c>
      <c r="F137" s="14" t="s">
        <v>14</v>
      </c>
      <c r="G137" s="14"/>
      <c r="H137" s="9">
        <v>1</v>
      </c>
      <c r="I137" s="3" t="s">
        <v>48</v>
      </c>
      <c r="J137" s="3" t="s">
        <v>517</v>
      </c>
      <c r="K137" s="3" t="s">
        <v>17</v>
      </c>
      <c r="L137" s="3" t="s">
        <v>35</v>
      </c>
      <c r="M137" s="11">
        <v>0</v>
      </c>
      <c r="N137" s="11">
        <v>1</v>
      </c>
    </row>
    <row r="138" spans="1:14" x14ac:dyDescent="0.2">
      <c r="A138" s="2">
        <v>683</v>
      </c>
      <c r="B138" s="3" t="s">
        <v>518</v>
      </c>
      <c r="C138" s="3" t="s">
        <v>519</v>
      </c>
      <c r="D138" s="13">
        <v>41183</v>
      </c>
      <c r="E138" s="14" t="s">
        <v>4</v>
      </c>
      <c r="F138" s="14" t="s">
        <v>14</v>
      </c>
      <c r="G138" s="14" t="s">
        <v>4495</v>
      </c>
      <c r="H138" s="9"/>
      <c r="I138" s="3" t="s">
        <v>25</v>
      </c>
      <c r="J138" s="3" t="s">
        <v>520</v>
      </c>
      <c r="K138" s="3" t="s">
        <v>17</v>
      </c>
      <c r="L138" s="3" t="s">
        <v>35</v>
      </c>
      <c r="M138" s="11">
        <v>0</v>
      </c>
      <c r="N138" s="11">
        <v>1</v>
      </c>
    </row>
    <row r="139" spans="1:14" x14ac:dyDescent="0.2">
      <c r="A139" s="2">
        <v>698</v>
      </c>
      <c r="B139" s="3" t="s">
        <v>521</v>
      </c>
      <c r="C139" s="3" t="s">
        <v>522</v>
      </c>
      <c r="D139" s="13">
        <v>41067</v>
      </c>
      <c r="E139" s="14" t="s">
        <v>4</v>
      </c>
      <c r="F139" s="14" t="s">
        <v>14</v>
      </c>
      <c r="G139" s="14" t="s">
        <v>4495</v>
      </c>
      <c r="H139" s="9"/>
      <c r="I139" s="3" t="s">
        <v>30</v>
      </c>
      <c r="J139" s="3" t="s">
        <v>523</v>
      </c>
      <c r="K139" s="3" t="s">
        <v>17</v>
      </c>
      <c r="L139" s="3" t="s">
        <v>50</v>
      </c>
      <c r="M139" s="11">
        <v>0</v>
      </c>
      <c r="N139" s="11">
        <v>1</v>
      </c>
    </row>
    <row r="140" spans="1:14" x14ac:dyDescent="0.2">
      <c r="A140" s="2">
        <v>713</v>
      </c>
      <c r="B140" s="3" t="s">
        <v>524</v>
      </c>
      <c r="C140" s="3" t="s">
        <v>525</v>
      </c>
      <c r="D140" s="13">
        <v>40960</v>
      </c>
      <c r="E140" s="14" t="s">
        <v>345</v>
      </c>
      <c r="F140" s="14" t="s">
        <v>14</v>
      </c>
      <c r="G140" s="14" t="s">
        <v>4494</v>
      </c>
      <c r="H140" s="9"/>
      <c r="I140" s="3" t="s">
        <v>526</v>
      </c>
      <c r="J140" s="3" t="s">
        <v>527</v>
      </c>
      <c r="K140" s="3" t="s">
        <v>17</v>
      </c>
      <c r="L140" s="3" t="s">
        <v>528</v>
      </c>
      <c r="M140" s="11">
        <v>1</v>
      </c>
      <c r="N140" s="11">
        <v>0</v>
      </c>
    </row>
    <row r="141" spans="1:14" x14ac:dyDescent="0.2">
      <c r="A141" s="2">
        <v>729</v>
      </c>
      <c r="B141" s="3" t="s">
        <v>529</v>
      </c>
      <c r="C141" s="3" t="s">
        <v>530</v>
      </c>
      <c r="D141" s="13">
        <v>42084</v>
      </c>
      <c r="E141" s="14" t="s">
        <v>4</v>
      </c>
      <c r="F141" s="14" t="s">
        <v>14</v>
      </c>
      <c r="G141" s="14"/>
      <c r="H141" s="9"/>
      <c r="I141" s="3" t="s">
        <v>48</v>
      </c>
      <c r="J141" s="3" t="s">
        <v>531</v>
      </c>
      <c r="K141" s="3" t="s">
        <v>17</v>
      </c>
      <c r="L141" s="3" t="s">
        <v>532</v>
      </c>
      <c r="M141" s="11">
        <v>0</v>
      </c>
      <c r="N141" s="11">
        <v>1</v>
      </c>
    </row>
    <row r="142" spans="1:14" x14ac:dyDescent="0.2">
      <c r="A142" s="2">
        <v>735</v>
      </c>
      <c r="B142" s="3" t="s">
        <v>533</v>
      </c>
      <c r="C142" s="3" t="s">
        <v>534</v>
      </c>
      <c r="D142" s="13">
        <v>40026</v>
      </c>
      <c r="E142" s="14" t="s">
        <v>4</v>
      </c>
      <c r="F142" s="14" t="s">
        <v>14</v>
      </c>
      <c r="G142" s="14" t="s">
        <v>4495</v>
      </c>
      <c r="H142" s="9"/>
      <c r="I142" s="3" t="s">
        <v>30</v>
      </c>
      <c r="J142" s="3" t="s">
        <v>535</v>
      </c>
      <c r="K142" s="3" t="s">
        <v>17</v>
      </c>
      <c r="L142" s="3" t="s">
        <v>536</v>
      </c>
      <c r="M142" s="11">
        <v>0</v>
      </c>
      <c r="N142" s="11">
        <v>1</v>
      </c>
    </row>
    <row r="143" spans="1:14" x14ac:dyDescent="0.2">
      <c r="A143" s="2">
        <v>736</v>
      </c>
      <c r="B143" s="3" t="s">
        <v>537</v>
      </c>
      <c r="C143" s="3" t="s">
        <v>538</v>
      </c>
      <c r="D143" s="13">
        <v>39448</v>
      </c>
      <c r="E143" s="14" t="s">
        <v>4</v>
      </c>
      <c r="F143" s="14" t="s">
        <v>14</v>
      </c>
      <c r="G143" s="14" t="s">
        <v>4495</v>
      </c>
      <c r="H143" s="9"/>
      <c r="I143" s="3" t="s">
        <v>30</v>
      </c>
      <c r="J143" s="3" t="s">
        <v>539</v>
      </c>
      <c r="K143" s="3" t="s">
        <v>17</v>
      </c>
      <c r="L143" s="3" t="s">
        <v>540</v>
      </c>
      <c r="M143" s="11">
        <v>0</v>
      </c>
      <c r="N143" s="11">
        <v>1</v>
      </c>
    </row>
    <row r="144" spans="1:14" x14ac:dyDescent="0.2">
      <c r="A144" s="2">
        <v>737</v>
      </c>
      <c r="B144" s="3" t="s">
        <v>541</v>
      </c>
      <c r="C144" s="3" t="s">
        <v>542</v>
      </c>
      <c r="D144" s="13">
        <v>37773</v>
      </c>
      <c r="E144" s="14" t="s">
        <v>4</v>
      </c>
      <c r="F144" s="14" t="s">
        <v>14</v>
      </c>
      <c r="G144" s="14" t="s">
        <v>4495</v>
      </c>
      <c r="H144" s="9"/>
      <c r="I144" s="3" t="s">
        <v>30</v>
      </c>
      <c r="J144" s="3" t="s">
        <v>543</v>
      </c>
      <c r="K144" s="3" t="s">
        <v>17</v>
      </c>
      <c r="L144" s="3" t="s">
        <v>35</v>
      </c>
      <c r="M144" s="11">
        <v>0</v>
      </c>
      <c r="N144" s="11">
        <v>1</v>
      </c>
    </row>
    <row r="145" spans="1:14" x14ac:dyDescent="0.2">
      <c r="A145" s="2">
        <v>739</v>
      </c>
      <c r="B145" s="3" t="s">
        <v>544</v>
      </c>
      <c r="C145" s="3" t="s">
        <v>545</v>
      </c>
      <c r="D145" s="13">
        <v>39636</v>
      </c>
      <c r="E145" s="14" t="s">
        <v>345</v>
      </c>
      <c r="F145" s="14" t="s">
        <v>14</v>
      </c>
      <c r="G145" s="14" t="s">
        <v>4494</v>
      </c>
      <c r="H145" s="9"/>
      <c r="I145" s="3" t="s">
        <v>106</v>
      </c>
      <c r="J145" s="3" t="s">
        <v>546</v>
      </c>
      <c r="K145" s="3" t="s">
        <v>17</v>
      </c>
      <c r="L145" s="3" t="s">
        <v>547</v>
      </c>
      <c r="M145" s="11">
        <v>0</v>
      </c>
      <c r="N145" s="11">
        <v>1</v>
      </c>
    </row>
    <row r="146" spans="1:14" x14ac:dyDescent="0.2">
      <c r="A146" s="2">
        <v>742</v>
      </c>
      <c r="B146" s="3" t="s">
        <v>548</v>
      </c>
      <c r="C146" s="3" t="s">
        <v>549</v>
      </c>
      <c r="D146" s="13">
        <v>39567</v>
      </c>
      <c r="E146" s="14" t="s">
        <v>4</v>
      </c>
      <c r="F146" s="14" t="s">
        <v>14</v>
      </c>
      <c r="G146" s="14" t="s">
        <v>4495</v>
      </c>
      <c r="H146" s="9"/>
      <c r="I146" s="3" t="s">
        <v>30</v>
      </c>
      <c r="J146" s="3" t="s">
        <v>550</v>
      </c>
      <c r="K146" s="3" t="s">
        <v>17</v>
      </c>
      <c r="L146" s="3" t="s">
        <v>35</v>
      </c>
      <c r="M146" s="11">
        <v>0</v>
      </c>
      <c r="N146" s="11">
        <v>1</v>
      </c>
    </row>
    <row r="147" spans="1:14" x14ac:dyDescent="0.2">
      <c r="A147" s="2">
        <v>743</v>
      </c>
      <c r="B147" s="3" t="s">
        <v>551</v>
      </c>
      <c r="C147" s="3" t="s">
        <v>552</v>
      </c>
      <c r="D147" s="13">
        <v>38864</v>
      </c>
      <c r="E147" s="14" t="s">
        <v>4</v>
      </c>
      <c r="F147" s="14" t="s">
        <v>14</v>
      </c>
      <c r="G147" s="14"/>
      <c r="H147" s="9"/>
      <c r="I147" s="3" t="s">
        <v>370</v>
      </c>
      <c r="J147" s="3" t="s">
        <v>553</v>
      </c>
      <c r="K147" s="3" t="s">
        <v>17</v>
      </c>
      <c r="L147" s="3" t="s">
        <v>554</v>
      </c>
      <c r="M147" s="11">
        <v>0</v>
      </c>
      <c r="N147" s="11">
        <v>1</v>
      </c>
    </row>
    <row r="148" spans="1:14" x14ac:dyDescent="0.2">
      <c r="A148" s="2">
        <v>750</v>
      </c>
      <c r="B148" s="3" t="s">
        <v>555</v>
      </c>
      <c r="C148" s="3" t="s">
        <v>556</v>
      </c>
      <c r="D148" s="13">
        <v>42110</v>
      </c>
      <c r="E148" s="14" t="s">
        <v>4</v>
      </c>
      <c r="F148" s="14" t="s">
        <v>14</v>
      </c>
      <c r="G148" s="14"/>
      <c r="H148" s="9"/>
      <c r="I148" s="3" t="s">
        <v>15</v>
      </c>
      <c r="J148" s="3" t="s">
        <v>557</v>
      </c>
      <c r="K148" s="3" t="s">
        <v>17</v>
      </c>
      <c r="L148" s="3" t="s">
        <v>175</v>
      </c>
      <c r="M148" s="11">
        <v>0</v>
      </c>
      <c r="N148" s="11">
        <v>1</v>
      </c>
    </row>
    <row r="149" spans="1:14" x14ac:dyDescent="0.2">
      <c r="A149" s="2">
        <v>752</v>
      </c>
      <c r="B149" s="3" t="s">
        <v>558</v>
      </c>
      <c r="C149" s="3" t="s">
        <v>559</v>
      </c>
      <c r="D149" s="13">
        <v>41993</v>
      </c>
      <c r="E149" s="14" t="s">
        <v>4</v>
      </c>
      <c r="F149" s="14" t="s">
        <v>14</v>
      </c>
      <c r="G149" s="14"/>
      <c r="H149" s="9"/>
      <c r="I149" s="3" t="s">
        <v>15</v>
      </c>
      <c r="J149" s="3" t="s">
        <v>560</v>
      </c>
      <c r="K149" s="3" t="s">
        <v>17</v>
      </c>
      <c r="L149" s="3" t="s">
        <v>561</v>
      </c>
      <c r="M149" s="11">
        <v>0</v>
      </c>
      <c r="N149" s="11">
        <v>1</v>
      </c>
    </row>
    <row r="150" spans="1:14" x14ac:dyDescent="0.2">
      <c r="A150" s="2">
        <v>756</v>
      </c>
      <c r="B150" s="3" t="s">
        <v>562</v>
      </c>
      <c r="C150" s="3" t="s">
        <v>563</v>
      </c>
      <c r="D150" s="13">
        <v>39995</v>
      </c>
      <c r="E150" s="14" t="s">
        <v>345</v>
      </c>
      <c r="F150" s="14" t="s">
        <v>14</v>
      </c>
      <c r="G150" s="14"/>
      <c r="H150" s="9"/>
      <c r="I150" s="3" t="s">
        <v>15</v>
      </c>
      <c r="J150" s="3" t="s">
        <v>564</v>
      </c>
      <c r="K150" s="3" t="s">
        <v>17</v>
      </c>
      <c r="L150" s="3" t="s">
        <v>565</v>
      </c>
      <c r="M150" s="11">
        <v>0</v>
      </c>
      <c r="N150" s="11">
        <v>1</v>
      </c>
    </row>
    <row r="151" spans="1:14" x14ac:dyDescent="0.2">
      <c r="A151" s="2">
        <v>757</v>
      </c>
      <c r="B151" s="3" t="s">
        <v>566</v>
      </c>
      <c r="C151" s="3" t="s">
        <v>567</v>
      </c>
      <c r="D151" s="13">
        <v>42377</v>
      </c>
      <c r="E151" s="14" t="s">
        <v>4</v>
      </c>
      <c r="F151" s="14" t="s">
        <v>47</v>
      </c>
      <c r="G151" s="14" t="s">
        <v>4494</v>
      </c>
      <c r="H151" s="9"/>
      <c r="I151" s="3" t="s">
        <v>213</v>
      </c>
      <c r="J151" s="3" t="s">
        <v>568</v>
      </c>
      <c r="K151" s="3" t="s">
        <v>17</v>
      </c>
      <c r="L151" s="3" t="s">
        <v>80</v>
      </c>
      <c r="M151" s="11">
        <v>0</v>
      </c>
      <c r="N151" s="11">
        <v>1</v>
      </c>
    </row>
    <row r="152" spans="1:14" x14ac:dyDescent="0.2">
      <c r="A152" s="2">
        <v>760</v>
      </c>
      <c r="B152" s="3" t="s">
        <v>569</v>
      </c>
      <c r="C152" s="3" t="s">
        <v>570</v>
      </c>
      <c r="D152" s="13">
        <v>42064</v>
      </c>
      <c r="E152" s="14" t="s">
        <v>4</v>
      </c>
      <c r="F152" s="14" t="s">
        <v>47</v>
      </c>
      <c r="G152" s="14"/>
      <c r="H152" s="9"/>
      <c r="I152" s="3" t="s">
        <v>571</v>
      </c>
      <c r="J152" s="3" t="s">
        <v>572</v>
      </c>
      <c r="K152" s="3" t="s">
        <v>17</v>
      </c>
      <c r="L152" s="3" t="s">
        <v>573</v>
      </c>
      <c r="M152" s="11">
        <v>0</v>
      </c>
      <c r="N152" s="11">
        <v>1</v>
      </c>
    </row>
    <row r="153" spans="1:14" ht="12" customHeight="1" x14ac:dyDescent="0.2">
      <c r="A153" s="2">
        <v>769</v>
      </c>
      <c r="B153" s="3" t="s">
        <v>574</v>
      </c>
      <c r="C153" s="3" t="s">
        <v>575</v>
      </c>
      <c r="D153" s="13">
        <v>42424</v>
      </c>
      <c r="E153" s="14" t="s">
        <v>4</v>
      </c>
      <c r="F153" s="14" t="s">
        <v>14</v>
      </c>
      <c r="G153" s="14" t="s">
        <v>4494</v>
      </c>
      <c r="H153" s="9">
        <v>1</v>
      </c>
      <c r="I153" s="3" t="s">
        <v>106</v>
      </c>
      <c r="J153" s="3" t="s">
        <v>576</v>
      </c>
      <c r="K153" s="3" t="s">
        <v>17</v>
      </c>
      <c r="L153" s="3" t="s">
        <v>577</v>
      </c>
      <c r="M153" s="11">
        <v>0</v>
      </c>
      <c r="N153" s="11">
        <v>1</v>
      </c>
    </row>
    <row r="154" spans="1:14" x14ac:dyDescent="0.2">
      <c r="A154" s="2">
        <v>778</v>
      </c>
      <c r="B154" s="3" t="s">
        <v>2834</v>
      </c>
      <c r="C154" s="3" t="s">
        <v>2835</v>
      </c>
      <c r="D154" s="13">
        <v>42795</v>
      </c>
      <c r="E154" s="14" t="s">
        <v>4</v>
      </c>
      <c r="F154" s="14" t="s">
        <v>14</v>
      </c>
      <c r="G154" s="14" t="s">
        <v>4495</v>
      </c>
      <c r="H154" s="9">
        <v>1</v>
      </c>
      <c r="I154" s="3" t="s">
        <v>585</v>
      </c>
      <c r="J154" s="3" t="s">
        <v>2836</v>
      </c>
      <c r="K154" s="3" t="s">
        <v>17</v>
      </c>
      <c r="L154" s="3" t="s">
        <v>50</v>
      </c>
      <c r="M154" s="11">
        <v>0</v>
      </c>
      <c r="N154" s="11">
        <v>1</v>
      </c>
    </row>
    <row r="155" spans="1:14" x14ac:dyDescent="0.2">
      <c r="A155" s="2">
        <v>781</v>
      </c>
      <c r="B155" s="3" t="s">
        <v>578</v>
      </c>
      <c r="C155" s="3" t="s">
        <v>579</v>
      </c>
      <c r="D155" s="13">
        <v>38952</v>
      </c>
      <c r="E155" s="14" t="s">
        <v>4</v>
      </c>
      <c r="F155" s="14" t="s">
        <v>47</v>
      </c>
      <c r="G155" s="14" t="s">
        <v>4495</v>
      </c>
      <c r="H155" s="9"/>
      <c r="I155" s="3" t="s">
        <v>580</v>
      </c>
      <c r="J155" s="3" t="s">
        <v>581</v>
      </c>
      <c r="K155" s="3" t="s">
        <v>17</v>
      </c>
      <c r="L155" s="3" t="s">
        <v>582</v>
      </c>
      <c r="M155" s="11">
        <v>0</v>
      </c>
      <c r="N155" s="11">
        <v>1</v>
      </c>
    </row>
    <row r="156" spans="1:14" x14ac:dyDescent="0.2">
      <c r="A156" s="2">
        <v>788</v>
      </c>
      <c r="B156" s="3" t="s">
        <v>583</v>
      </c>
      <c r="C156" s="3" t="s">
        <v>584</v>
      </c>
      <c r="D156" s="13">
        <v>40299</v>
      </c>
      <c r="E156" s="14" t="s">
        <v>4</v>
      </c>
      <c r="F156" s="14" t="s">
        <v>14</v>
      </c>
      <c r="G156" s="14" t="s">
        <v>4495</v>
      </c>
      <c r="H156" s="9"/>
      <c r="I156" s="3" t="s">
        <v>585</v>
      </c>
      <c r="J156" s="3" t="s">
        <v>586</v>
      </c>
      <c r="K156" s="3" t="s">
        <v>17</v>
      </c>
      <c r="L156" s="3" t="s">
        <v>35</v>
      </c>
      <c r="M156" s="11">
        <v>0</v>
      </c>
      <c r="N156" s="11">
        <v>1</v>
      </c>
    </row>
    <row r="157" spans="1:14" x14ac:dyDescent="0.2">
      <c r="A157" s="2">
        <v>804</v>
      </c>
      <c r="B157" s="3" t="s">
        <v>587</v>
      </c>
      <c r="C157" s="3" t="s">
        <v>588</v>
      </c>
      <c r="D157" s="13">
        <v>40269</v>
      </c>
      <c r="E157" s="14" t="s">
        <v>4</v>
      </c>
      <c r="F157" s="14" t="s">
        <v>47</v>
      </c>
      <c r="G157" s="14"/>
      <c r="H157" s="9">
        <v>1</v>
      </c>
      <c r="I157" s="3" t="s">
        <v>201</v>
      </c>
      <c r="J157" s="3" t="s">
        <v>589</v>
      </c>
      <c r="K157" s="3" t="s">
        <v>17</v>
      </c>
      <c r="L157" s="3" t="s">
        <v>95</v>
      </c>
      <c r="M157" s="11">
        <v>0</v>
      </c>
      <c r="N157" s="11">
        <v>1</v>
      </c>
    </row>
    <row r="158" spans="1:14" x14ac:dyDescent="0.2">
      <c r="A158" s="2">
        <v>810</v>
      </c>
      <c r="B158" s="3" t="s">
        <v>590</v>
      </c>
      <c r="C158" s="3" t="s">
        <v>591</v>
      </c>
      <c r="D158" s="13">
        <v>40238</v>
      </c>
      <c r="E158" s="14" t="s">
        <v>4</v>
      </c>
      <c r="F158" s="14" t="s">
        <v>14</v>
      </c>
      <c r="G158" s="14" t="s">
        <v>4494</v>
      </c>
      <c r="H158" s="9">
        <v>1</v>
      </c>
      <c r="I158" s="3" t="s">
        <v>106</v>
      </c>
      <c r="J158" s="3" t="s">
        <v>592</v>
      </c>
      <c r="K158" s="3" t="s">
        <v>17</v>
      </c>
      <c r="L158" s="3" t="s">
        <v>80</v>
      </c>
      <c r="M158" s="11">
        <v>0</v>
      </c>
      <c r="N158" s="11">
        <v>1</v>
      </c>
    </row>
    <row r="159" spans="1:14" x14ac:dyDescent="0.2">
      <c r="A159" s="2">
        <v>812</v>
      </c>
      <c r="B159" s="3" t="s">
        <v>593</v>
      </c>
      <c r="C159" s="3" t="s">
        <v>594</v>
      </c>
      <c r="D159" s="13">
        <v>40299</v>
      </c>
      <c r="E159" s="14" t="s">
        <v>4</v>
      </c>
      <c r="F159" s="14" t="s">
        <v>14</v>
      </c>
      <c r="G159" s="14"/>
      <c r="H159" s="9"/>
      <c r="I159" s="3" t="s">
        <v>595</v>
      </c>
      <c r="J159" s="3" t="s">
        <v>596</v>
      </c>
      <c r="K159" s="3" t="s">
        <v>17</v>
      </c>
      <c r="L159" s="3" t="s">
        <v>597</v>
      </c>
      <c r="M159" s="11">
        <v>0</v>
      </c>
      <c r="N159" s="11">
        <v>1</v>
      </c>
    </row>
    <row r="160" spans="1:14" x14ac:dyDescent="0.2">
      <c r="A160" s="2">
        <v>817</v>
      </c>
      <c r="B160" s="3" t="s">
        <v>598</v>
      </c>
      <c r="C160" s="3" t="s">
        <v>599</v>
      </c>
      <c r="D160" s="13">
        <v>39104</v>
      </c>
      <c r="E160" s="14" t="s">
        <v>4</v>
      </c>
      <c r="F160" s="14" t="s">
        <v>14</v>
      </c>
      <c r="G160" s="14" t="s">
        <v>4495</v>
      </c>
      <c r="H160" s="9"/>
      <c r="I160" s="3" t="s">
        <v>25</v>
      </c>
      <c r="J160" s="3" t="s">
        <v>600</v>
      </c>
      <c r="K160" s="3" t="s">
        <v>17</v>
      </c>
      <c r="L160" s="3" t="s">
        <v>35</v>
      </c>
      <c r="M160" s="11">
        <v>1</v>
      </c>
      <c r="N160" s="11">
        <v>0</v>
      </c>
    </row>
    <row r="161" spans="1:14" x14ac:dyDescent="0.2">
      <c r="A161" s="2">
        <v>835</v>
      </c>
      <c r="B161" s="3" t="s">
        <v>601</v>
      </c>
      <c r="C161" s="3" t="s">
        <v>602</v>
      </c>
      <c r="D161" s="13">
        <v>40486</v>
      </c>
      <c r="E161" s="14" t="s">
        <v>345</v>
      </c>
      <c r="F161" s="14" t="s">
        <v>47</v>
      </c>
      <c r="G161" s="14"/>
      <c r="H161" s="9"/>
      <c r="I161" s="3" t="s">
        <v>370</v>
      </c>
      <c r="J161" s="3" t="s">
        <v>603</v>
      </c>
      <c r="K161" s="3" t="s">
        <v>17</v>
      </c>
      <c r="L161" s="3" t="s">
        <v>50</v>
      </c>
      <c r="M161" s="11">
        <v>1</v>
      </c>
      <c r="N161" s="11">
        <v>0</v>
      </c>
    </row>
    <row r="162" spans="1:14" x14ac:dyDescent="0.2">
      <c r="A162" s="2">
        <v>839</v>
      </c>
      <c r="B162" s="3" t="s">
        <v>604</v>
      </c>
      <c r="C162" s="3" t="s">
        <v>605</v>
      </c>
      <c r="D162" s="13">
        <v>40452</v>
      </c>
      <c r="E162" s="14" t="s">
        <v>4</v>
      </c>
      <c r="F162" s="14" t="s">
        <v>14</v>
      </c>
      <c r="G162" s="14" t="s">
        <v>4495</v>
      </c>
      <c r="H162" s="9"/>
      <c r="I162" s="3" t="s">
        <v>25</v>
      </c>
      <c r="J162" s="3" t="s">
        <v>606</v>
      </c>
      <c r="K162" s="3" t="s">
        <v>17</v>
      </c>
      <c r="L162" s="3" t="s">
        <v>607</v>
      </c>
      <c r="M162" s="11">
        <v>0</v>
      </c>
      <c r="N162" s="11">
        <v>1</v>
      </c>
    </row>
    <row r="163" spans="1:14" x14ac:dyDescent="0.2">
      <c r="A163" s="2">
        <v>844</v>
      </c>
      <c r="B163" s="3" t="s">
        <v>608</v>
      </c>
      <c r="C163" s="3" t="s">
        <v>609</v>
      </c>
      <c r="D163" s="13">
        <v>42401</v>
      </c>
      <c r="E163" s="14" t="s">
        <v>4</v>
      </c>
      <c r="F163" s="14" t="s">
        <v>14</v>
      </c>
      <c r="G163" s="14"/>
      <c r="H163" s="9">
        <v>1</v>
      </c>
      <c r="I163" s="3" t="s">
        <v>48</v>
      </c>
      <c r="J163" s="3" t="s">
        <v>610</v>
      </c>
      <c r="K163" s="3" t="s">
        <v>17</v>
      </c>
      <c r="L163" s="3" t="s">
        <v>80</v>
      </c>
      <c r="M163" s="11">
        <v>0</v>
      </c>
      <c r="N163" s="11">
        <v>1</v>
      </c>
    </row>
    <row r="164" spans="1:14" x14ac:dyDescent="0.2">
      <c r="A164" s="2">
        <v>863</v>
      </c>
      <c r="B164" s="3" t="s">
        <v>611</v>
      </c>
      <c r="C164" s="3" t="s">
        <v>612</v>
      </c>
      <c r="D164" s="13">
        <v>41278</v>
      </c>
      <c r="E164" s="14" t="s">
        <v>4</v>
      </c>
      <c r="F164" s="14" t="s">
        <v>47</v>
      </c>
      <c r="G164" s="14"/>
      <c r="H164" s="9"/>
      <c r="I164" s="3" t="s">
        <v>613</v>
      </c>
      <c r="J164" s="3" t="s">
        <v>614</v>
      </c>
      <c r="K164" s="3" t="s">
        <v>17</v>
      </c>
      <c r="L164" s="3" t="s">
        <v>615</v>
      </c>
      <c r="M164" s="11">
        <v>0</v>
      </c>
      <c r="N164" s="11">
        <v>1</v>
      </c>
    </row>
    <row r="165" spans="1:14" x14ac:dyDescent="0.2">
      <c r="A165" s="2">
        <v>868</v>
      </c>
      <c r="B165" s="3" t="s">
        <v>616</v>
      </c>
      <c r="C165" s="3" t="s">
        <v>617</v>
      </c>
      <c r="D165" s="13">
        <v>41512</v>
      </c>
      <c r="E165" s="14" t="s">
        <v>4</v>
      </c>
      <c r="F165" s="14" t="s">
        <v>14</v>
      </c>
      <c r="G165" s="14" t="s">
        <v>4494</v>
      </c>
      <c r="H165" s="9"/>
      <c r="I165" s="3" t="s">
        <v>526</v>
      </c>
      <c r="J165" s="3" t="s">
        <v>618</v>
      </c>
      <c r="K165" s="3" t="s">
        <v>17</v>
      </c>
      <c r="L165" s="3" t="s">
        <v>619</v>
      </c>
      <c r="M165" s="11">
        <v>1</v>
      </c>
      <c r="N165" s="11">
        <v>0</v>
      </c>
    </row>
    <row r="166" spans="1:14" x14ac:dyDescent="0.2">
      <c r="A166" s="2">
        <v>885</v>
      </c>
      <c r="B166" s="3" t="s">
        <v>620</v>
      </c>
      <c r="C166" s="3" t="s">
        <v>621</v>
      </c>
      <c r="D166" s="13">
        <v>40848</v>
      </c>
      <c r="E166" s="14" t="s">
        <v>4</v>
      </c>
      <c r="F166" s="14" t="s">
        <v>14</v>
      </c>
      <c r="G166" s="14" t="s">
        <v>2058</v>
      </c>
      <c r="H166" s="9"/>
      <c r="I166" s="3" t="s">
        <v>48</v>
      </c>
      <c r="J166" s="3" t="s">
        <v>622</v>
      </c>
      <c r="K166" s="3" t="s">
        <v>17</v>
      </c>
      <c r="L166" s="3" t="s">
        <v>623</v>
      </c>
      <c r="M166" s="11">
        <v>0</v>
      </c>
      <c r="N166" s="11">
        <v>1</v>
      </c>
    </row>
    <row r="167" spans="1:14" x14ac:dyDescent="0.2">
      <c r="A167" s="2">
        <v>888</v>
      </c>
      <c r="B167" s="3" t="s">
        <v>624</v>
      </c>
      <c r="C167" s="3" t="s">
        <v>625</v>
      </c>
      <c r="D167" s="13">
        <v>39814</v>
      </c>
      <c r="E167" s="14" t="s">
        <v>297</v>
      </c>
      <c r="F167" s="14" t="s">
        <v>14</v>
      </c>
      <c r="G167" s="14" t="s">
        <v>4494</v>
      </c>
      <c r="H167" s="9"/>
      <c r="I167" s="3" t="s">
        <v>626</v>
      </c>
      <c r="J167" s="3" t="s">
        <v>627</v>
      </c>
      <c r="K167" s="3" t="s">
        <v>17</v>
      </c>
      <c r="L167" s="3" t="s">
        <v>628</v>
      </c>
      <c r="M167" s="11">
        <v>0</v>
      </c>
      <c r="N167" s="11">
        <v>1</v>
      </c>
    </row>
    <row r="168" spans="1:14" x14ac:dyDescent="0.2">
      <c r="A168" s="2">
        <v>902</v>
      </c>
      <c r="B168" s="3" t="s">
        <v>629</v>
      </c>
      <c r="C168" s="3" t="s">
        <v>630</v>
      </c>
      <c r="D168" s="13">
        <v>39904</v>
      </c>
      <c r="E168" s="14" t="s">
        <v>4</v>
      </c>
      <c r="F168" s="14" t="s">
        <v>14</v>
      </c>
      <c r="G168" s="14" t="s">
        <v>4495</v>
      </c>
      <c r="H168" s="9"/>
      <c r="I168" s="3" t="s">
        <v>585</v>
      </c>
      <c r="J168" s="3" t="s">
        <v>631</v>
      </c>
      <c r="K168" s="3" t="s">
        <v>17</v>
      </c>
      <c r="L168" s="3" t="s">
        <v>35</v>
      </c>
      <c r="M168" s="11">
        <v>0</v>
      </c>
      <c r="N168" s="11">
        <v>1</v>
      </c>
    </row>
    <row r="169" spans="1:14" x14ac:dyDescent="0.2">
      <c r="A169" s="2">
        <v>917</v>
      </c>
      <c r="B169" s="3" t="s">
        <v>632</v>
      </c>
      <c r="C169" s="3" t="s">
        <v>633</v>
      </c>
      <c r="D169" s="13">
        <v>39995</v>
      </c>
      <c r="E169" s="14" t="s">
        <v>4</v>
      </c>
      <c r="F169" s="14" t="s">
        <v>35</v>
      </c>
      <c r="G169" s="14"/>
      <c r="H169" s="9">
        <v>1</v>
      </c>
      <c r="I169" s="3" t="s">
        <v>93</v>
      </c>
      <c r="J169" s="3" t="s">
        <v>634</v>
      </c>
      <c r="K169" s="3" t="s">
        <v>17</v>
      </c>
      <c r="L169" s="3" t="s">
        <v>635</v>
      </c>
      <c r="M169" s="11">
        <v>1</v>
      </c>
      <c r="N169" s="11">
        <v>0</v>
      </c>
    </row>
    <row r="170" spans="1:14" x14ac:dyDescent="0.2">
      <c r="A170" s="2">
        <v>921</v>
      </c>
      <c r="B170" s="3" t="s">
        <v>2837</v>
      </c>
      <c r="C170" s="3" t="s">
        <v>2838</v>
      </c>
      <c r="D170" s="13">
        <v>42767</v>
      </c>
      <c r="E170" s="14" t="s">
        <v>4</v>
      </c>
      <c r="F170" s="14" t="s">
        <v>14</v>
      </c>
      <c r="G170" s="14" t="s">
        <v>4495</v>
      </c>
      <c r="H170" s="9"/>
      <c r="I170" s="3" t="s">
        <v>25</v>
      </c>
      <c r="J170" s="3" t="s">
        <v>2839</v>
      </c>
      <c r="K170" s="3" t="s">
        <v>17</v>
      </c>
      <c r="L170" s="3" t="s">
        <v>50</v>
      </c>
      <c r="M170" s="11">
        <v>0</v>
      </c>
      <c r="N170" s="11">
        <v>1</v>
      </c>
    </row>
    <row r="171" spans="1:14" x14ac:dyDescent="0.2">
      <c r="A171" s="2">
        <v>933</v>
      </c>
      <c r="B171" s="3" t="s">
        <v>636</v>
      </c>
      <c r="C171" s="3" t="s">
        <v>637</v>
      </c>
      <c r="D171" s="13">
        <v>39448</v>
      </c>
      <c r="E171" s="14" t="s">
        <v>345</v>
      </c>
      <c r="F171" s="14" t="s">
        <v>14</v>
      </c>
      <c r="G171" s="14" t="s">
        <v>4495</v>
      </c>
      <c r="H171" s="9"/>
      <c r="I171" s="3" t="s">
        <v>281</v>
      </c>
      <c r="J171" s="3" t="s">
        <v>638</v>
      </c>
      <c r="K171" s="3" t="s">
        <v>17</v>
      </c>
      <c r="L171" s="3" t="s">
        <v>639</v>
      </c>
      <c r="M171" s="11">
        <v>0</v>
      </c>
      <c r="N171" s="11">
        <v>1</v>
      </c>
    </row>
    <row r="172" spans="1:14" x14ac:dyDescent="0.2">
      <c r="A172" s="2">
        <v>936</v>
      </c>
      <c r="B172" s="3" t="s">
        <v>640</v>
      </c>
      <c r="C172" s="3" t="s">
        <v>641</v>
      </c>
      <c r="D172" s="13">
        <v>39479</v>
      </c>
      <c r="E172" s="14" t="s">
        <v>4</v>
      </c>
      <c r="F172" s="14" t="s">
        <v>14</v>
      </c>
      <c r="G172" s="14" t="s">
        <v>4495</v>
      </c>
      <c r="H172" s="9"/>
      <c r="I172" s="3" t="s">
        <v>30</v>
      </c>
      <c r="J172" s="3" t="s">
        <v>642</v>
      </c>
      <c r="K172" s="3" t="s">
        <v>17</v>
      </c>
      <c r="L172" s="3" t="s">
        <v>643</v>
      </c>
      <c r="M172" s="11">
        <v>0</v>
      </c>
      <c r="N172" s="11">
        <v>1</v>
      </c>
    </row>
    <row r="173" spans="1:14" x14ac:dyDescent="0.2">
      <c r="A173" s="2">
        <v>983</v>
      </c>
      <c r="B173" s="3" t="s">
        <v>644</v>
      </c>
      <c r="C173" s="3" t="s">
        <v>645</v>
      </c>
      <c r="D173" s="13">
        <v>42028</v>
      </c>
      <c r="E173" s="14" t="s">
        <v>4</v>
      </c>
      <c r="F173" s="14" t="s">
        <v>14</v>
      </c>
      <c r="G173" s="14"/>
      <c r="H173" s="9"/>
      <c r="I173" s="3" t="s">
        <v>15</v>
      </c>
      <c r="J173" s="3" t="s">
        <v>646</v>
      </c>
      <c r="K173" s="3" t="s">
        <v>17</v>
      </c>
      <c r="L173" s="3" t="s">
        <v>647</v>
      </c>
      <c r="M173" s="11">
        <v>0</v>
      </c>
      <c r="N173" s="11">
        <v>1</v>
      </c>
    </row>
    <row r="174" spans="1:14" x14ac:dyDescent="0.2">
      <c r="A174" s="2">
        <v>990</v>
      </c>
      <c r="B174" s="3" t="s">
        <v>648</v>
      </c>
      <c r="C174" s="3" t="s">
        <v>649</v>
      </c>
      <c r="D174" s="13">
        <v>42494</v>
      </c>
      <c r="E174" s="14" t="s">
        <v>4</v>
      </c>
      <c r="F174" s="14" t="s">
        <v>14</v>
      </c>
      <c r="G174" s="14" t="s">
        <v>4495</v>
      </c>
      <c r="H174" s="9">
        <v>1</v>
      </c>
      <c r="I174" s="3" t="s">
        <v>30</v>
      </c>
      <c r="J174" s="3" t="s">
        <v>650</v>
      </c>
      <c r="K174" s="3" t="s">
        <v>17</v>
      </c>
      <c r="L174" s="3" t="s">
        <v>50</v>
      </c>
      <c r="M174" s="11">
        <v>0</v>
      </c>
      <c r="N174" s="11">
        <v>1</v>
      </c>
    </row>
    <row r="175" spans="1:14" x14ac:dyDescent="0.2">
      <c r="A175" s="2">
        <v>1010</v>
      </c>
      <c r="B175" s="3" t="s">
        <v>651</v>
      </c>
      <c r="C175" s="3" t="s">
        <v>652</v>
      </c>
      <c r="D175" s="13">
        <v>37530</v>
      </c>
      <c r="E175" s="14" t="s">
        <v>4</v>
      </c>
      <c r="F175" s="14" t="s">
        <v>14</v>
      </c>
      <c r="G175" s="14" t="s">
        <v>4495</v>
      </c>
      <c r="H175" s="9" t="s">
        <v>2058</v>
      </c>
      <c r="I175" s="3" t="s">
        <v>25</v>
      </c>
      <c r="J175" s="3" t="s">
        <v>653</v>
      </c>
      <c r="K175" s="3" t="s">
        <v>17</v>
      </c>
      <c r="L175" s="3" t="s">
        <v>35</v>
      </c>
      <c r="M175" s="11">
        <v>0</v>
      </c>
      <c r="N175" s="11">
        <v>1</v>
      </c>
    </row>
    <row r="176" spans="1:14" x14ac:dyDescent="0.2">
      <c r="A176" s="2">
        <v>1016</v>
      </c>
      <c r="B176" s="3" t="s">
        <v>654</v>
      </c>
      <c r="C176" s="3" t="s">
        <v>652</v>
      </c>
      <c r="D176" s="13">
        <v>37135</v>
      </c>
      <c r="E176" s="14" t="s">
        <v>4</v>
      </c>
      <c r="F176" s="14" t="s">
        <v>14</v>
      </c>
      <c r="G176" s="14" t="s">
        <v>4495</v>
      </c>
      <c r="H176" s="9"/>
      <c r="I176" s="3" t="s">
        <v>281</v>
      </c>
      <c r="J176" s="3" t="s">
        <v>655</v>
      </c>
      <c r="K176" s="3" t="s">
        <v>17</v>
      </c>
      <c r="L176" s="3" t="s">
        <v>656</v>
      </c>
      <c r="M176" s="11">
        <v>0</v>
      </c>
      <c r="N176" s="11">
        <v>1</v>
      </c>
    </row>
    <row r="177" spans="1:14" x14ac:dyDescent="0.2">
      <c r="A177" s="2">
        <v>1044</v>
      </c>
      <c r="B177" s="3" t="s">
        <v>657</v>
      </c>
      <c r="C177" s="3" t="s">
        <v>658</v>
      </c>
      <c r="D177" s="13">
        <v>37591</v>
      </c>
      <c r="E177" s="14" t="s">
        <v>4</v>
      </c>
      <c r="F177" s="14" t="s">
        <v>14</v>
      </c>
      <c r="G177" s="14" t="s">
        <v>4495</v>
      </c>
      <c r="H177" s="9"/>
      <c r="I177" s="3" t="s">
        <v>25</v>
      </c>
      <c r="J177" s="3" t="s">
        <v>659</v>
      </c>
      <c r="K177" s="3" t="s">
        <v>17</v>
      </c>
      <c r="M177" s="11">
        <v>0</v>
      </c>
      <c r="N177" s="11">
        <v>1</v>
      </c>
    </row>
    <row r="178" spans="1:14" x14ac:dyDescent="0.2">
      <c r="A178" s="2">
        <v>1080</v>
      </c>
      <c r="B178" s="3" t="s">
        <v>2840</v>
      </c>
      <c r="C178" s="3" t="s">
        <v>2841</v>
      </c>
      <c r="D178" s="13">
        <v>42826</v>
      </c>
      <c r="E178" s="14" t="s">
        <v>345</v>
      </c>
      <c r="F178" s="14" t="s">
        <v>14</v>
      </c>
      <c r="G178" s="14" t="s">
        <v>4494</v>
      </c>
      <c r="H178" s="9"/>
      <c r="I178" s="3" t="s">
        <v>106</v>
      </c>
      <c r="J178" s="3" t="s">
        <v>2842</v>
      </c>
      <c r="K178" s="3" t="s">
        <v>17</v>
      </c>
      <c r="L178" s="3" t="s">
        <v>2843</v>
      </c>
      <c r="M178" s="11">
        <v>1</v>
      </c>
      <c r="N178" s="11">
        <v>0</v>
      </c>
    </row>
    <row r="179" spans="1:14" x14ac:dyDescent="0.2">
      <c r="A179" s="2">
        <v>1088</v>
      </c>
      <c r="B179" s="3" t="s">
        <v>2844</v>
      </c>
      <c r="C179" s="3" t="s">
        <v>2845</v>
      </c>
      <c r="D179" s="13">
        <v>42705</v>
      </c>
      <c r="E179" s="14" t="s">
        <v>4</v>
      </c>
      <c r="F179" s="14" t="s">
        <v>47</v>
      </c>
      <c r="G179" s="14"/>
      <c r="H179" s="9"/>
      <c r="I179" s="3" t="s">
        <v>2846</v>
      </c>
      <c r="J179" s="3" t="s">
        <v>2847</v>
      </c>
      <c r="K179" s="3" t="s">
        <v>17</v>
      </c>
      <c r="L179" s="3" t="s">
        <v>2848</v>
      </c>
      <c r="M179" s="11">
        <v>0</v>
      </c>
      <c r="N179" s="11">
        <v>1</v>
      </c>
    </row>
    <row r="180" spans="1:14" x14ac:dyDescent="0.2">
      <c r="A180" s="2">
        <v>1100</v>
      </c>
      <c r="B180" s="3" t="s">
        <v>660</v>
      </c>
      <c r="C180" s="3" t="s">
        <v>661</v>
      </c>
      <c r="D180" s="13">
        <v>39727</v>
      </c>
      <c r="E180" s="14" t="s">
        <v>4</v>
      </c>
      <c r="F180" s="14" t="s">
        <v>14</v>
      </c>
      <c r="G180" s="14" t="s">
        <v>4494</v>
      </c>
      <c r="H180" s="9"/>
      <c r="I180" s="3" t="s">
        <v>106</v>
      </c>
      <c r="J180" s="3" t="s">
        <v>662</v>
      </c>
      <c r="K180" s="3" t="s">
        <v>17</v>
      </c>
      <c r="L180" s="3" t="s">
        <v>663</v>
      </c>
      <c r="M180" s="11">
        <v>1</v>
      </c>
      <c r="N180" s="11">
        <v>0</v>
      </c>
    </row>
    <row r="181" spans="1:14" x14ac:dyDescent="0.2">
      <c r="A181" s="2">
        <v>1101</v>
      </c>
      <c r="B181" s="3" t="s">
        <v>665</v>
      </c>
      <c r="C181" s="3" t="s">
        <v>666</v>
      </c>
      <c r="D181" s="13">
        <v>38596</v>
      </c>
      <c r="E181" s="14" t="s">
        <v>4</v>
      </c>
      <c r="F181" s="14" t="s">
        <v>14</v>
      </c>
      <c r="G181" s="14" t="s">
        <v>4495</v>
      </c>
      <c r="H181" s="9"/>
      <c r="I181" s="3" t="s">
        <v>585</v>
      </c>
      <c r="J181" s="3" t="s">
        <v>667</v>
      </c>
      <c r="K181" s="3" t="s">
        <v>17</v>
      </c>
      <c r="L181" s="3" t="s">
        <v>668</v>
      </c>
      <c r="M181" s="11">
        <v>0</v>
      </c>
      <c r="N181" s="11">
        <v>1</v>
      </c>
    </row>
    <row r="182" spans="1:14" x14ac:dyDescent="0.2">
      <c r="A182" s="2">
        <v>1112</v>
      </c>
      <c r="B182" s="3" t="s">
        <v>669</v>
      </c>
      <c r="C182" s="3" t="s">
        <v>670</v>
      </c>
      <c r="D182" s="13">
        <v>42551</v>
      </c>
      <c r="E182" s="14" t="s">
        <v>4</v>
      </c>
      <c r="F182" s="14" t="s">
        <v>35</v>
      </c>
      <c r="G182" s="14"/>
      <c r="H182" s="9">
        <v>1</v>
      </c>
      <c r="I182" s="3" t="s">
        <v>201</v>
      </c>
      <c r="J182" s="3" t="s">
        <v>671</v>
      </c>
      <c r="K182" s="3" t="s">
        <v>17</v>
      </c>
      <c r="L182" s="3" t="s">
        <v>672</v>
      </c>
      <c r="M182" s="11">
        <v>0</v>
      </c>
      <c r="N182" s="11">
        <v>1</v>
      </c>
    </row>
    <row r="183" spans="1:14" x14ac:dyDescent="0.2">
      <c r="A183" s="2">
        <v>1126</v>
      </c>
      <c r="B183" s="3" t="s">
        <v>673</v>
      </c>
      <c r="C183" s="3" t="s">
        <v>674</v>
      </c>
      <c r="D183" s="13">
        <v>42532</v>
      </c>
      <c r="E183" s="14" t="s">
        <v>345</v>
      </c>
      <c r="F183" s="14" t="s">
        <v>14</v>
      </c>
      <c r="G183" s="14" t="s">
        <v>4494</v>
      </c>
      <c r="H183" s="9"/>
      <c r="I183" s="3" t="s">
        <v>499</v>
      </c>
      <c r="J183" s="3" t="s">
        <v>675</v>
      </c>
      <c r="K183" s="3" t="s">
        <v>17</v>
      </c>
      <c r="L183" s="3" t="s">
        <v>565</v>
      </c>
      <c r="M183" s="11">
        <v>1</v>
      </c>
      <c r="N183" s="11">
        <v>0</v>
      </c>
    </row>
    <row r="184" spans="1:14" x14ac:dyDescent="0.2">
      <c r="A184" s="2">
        <v>1129</v>
      </c>
      <c r="B184" s="3" t="s">
        <v>676</v>
      </c>
      <c r="C184" s="3" t="s">
        <v>677</v>
      </c>
      <c r="D184" s="13">
        <v>42531</v>
      </c>
      <c r="E184" s="14" t="s">
        <v>4</v>
      </c>
      <c r="F184" s="14" t="s">
        <v>14</v>
      </c>
      <c r="G184" s="14" t="s">
        <v>4495</v>
      </c>
      <c r="H184" s="9"/>
      <c r="I184" s="3" t="s">
        <v>30</v>
      </c>
      <c r="J184" s="3" t="s">
        <v>678</v>
      </c>
      <c r="K184" s="3" t="s">
        <v>17</v>
      </c>
      <c r="L184" s="3" t="s">
        <v>679</v>
      </c>
      <c r="M184" s="11">
        <v>0</v>
      </c>
      <c r="N184" s="11">
        <v>1</v>
      </c>
    </row>
    <row r="185" spans="1:14" x14ac:dyDescent="0.2">
      <c r="A185" s="2">
        <v>1139</v>
      </c>
      <c r="B185" s="3" t="s">
        <v>680</v>
      </c>
      <c r="C185" s="3" t="s">
        <v>681</v>
      </c>
      <c r="D185" s="13">
        <v>42705</v>
      </c>
      <c r="E185" s="14" t="s">
        <v>4</v>
      </c>
      <c r="F185" s="14" t="s">
        <v>14</v>
      </c>
      <c r="G185" s="14" t="s">
        <v>4495</v>
      </c>
      <c r="H185" s="9"/>
      <c r="I185" s="3" t="s">
        <v>281</v>
      </c>
      <c r="J185" s="3" t="s">
        <v>682</v>
      </c>
      <c r="K185" s="3" t="s">
        <v>17</v>
      </c>
      <c r="L185" s="3" t="s">
        <v>683</v>
      </c>
      <c r="M185" s="11">
        <v>0</v>
      </c>
      <c r="N185" s="11">
        <v>1</v>
      </c>
    </row>
    <row r="186" spans="1:14" x14ac:dyDescent="0.2">
      <c r="A186" s="2">
        <v>1156</v>
      </c>
      <c r="B186" s="3" t="s">
        <v>684</v>
      </c>
      <c r="C186" s="3" t="s">
        <v>685</v>
      </c>
      <c r="D186" s="13">
        <v>42583</v>
      </c>
      <c r="E186" s="14" t="s">
        <v>4</v>
      </c>
      <c r="F186" s="14" t="s">
        <v>14</v>
      </c>
      <c r="G186" s="14" t="s">
        <v>4495</v>
      </c>
      <c r="H186" s="9"/>
      <c r="I186" s="3" t="s">
        <v>585</v>
      </c>
      <c r="J186" s="3" t="s">
        <v>686</v>
      </c>
      <c r="K186" s="3" t="s">
        <v>17</v>
      </c>
      <c r="L186" s="3" t="s">
        <v>35</v>
      </c>
      <c r="M186" s="11">
        <v>0</v>
      </c>
      <c r="N186" s="11">
        <v>1</v>
      </c>
    </row>
    <row r="187" spans="1:14" x14ac:dyDescent="0.2">
      <c r="A187" s="2">
        <v>1157</v>
      </c>
      <c r="B187" s="3" t="s">
        <v>687</v>
      </c>
      <c r="C187" s="3" t="s">
        <v>688</v>
      </c>
      <c r="D187" s="13">
        <v>42633</v>
      </c>
      <c r="E187" s="14" t="s">
        <v>4</v>
      </c>
      <c r="F187" s="14" t="s">
        <v>14</v>
      </c>
      <c r="G187" s="14" t="s">
        <v>4494</v>
      </c>
      <c r="H187" s="9">
        <v>1</v>
      </c>
      <c r="I187" s="3" t="s">
        <v>499</v>
      </c>
      <c r="J187" s="3" t="s">
        <v>689</v>
      </c>
      <c r="K187" s="3" t="s">
        <v>17</v>
      </c>
      <c r="L187" s="3" t="s">
        <v>690</v>
      </c>
      <c r="M187" s="11">
        <v>1</v>
      </c>
      <c r="N187" s="11">
        <v>0</v>
      </c>
    </row>
    <row r="188" spans="1:14" x14ac:dyDescent="0.2">
      <c r="A188" s="2">
        <v>1158</v>
      </c>
      <c r="B188" s="3" t="s">
        <v>691</v>
      </c>
      <c r="C188" s="3" t="s">
        <v>692</v>
      </c>
      <c r="D188" s="13">
        <v>42705</v>
      </c>
      <c r="E188" s="14" t="s">
        <v>4</v>
      </c>
      <c r="F188" s="14" t="s">
        <v>47</v>
      </c>
      <c r="G188" s="14"/>
      <c r="H188" s="9">
        <v>1</v>
      </c>
      <c r="I188" s="3" t="s">
        <v>48</v>
      </c>
      <c r="J188" s="3" t="s">
        <v>693</v>
      </c>
      <c r="K188" s="3" t="s">
        <v>17</v>
      </c>
      <c r="L188" s="3" t="s">
        <v>35</v>
      </c>
      <c r="M188" s="11">
        <v>0</v>
      </c>
      <c r="N188" s="11">
        <v>1</v>
      </c>
    </row>
    <row r="189" spans="1:14" x14ac:dyDescent="0.2">
      <c r="A189" s="2">
        <v>1160</v>
      </c>
      <c r="B189" s="3" t="s">
        <v>694</v>
      </c>
      <c r="C189" s="3" t="s">
        <v>695</v>
      </c>
      <c r="D189" s="13">
        <v>42552</v>
      </c>
      <c r="E189" s="14" t="s">
        <v>4</v>
      </c>
      <c r="F189" s="14" t="s">
        <v>14</v>
      </c>
      <c r="G189" s="14" t="s">
        <v>4494</v>
      </c>
      <c r="H189" s="9"/>
      <c r="I189" s="3" t="s">
        <v>106</v>
      </c>
      <c r="J189" s="3" t="s">
        <v>696</v>
      </c>
      <c r="K189" s="3" t="s">
        <v>17</v>
      </c>
      <c r="L189" s="3" t="s">
        <v>80</v>
      </c>
      <c r="M189" s="11">
        <v>0</v>
      </c>
      <c r="N189" s="11">
        <v>1</v>
      </c>
    </row>
    <row r="190" spans="1:14" x14ac:dyDescent="0.2">
      <c r="A190" s="2">
        <v>1167</v>
      </c>
      <c r="B190" s="3" t="s">
        <v>697</v>
      </c>
      <c r="C190" s="3" t="s">
        <v>698</v>
      </c>
      <c r="D190" s="13">
        <v>35339</v>
      </c>
      <c r="E190" s="14" t="s">
        <v>297</v>
      </c>
      <c r="F190" s="14" t="s">
        <v>14</v>
      </c>
      <c r="G190" s="14" t="s">
        <v>4494</v>
      </c>
      <c r="H190" s="9"/>
      <c r="I190" s="3" t="s">
        <v>106</v>
      </c>
      <c r="J190" s="3" t="s">
        <v>699</v>
      </c>
      <c r="K190" s="3" t="s">
        <v>17</v>
      </c>
      <c r="L190" s="3" t="s">
        <v>35</v>
      </c>
      <c r="M190" s="11">
        <v>0</v>
      </c>
      <c r="N190" s="11">
        <v>1</v>
      </c>
    </row>
    <row r="191" spans="1:14" x14ac:dyDescent="0.2">
      <c r="A191" s="2">
        <v>1172</v>
      </c>
      <c r="B191" s="3" t="s">
        <v>700</v>
      </c>
      <c r="C191" s="3" t="s">
        <v>701</v>
      </c>
      <c r="D191" s="13">
        <v>41675</v>
      </c>
      <c r="E191" s="14" t="s">
        <v>4</v>
      </c>
      <c r="F191" s="14" t="s">
        <v>14</v>
      </c>
      <c r="G191" s="14" t="s">
        <v>4495</v>
      </c>
      <c r="H191" s="9">
        <v>1</v>
      </c>
      <c r="I191" s="3" t="s">
        <v>25</v>
      </c>
      <c r="J191" s="3" t="s">
        <v>702</v>
      </c>
      <c r="K191" s="3" t="s">
        <v>17</v>
      </c>
      <c r="L191" s="3" t="s">
        <v>703</v>
      </c>
      <c r="M191" s="11">
        <v>0</v>
      </c>
      <c r="N191" s="11">
        <v>1</v>
      </c>
    </row>
    <row r="192" spans="1:14" x14ac:dyDescent="0.2">
      <c r="A192" s="2">
        <v>1173</v>
      </c>
      <c r="B192" s="3" t="s">
        <v>704</v>
      </c>
      <c r="C192" s="3" t="s">
        <v>705</v>
      </c>
      <c r="D192" s="13">
        <v>40975</v>
      </c>
      <c r="E192" s="14" t="s">
        <v>4</v>
      </c>
      <c r="F192" s="14" t="s">
        <v>14</v>
      </c>
      <c r="G192" s="14" t="s">
        <v>4495</v>
      </c>
      <c r="H192" s="9">
        <v>1</v>
      </c>
      <c r="I192" s="3" t="s">
        <v>30</v>
      </c>
      <c r="J192" s="3" t="s">
        <v>706</v>
      </c>
      <c r="K192" s="3" t="s">
        <v>17</v>
      </c>
      <c r="L192" s="3" t="s">
        <v>35</v>
      </c>
      <c r="M192" s="11">
        <v>0</v>
      </c>
      <c r="N192" s="11">
        <v>1</v>
      </c>
    </row>
    <row r="193" spans="1:14" x14ac:dyDescent="0.2">
      <c r="A193" s="2">
        <v>1178</v>
      </c>
      <c r="B193" s="3" t="s">
        <v>707</v>
      </c>
      <c r="C193" s="3" t="s">
        <v>708</v>
      </c>
      <c r="D193" s="13">
        <v>41395</v>
      </c>
      <c r="E193" s="14" t="s">
        <v>4</v>
      </c>
      <c r="F193" s="14" t="s">
        <v>14</v>
      </c>
      <c r="G193" s="14"/>
      <c r="H193" s="9">
        <v>1</v>
      </c>
      <c r="I193" s="3" t="s">
        <v>93</v>
      </c>
      <c r="J193" s="3" t="s">
        <v>709</v>
      </c>
      <c r="K193" s="3" t="s">
        <v>17</v>
      </c>
      <c r="L193" s="3" t="s">
        <v>50</v>
      </c>
      <c r="M193" s="11">
        <v>0</v>
      </c>
      <c r="N193" s="11">
        <v>1</v>
      </c>
    </row>
    <row r="194" spans="1:14" x14ac:dyDescent="0.2">
      <c r="A194" s="2">
        <v>1179</v>
      </c>
      <c r="B194" s="3" t="s">
        <v>710</v>
      </c>
      <c r="C194" s="3" t="s">
        <v>711</v>
      </c>
      <c r="D194" s="13">
        <v>39996</v>
      </c>
      <c r="E194" s="14" t="s">
        <v>4</v>
      </c>
      <c r="F194" s="14" t="s">
        <v>14</v>
      </c>
      <c r="G194" s="14" t="s">
        <v>4495</v>
      </c>
      <c r="H194" s="9">
        <v>1</v>
      </c>
      <c r="I194" s="3" t="s">
        <v>25</v>
      </c>
      <c r="J194" s="3" t="s">
        <v>712</v>
      </c>
      <c r="K194" s="3" t="s">
        <v>17</v>
      </c>
      <c r="L194" s="3" t="s">
        <v>35</v>
      </c>
      <c r="M194" s="11">
        <v>0</v>
      </c>
      <c r="N194" s="11">
        <v>1</v>
      </c>
    </row>
    <row r="195" spans="1:14" x14ac:dyDescent="0.2">
      <c r="A195" s="2">
        <v>1182</v>
      </c>
      <c r="B195" s="3" t="s">
        <v>713</v>
      </c>
      <c r="C195" s="3" t="s">
        <v>714</v>
      </c>
      <c r="D195" s="13">
        <v>42758</v>
      </c>
      <c r="E195" s="14" t="s">
        <v>4</v>
      </c>
      <c r="F195" s="14" t="s">
        <v>14</v>
      </c>
      <c r="G195" s="14" t="s">
        <v>4495</v>
      </c>
      <c r="H195" s="9"/>
      <c r="I195" s="3" t="s">
        <v>173</v>
      </c>
      <c r="J195" s="3" t="s">
        <v>715</v>
      </c>
      <c r="K195" s="3" t="s">
        <v>17</v>
      </c>
      <c r="L195" s="3" t="s">
        <v>716</v>
      </c>
      <c r="M195" s="11">
        <v>1</v>
      </c>
      <c r="N195" s="11">
        <v>0</v>
      </c>
    </row>
    <row r="196" spans="1:14" x14ac:dyDescent="0.2">
      <c r="A196" s="2">
        <v>1188</v>
      </c>
      <c r="B196" s="3" t="s">
        <v>717</v>
      </c>
      <c r="C196" s="3" t="s">
        <v>718</v>
      </c>
      <c r="D196" s="13">
        <v>37591</v>
      </c>
      <c r="E196" s="14" t="s">
        <v>4</v>
      </c>
      <c r="F196" s="14" t="s">
        <v>35</v>
      </c>
      <c r="G196" s="14"/>
      <c r="H196" s="9"/>
      <c r="I196" s="3" t="s">
        <v>719</v>
      </c>
      <c r="J196" s="3" t="s">
        <v>720</v>
      </c>
      <c r="K196" s="3" t="s">
        <v>17</v>
      </c>
      <c r="L196" s="3" t="s">
        <v>721</v>
      </c>
      <c r="M196" s="11">
        <v>1</v>
      </c>
      <c r="N196" s="11">
        <v>0</v>
      </c>
    </row>
    <row r="197" spans="1:14" x14ac:dyDescent="0.2">
      <c r="A197" s="2">
        <v>1189</v>
      </c>
      <c r="B197" s="3" t="s">
        <v>722</v>
      </c>
      <c r="C197" s="3" t="s">
        <v>723</v>
      </c>
      <c r="D197" s="13">
        <v>38504</v>
      </c>
      <c r="E197" s="14" t="s">
        <v>4</v>
      </c>
      <c r="F197" s="14" t="s">
        <v>35</v>
      </c>
      <c r="G197" s="14"/>
      <c r="H197" s="9"/>
      <c r="I197" s="3" t="s">
        <v>48</v>
      </c>
      <c r="J197" s="3" t="s">
        <v>724</v>
      </c>
      <c r="K197" s="3" t="s">
        <v>17</v>
      </c>
      <c r="L197" s="3" t="s">
        <v>258</v>
      </c>
      <c r="M197" s="11">
        <v>1</v>
      </c>
      <c r="N197" s="11">
        <v>0</v>
      </c>
    </row>
    <row r="198" spans="1:14" x14ac:dyDescent="0.2">
      <c r="A198" s="2">
        <v>1190</v>
      </c>
      <c r="B198" s="3" t="s">
        <v>725</v>
      </c>
      <c r="C198" s="3" t="s">
        <v>726</v>
      </c>
      <c r="D198" s="13">
        <v>39295</v>
      </c>
      <c r="E198" s="14" t="s">
        <v>4</v>
      </c>
      <c r="F198" s="14" t="s">
        <v>35</v>
      </c>
      <c r="G198" s="14"/>
      <c r="H198" s="9"/>
      <c r="I198" s="3" t="s">
        <v>48</v>
      </c>
      <c r="J198" s="3" t="s">
        <v>727</v>
      </c>
      <c r="K198" s="3" t="s">
        <v>17</v>
      </c>
      <c r="L198" s="3" t="s">
        <v>258</v>
      </c>
      <c r="M198" s="11">
        <v>1</v>
      </c>
      <c r="N198" s="11">
        <v>0</v>
      </c>
    </row>
    <row r="199" spans="1:14" x14ac:dyDescent="0.2">
      <c r="A199" s="2">
        <v>1191</v>
      </c>
      <c r="B199" s="3" t="s">
        <v>728</v>
      </c>
      <c r="C199" s="3" t="s">
        <v>729</v>
      </c>
      <c r="D199" s="13">
        <v>38505</v>
      </c>
      <c r="E199" s="14" t="s">
        <v>4</v>
      </c>
      <c r="F199" s="14" t="s">
        <v>35</v>
      </c>
      <c r="G199" s="14"/>
      <c r="H199" s="9"/>
      <c r="I199" s="3" t="s">
        <v>730</v>
      </c>
      <c r="J199" s="3" t="s">
        <v>731</v>
      </c>
      <c r="K199" s="3" t="s">
        <v>17</v>
      </c>
      <c r="L199" s="3" t="s">
        <v>732</v>
      </c>
      <c r="M199" s="11">
        <v>1</v>
      </c>
      <c r="N199" s="11">
        <v>0</v>
      </c>
    </row>
    <row r="200" spans="1:14" x14ac:dyDescent="0.2">
      <c r="A200" s="2">
        <v>1193</v>
      </c>
      <c r="B200" s="3" t="s">
        <v>733</v>
      </c>
      <c r="C200" s="3" t="s">
        <v>734</v>
      </c>
      <c r="D200" s="13">
        <v>35691</v>
      </c>
      <c r="E200" s="14" t="s">
        <v>4</v>
      </c>
      <c r="F200" s="14" t="s">
        <v>35</v>
      </c>
      <c r="G200" s="14"/>
      <c r="H200" s="9"/>
      <c r="I200" s="3" t="s">
        <v>735</v>
      </c>
      <c r="J200" s="3" t="s">
        <v>736</v>
      </c>
      <c r="K200" s="3" t="s">
        <v>17</v>
      </c>
      <c r="L200" s="3" t="s">
        <v>737</v>
      </c>
      <c r="M200" s="11">
        <v>1</v>
      </c>
      <c r="N200" s="11">
        <v>0</v>
      </c>
    </row>
    <row r="201" spans="1:14" x14ac:dyDescent="0.2">
      <c r="A201" s="2">
        <v>1194</v>
      </c>
      <c r="B201" s="3" t="s">
        <v>738</v>
      </c>
      <c r="C201" s="3" t="s">
        <v>739</v>
      </c>
      <c r="D201" s="13">
        <v>35155</v>
      </c>
      <c r="E201" s="14" t="s">
        <v>4</v>
      </c>
      <c r="F201" s="14" t="s">
        <v>14</v>
      </c>
      <c r="G201" s="14" t="s">
        <v>4495</v>
      </c>
      <c r="H201" s="9"/>
      <c r="I201" s="3" t="s">
        <v>740</v>
      </c>
      <c r="J201" s="3" t="s">
        <v>741</v>
      </c>
      <c r="K201" s="3" t="s">
        <v>17</v>
      </c>
      <c r="L201" s="3" t="s">
        <v>35</v>
      </c>
      <c r="M201" s="11">
        <v>1</v>
      </c>
      <c r="N201" s="11">
        <v>0</v>
      </c>
    </row>
    <row r="202" spans="1:14" x14ac:dyDescent="0.2">
      <c r="A202" s="2">
        <v>1198</v>
      </c>
      <c r="B202" s="3" t="s">
        <v>742</v>
      </c>
      <c r="C202" s="3" t="s">
        <v>743</v>
      </c>
      <c r="D202" s="13">
        <v>41215</v>
      </c>
      <c r="E202" s="14" t="s">
        <v>4</v>
      </c>
      <c r="F202" s="14" t="s">
        <v>14</v>
      </c>
      <c r="G202" s="14"/>
      <c r="H202" s="9">
        <v>1</v>
      </c>
      <c r="I202" s="3" t="s">
        <v>15</v>
      </c>
      <c r="J202" s="3" t="s">
        <v>744</v>
      </c>
      <c r="K202" s="3" t="s">
        <v>17</v>
      </c>
      <c r="L202" s="3" t="s">
        <v>35</v>
      </c>
      <c r="M202" s="11">
        <v>0</v>
      </c>
      <c r="N202" s="11">
        <v>1</v>
      </c>
    </row>
    <row r="203" spans="1:14" x14ac:dyDescent="0.2">
      <c r="A203" s="2">
        <v>1199</v>
      </c>
      <c r="B203" s="3" t="s">
        <v>745</v>
      </c>
      <c r="C203" s="3" t="s">
        <v>746</v>
      </c>
      <c r="D203" s="13">
        <v>36617</v>
      </c>
      <c r="E203" s="14" t="s">
        <v>4</v>
      </c>
      <c r="F203" s="14" t="s">
        <v>35</v>
      </c>
      <c r="G203" s="14"/>
      <c r="H203" s="9"/>
      <c r="I203" s="3" t="s">
        <v>201</v>
      </c>
      <c r="J203" s="3" t="s">
        <v>747</v>
      </c>
      <c r="K203" s="3" t="s">
        <v>17</v>
      </c>
      <c r="L203" s="3" t="s">
        <v>80</v>
      </c>
      <c r="M203" s="11">
        <v>1</v>
      </c>
      <c r="N203" s="11">
        <v>0</v>
      </c>
    </row>
    <row r="204" spans="1:14" x14ac:dyDescent="0.2">
      <c r="A204" s="2">
        <v>1202</v>
      </c>
      <c r="B204" s="3" t="s">
        <v>748</v>
      </c>
      <c r="C204" s="3" t="s">
        <v>749</v>
      </c>
      <c r="D204" s="13">
        <v>36617</v>
      </c>
      <c r="E204" s="14" t="s">
        <v>345</v>
      </c>
      <c r="F204" s="14" t="s">
        <v>14</v>
      </c>
      <c r="G204" s="14" t="s">
        <v>4495</v>
      </c>
      <c r="H204" s="9"/>
      <c r="I204" s="3" t="s">
        <v>25</v>
      </c>
      <c r="J204" s="3" t="s">
        <v>750</v>
      </c>
      <c r="K204" s="3" t="s">
        <v>17</v>
      </c>
      <c r="L204" s="3" t="s">
        <v>751</v>
      </c>
      <c r="M204" s="11">
        <v>0</v>
      </c>
      <c r="N204" s="11">
        <v>1</v>
      </c>
    </row>
    <row r="205" spans="1:14" x14ac:dyDescent="0.2">
      <c r="A205" s="2">
        <v>1203</v>
      </c>
      <c r="B205" s="3" t="s">
        <v>752</v>
      </c>
      <c r="C205" s="3" t="s">
        <v>753</v>
      </c>
      <c r="D205" s="13">
        <v>39448</v>
      </c>
      <c r="E205" s="14" t="s">
        <v>4</v>
      </c>
      <c r="F205" s="14" t="s">
        <v>14</v>
      </c>
      <c r="G205" s="14" t="s">
        <v>4495</v>
      </c>
      <c r="H205" s="9"/>
      <c r="I205" s="3" t="s">
        <v>25</v>
      </c>
      <c r="J205" s="3" t="s">
        <v>754</v>
      </c>
      <c r="K205" s="3" t="s">
        <v>17</v>
      </c>
      <c r="L205" s="3" t="s">
        <v>755</v>
      </c>
      <c r="M205" s="11">
        <v>0</v>
      </c>
      <c r="N205" s="11">
        <v>1</v>
      </c>
    </row>
    <row r="206" spans="1:14" x14ac:dyDescent="0.2">
      <c r="A206" s="2">
        <v>1205</v>
      </c>
      <c r="B206" s="3" t="s">
        <v>756</v>
      </c>
      <c r="C206" s="3" t="s">
        <v>757</v>
      </c>
      <c r="D206" s="13">
        <v>40546</v>
      </c>
      <c r="E206" s="14" t="s">
        <v>345</v>
      </c>
      <c r="F206" s="14" t="s">
        <v>47</v>
      </c>
      <c r="G206" s="14" t="s">
        <v>4494</v>
      </c>
      <c r="H206" s="9"/>
      <c r="I206" s="3" t="s">
        <v>169</v>
      </c>
      <c r="J206" s="3" t="s">
        <v>758</v>
      </c>
      <c r="K206" s="3" t="s">
        <v>17</v>
      </c>
      <c r="L206" s="3" t="s">
        <v>759</v>
      </c>
      <c r="M206" s="11">
        <v>0</v>
      </c>
      <c r="N206" s="11">
        <v>1</v>
      </c>
    </row>
    <row r="207" spans="1:14" x14ac:dyDescent="0.2">
      <c r="A207" s="2">
        <v>1206</v>
      </c>
      <c r="B207" s="3" t="s">
        <v>760</v>
      </c>
      <c r="C207" s="3" t="s">
        <v>761</v>
      </c>
      <c r="D207" s="13">
        <v>40829</v>
      </c>
      <c r="E207" s="14" t="s">
        <v>345</v>
      </c>
      <c r="F207" s="14" t="s">
        <v>14</v>
      </c>
      <c r="G207" s="14" t="s">
        <v>4494</v>
      </c>
      <c r="H207" s="9"/>
      <c r="I207" s="3" t="s">
        <v>213</v>
      </c>
      <c r="J207" s="3" t="s">
        <v>762</v>
      </c>
      <c r="K207" s="3" t="s">
        <v>17</v>
      </c>
      <c r="L207" s="3" t="s">
        <v>763</v>
      </c>
      <c r="M207" s="11">
        <v>0</v>
      </c>
      <c r="N207" s="11">
        <v>1</v>
      </c>
    </row>
    <row r="208" spans="1:14" x14ac:dyDescent="0.2">
      <c r="A208" s="2">
        <v>1207</v>
      </c>
      <c r="B208" s="3" t="s">
        <v>764</v>
      </c>
      <c r="C208" s="3" t="s">
        <v>765</v>
      </c>
      <c r="D208" s="13">
        <v>38504</v>
      </c>
      <c r="E208" s="14" t="s">
        <v>4</v>
      </c>
      <c r="F208" s="14" t="s">
        <v>47</v>
      </c>
      <c r="G208" s="14"/>
      <c r="H208" s="9"/>
      <c r="I208" s="3" t="s">
        <v>93</v>
      </c>
      <c r="J208" s="3" t="s">
        <v>766</v>
      </c>
      <c r="K208" s="3" t="s">
        <v>17</v>
      </c>
      <c r="L208" s="3" t="s">
        <v>767</v>
      </c>
      <c r="M208" s="11">
        <v>0</v>
      </c>
      <c r="N208" s="11">
        <v>1</v>
      </c>
    </row>
    <row r="209" spans="1:14" x14ac:dyDescent="0.2">
      <c r="A209" s="2">
        <v>1208</v>
      </c>
      <c r="B209" s="3" t="s">
        <v>768</v>
      </c>
      <c r="C209" s="3" t="s">
        <v>769</v>
      </c>
      <c r="D209" s="13">
        <v>32356</v>
      </c>
      <c r="E209" s="14" t="s">
        <v>4</v>
      </c>
      <c r="F209" s="14" t="s">
        <v>395</v>
      </c>
      <c r="G209" s="14"/>
      <c r="H209" s="9"/>
      <c r="I209" s="3" t="s">
        <v>15</v>
      </c>
      <c r="J209" s="3" t="s">
        <v>770</v>
      </c>
      <c r="K209" s="3" t="s">
        <v>17</v>
      </c>
      <c r="L209" s="3" t="s">
        <v>54</v>
      </c>
      <c r="M209" s="11">
        <v>1</v>
      </c>
      <c r="N209" s="11">
        <v>0</v>
      </c>
    </row>
    <row r="210" spans="1:14" x14ac:dyDescent="0.2">
      <c r="A210" s="2">
        <v>1209</v>
      </c>
      <c r="B210" s="3" t="s">
        <v>771</v>
      </c>
      <c r="C210" s="3" t="s">
        <v>772</v>
      </c>
      <c r="D210" s="13">
        <v>41365</v>
      </c>
      <c r="E210" s="14" t="s">
        <v>297</v>
      </c>
      <c r="F210" s="14" t="s">
        <v>14</v>
      </c>
      <c r="G210" s="14"/>
      <c r="H210" s="9"/>
      <c r="I210" s="3" t="s">
        <v>93</v>
      </c>
      <c r="J210" s="3" t="s">
        <v>773</v>
      </c>
      <c r="K210" s="3" t="s">
        <v>17</v>
      </c>
      <c r="L210" s="3" t="s">
        <v>50</v>
      </c>
      <c r="M210" s="11">
        <v>0</v>
      </c>
      <c r="N210" s="11">
        <v>1</v>
      </c>
    </row>
    <row r="211" spans="1:14" x14ac:dyDescent="0.2">
      <c r="A211" s="2">
        <v>1211</v>
      </c>
      <c r="B211" s="3" t="s">
        <v>774</v>
      </c>
      <c r="C211" s="3" t="s">
        <v>775</v>
      </c>
      <c r="D211" s="13">
        <v>40268</v>
      </c>
      <c r="E211" s="14" t="s">
        <v>4</v>
      </c>
      <c r="F211" s="14" t="s">
        <v>47</v>
      </c>
      <c r="G211" s="14"/>
      <c r="H211" s="9">
        <v>1</v>
      </c>
      <c r="I211" s="3" t="s">
        <v>15</v>
      </c>
      <c r="J211" s="3" t="s">
        <v>776</v>
      </c>
      <c r="K211" s="3" t="s">
        <v>17</v>
      </c>
      <c r="L211" s="3" t="s">
        <v>35</v>
      </c>
      <c r="M211" s="11">
        <v>1</v>
      </c>
      <c r="N211" s="11">
        <v>0</v>
      </c>
    </row>
    <row r="212" spans="1:14" x14ac:dyDescent="0.2">
      <c r="A212" s="2">
        <v>1212</v>
      </c>
      <c r="B212" s="3" t="s">
        <v>777</v>
      </c>
      <c r="C212" s="3" t="s">
        <v>778</v>
      </c>
      <c r="D212" s="13">
        <v>38175</v>
      </c>
      <c r="E212" s="14" t="s">
        <v>4</v>
      </c>
      <c r="F212" s="14" t="s">
        <v>14</v>
      </c>
      <c r="G212" s="14" t="s">
        <v>4495</v>
      </c>
      <c r="H212" s="9"/>
      <c r="I212" s="3" t="s">
        <v>30</v>
      </c>
      <c r="J212" s="3" t="s">
        <v>779</v>
      </c>
      <c r="K212" s="3" t="s">
        <v>17</v>
      </c>
      <c r="L212" s="3" t="s">
        <v>780</v>
      </c>
      <c r="M212" s="11">
        <v>0</v>
      </c>
      <c r="N212" s="11">
        <v>1</v>
      </c>
    </row>
    <row r="213" spans="1:14" x14ac:dyDescent="0.2">
      <c r="A213" s="2">
        <v>1213</v>
      </c>
      <c r="B213" s="3" t="s">
        <v>781</v>
      </c>
      <c r="C213" s="3" t="s">
        <v>782</v>
      </c>
      <c r="D213" s="13">
        <v>40983</v>
      </c>
      <c r="E213" s="14" t="s">
        <v>4</v>
      </c>
      <c r="F213" s="14" t="s">
        <v>14</v>
      </c>
      <c r="G213" s="14" t="s">
        <v>4495</v>
      </c>
      <c r="H213" s="9"/>
      <c r="I213" s="3" t="s">
        <v>585</v>
      </c>
      <c r="J213" s="3" t="s">
        <v>783</v>
      </c>
      <c r="K213" s="3" t="s">
        <v>17</v>
      </c>
      <c r="L213" s="3" t="s">
        <v>784</v>
      </c>
      <c r="M213" s="11">
        <v>0</v>
      </c>
      <c r="N213" s="11">
        <v>1</v>
      </c>
    </row>
    <row r="214" spans="1:14" x14ac:dyDescent="0.2">
      <c r="A214" s="2">
        <v>1215</v>
      </c>
      <c r="B214" s="3" t="s">
        <v>785</v>
      </c>
      <c r="C214" s="3" t="s">
        <v>786</v>
      </c>
      <c r="D214" s="13">
        <v>39479</v>
      </c>
      <c r="E214" s="14" t="s">
        <v>4</v>
      </c>
      <c r="F214" s="14" t="s">
        <v>14</v>
      </c>
      <c r="G214" s="14"/>
      <c r="H214" s="9"/>
      <c r="I214" s="3" t="s">
        <v>230</v>
      </c>
      <c r="J214" s="3" t="s">
        <v>787</v>
      </c>
      <c r="K214" s="3" t="s">
        <v>17</v>
      </c>
      <c r="L214" s="3" t="s">
        <v>788</v>
      </c>
      <c r="M214" s="11">
        <v>0</v>
      </c>
      <c r="N214" s="11">
        <v>1</v>
      </c>
    </row>
    <row r="215" spans="1:14" x14ac:dyDescent="0.2">
      <c r="A215" s="2">
        <v>1216</v>
      </c>
      <c r="B215" s="3" t="s">
        <v>789</v>
      </c>
      <c r="C215" s="3" t="s">
        <v>790</v>
      </c>
      <c r="D215" s="13">
        <v>39539</v>
      </c>
      <c r="E215" s="14" t="s">
        <v>4</v>
      </c>
      <c r="F215" s="14" t="s">
        <v>14</v>
      </c>
      <c r="G215" s="14" t="s">
        <v>4494</v>
      </c>
      <c r="H215" s="9"/>
      <c r="I215" s="3" t="s">
        <v>106</v>
      </c>
      <c r="J215" s="3" t="s">
        <v>791</v>
      </c>
      <c r="K215" s="3" t="s">
        <v>17</v>
      </c>
      <c r="M215" s="11">
        <v>0</v>
      </c>
      <c r="N215" s="11">
        <v>1</v>
      </c>
    </row>
    <row r="216" spans="1:14" x14ac:dyDescent="0.2">
      <c r="A216" s="2">
        <v>1217</v>
      </c>
      <c r="B216" s="3" t="s">
        <v>792</v>
      </c>
      <c r="C216" s="3" t="s">
        <v>793</v>
      </c>
      <c r="D216" s="13">
        <v>40299</v>
      </c>
      <c r="E216" s="14" t="s">
        <v>4</v>
      </c>
      <c r="F216" s="14" t="s">
        <v>14</v>
      </c>
      <c r="G216" s="14" t="s">
        <v>4494</v>
      </c>
      <c r="H216" s="9"/>
      <c r="I216" s="3" t="s">
        <v>106</v>
      </c>
      <c r="J216" s="3" t="s">
        <v>794</v>
      </c>
      <c r="K216" s="3" t="s">
        <v>17</v>
      </c>
      <c r="L216" s="3" t="s">
        <v>795</v>
      </c>
      <c r="M216" s="11">
        <v>0</v>
      </c>
      <c r="N216" s="11">
        <v>1</v>
      </c>
    </row>
    <row r="217" spans="1:14" x14ac:dyDescent="0.2">
      <c r="A217" s="2">
        <v>1219</v>
      </c>
      <c r="B217" s="3" t="s">
        <v>796</v>
      </c>
      <c r="C217" s="3" t="s">
        <v>797</v>
      </c>
      <c r="D217" s="13">
        <v>39997</v>
      </c>
      <c r="E217" s="14" t="s">
        <v>345</v>
      </c>
      <c r="F217" s="14" t="s">
        <v>14</v>
      </c>
      <c r="G217" s="14" t="s">
        <v>4495</v>
      </c>
      <c r="H217" s="9"/>
      <c r="I217" s="3" t="s">
        <v>585</v>
      </c>
      <c r="J217" s="3" t="s">
        <v>798</v>
      </c>
      <c r="K217" s="3" t="s">
        <v>17</v>
      </c>
      <c r="L217" s="3" t="s">
        <v>799</v>
      </c>
      <c r="M217" s="11">
        <v>0</v>
      </c>
      <c r="N217" s="11">
        <v>1</v>
      </c>
    </row>
    <row r="218" spans="1:14" x14ac:dyDescent="0.2">
      <c r="A218" s="2">
        <v>1220</v>
      </c>
      <c r="B218" s="3" t="s">
        <v>800</v>
      </c>
      <c r="C218" s="3" t="s">
        <v>801</v>
      </c>
      <c r="D218" s="13">
        <v>39679</v>
      </c>
      <c r="E218" s="14" t="s">
        <v>4</v>
      </c>
      <c r="F218" s="14" t="s">
        <v>14</v>
      </c>
      <c r="G218" s="14"/>
      <c r="H218" s="9"/>
      <c r="I218" s="3" t="s">
        <v>48</v>
      </c>
      <c r="J218" s="3" t="s">
        <v>802</v>
      </c>
      <c r="K218" s="3" t="s">
        <v>17</v>
      </c>
      <c r="L218" s="3" t="s">
        <v>803</v>
      </c>
      <c r="M218" s="11">
        <v>0</v>
      </c>
      <c r="N218" s="11">
        <v>1</v>
      </c>
    </row>
    <row r="219" spans="1:14" x14ac:dyDescent="0.2">
      <c r="A219" s="2">
        <v>1225</v>
      </c>
      <c r="B219" s="3" t="s">
        <v>804</v>
      </c>
      <c r="C219" s="3" t="s">
        <v>805</v>
      </c>
      <c r="D219" s="13">
        <v>37895</v>
      </c>
      <c r="E219" s="14" t="s">
        <v>297</v>
      </c>
      <c r="F219" s="14" t="s">
        <v>14</v>
      </c>
      <c r="G219" s="14" t="s">
        <v>4495</v>
      </c>
      <c r="H219" s="9"/>
      <c r="I219" s="3" t="s">
        <v>281</v>
      </c>
      <c r="J219" s="3" t="s">
        <v>806</v>
      </c>
      <c r="K219" s="3" t="s">
        <v>17</v>
      </c>
      <c r="L219" s="3" t="s">
        <v>807</v>
      </c>
      <c r="M219" s="11">
        <v>0</v>
      </c>
      <c r="N219" s="11">
        <v>1</v>
      </c>
    </row>
    <row r="220" spans="1:14" x14ac:dyDescent="0.2">
      <c r="A220" s="2">
        <v>1226</v>
      </c>
      <c r="B220" s="3" t="s">
        <v>808</v>
      </c>
      <c r="C220" s="3" t="s">
        <v>809</v>
      </c>
      <c r="D220" s="13">
        <v>37712</v>
      </c>
      <c r="E220" s="14" t="s">
        <v>345</v>
      </c>
      <c r="F220" s="14" t="s">
        <v>14</v>
      </c>
      <c r="G220" s="14"/>
      <c r="H220" s="9"/>
      <c r="I220" s="3" t="s">
        <v>48</v>
      </c>
      <c r="J220" s="3" t="s">
        <v>810</v>
      </c>
      <c r="K220" s="3" t="s">
        <v>17</v>
      </c>
      <c r="L220" s="3" t="s">
        <v>811</v>
      </c>
      <c r="M220" s="11">
        <v>0</v>
      </c>
      <c r="N220" s="11">
        <v>1</v>
      </c>
    </row>
    <row r="221" spans="1:14" x14ac:dyDescent="0.2">
      <c r="A221" s="2">
        <v>1229</v>
      </c>
      <c r="B221" s="3" t="s">
        <v>812</v>
      </c>
      <c r="C221" s="3" t="s">
        <v>813</v>
      </c>
      <c r="D221" s="13">
        <v>37692</v>
      </c>
      <c r="E221" s="14" t="s">
        <v>345</v>
      </c>
      <c r="F221" s="14" t="s">
        <v>14</v>
      </c>
      <c r="G221" s="14" t="s">
        <v>4495</v>
      </c>
      <c r="H221" s="9"/>
      <c r="I221" s="3" t="s">
        <v>585</v>
      </c>
      <c r="J221" s="3" t="s">
        <v>814</v>
      </c>
      <c r="K221" s="3" t="s">
        <v>17</v>
      </c>
      <c r="L221" s="3" t="s">
        <v>50</v>
      </c>
      <c r="M221" s="11">
        <v>0</v>
      </c>
      <c r="N221" s="11">
        <v>1</v>
      </c>
    </row>
    <row r="222" spans="1:14" x14ac:dyDescent="0.2">
      <c r="A222" s="2">
        <v>1231</v>
      </c>
      <c r="B222" s="3" t="s">
        <v>815</v>
      </c>
      <c r="C222" s="3" t="s">
        <v>816</v>
      </c>
      <c r="D222" s="13">
        <v>38279</v>
      </c>
      <c r="E222" s="14" t="s">
        <v>345</v>
      </c>
      <c r="F222" s="14" t="s">
        <v>14</v>
      </c>
      <c r="G222" s="14" t="s">
        <v>4494</v>
      </c>
      <c r="H222" s="9"/>
      <c r="I222" s="3" t="s">
        <v>106</v>
      </c>
      <c r="J222" s="3" t="s">
        <v>817</v>
      </c>
      <c r="K222" s="3" t="s">
        <v>17</v>
      </c>
      <c r="L222" s="3" t="s">
        <v>818</v>
      </c>
      <c r="M222" s="11">
        <v>0</v>
      </c>
      <c r="N222" s="11">
        <v>1</v>
      </c>
    </row>
    <row r="223" spans="1:14" ht="13" customHeight="1" x14ac:dyDescent="0.2">
      <c r="A223" s="2">
        <v>1232</v>
      </c>
      <c r="B223" s="3" t="s">
        <v>819</v>
      </c>
      <c r="C223" s="3" t="s">
        <v>820</v>
      </c>
      <c r="D223" s="13">
        <v>41000</v>
      </c>
      <c r="E223" s="14" t="s">
        <v>4</v>
      </c>
      <c r="F223" s="14" t="s">
        <v>14</v>
      </c>
      <c r="G223" s="14" t="s">
        <v>4494</v>
      </c>
      <c r="H223" s="9"/>
      <c r="I223" s="3" t="s">
        <v>106</v>
      </c>
      <c r="J223" s="3" t="s">
        <v>821</v>
      </c>
      <c r="K223" s="3" t="s">
        <v>17</v>
      </c>
      <c r="L223" s="3" t="s">
        <v>822</v>
      </c>
      <c r="M223" s="11">
        <v>0</v>
      </c>
      <c r="N223" s="11">
        <v>1</v>
      </c>
    </row>
    <row r="224" spans="1:14" ht="13" customHeight="1" x14ac:dyDescent="0.2">
      <c r="A224" s="2">
        <v>1233</v>
      </c>
      <c r="B224" s="3" t="s">
        <v>823</v>
      </c>
      <c r="C224" s="3" t="s">
        <v>824</v>
      </c>
      <c r="D224" s="13">
        <v>41365</v>
      </c>
      <c r="E224" s="14" t="s">
        <v>4</v>
      </c>
      <c r="F224" s="14" t="s">
        <v>14</v>
      </c>
      <c r="G224" s="14" t="s">
        <v>4495</v>
      </c>
      <c r="H224" s="9">
        <v>1</v>
      </c>
      <c r="I224" s="3" t="s">
        <v>173</v>
      </c>
      <c r="J224" s="3" t="s">
        <v>825</v>
      </c>
      <c r="K224" s="3" t="s">
        <v>17</v>
      </c>
      <c r="L224" s="3" t="s">
        <v>826</v>
      </c>
      <c r="M224" s="11">
        <v>0</v>
      </c>
      <c r="N224" s="11">
        <v>1</v>
      </c>
    </row>
    <row r="225" spans="1:14" x14ac:dyDescent="0.2">
      <c r="A225" s="2">
        <v>1235</v>
      </c>
      <c r="B225" s="3" t="s">
        <v>827</v>
      </c>
      <c r="C225" s="3" t="s">
        <v>828</v>
      </c>
      <c r="D225" s="13">
        <v>40603</v>
      </c>
      <c r="E225" s="14" t="s">
        <v>4</v>
      </c>
      <c r="F225" s="14" t="s">
        <v>14</v>
      </c>
      <c r="G225" s="14"/>
      <c r="H225" s="9">
        <v>1</v>
      </c>
      <c r="I225" s="3" t="s">
        <v>15</v>
      </c>
      <c r="J225" s="3" t="s">
        <v>829</v>
      </c>
      <c r="K225" s="3" t="s">
        <v>17</v>
      </c>
      <c r="L225" s="3" t="s">
        <v>35</v>
      </c>
      <c r="M225" s="11">
        <v>0</v>
      </c>
      <c r="N225" s="11">
        <v>1</v>
      </c>
    </row>
    <row r="226" spans="1:14" x14ac:dyDescent="0.2">
      <c r="A226" s="2">
        <v>1236</v>
      </c>
      <c r="B226" s="3" t="s">
        <v>830</v>
      </c>
      <c r="C226" s="3" t="s">
        <v>831</v>
      </c>
      <c r="D226" s="13">
        <v>40422</v>
      </c>
      <c r="E226" s="14" t="s">
        <v>4</v>
      </c>
      <c r="F226" s="14" t="s">
        <v>14</v>
      </c>
      <c r="G226" s="14"/>
      <c r="H226" s="9"/>
      <c r="I226" s="3" t="s">
        <v>93</v>
      </c>
      <c r="J226" s="3" t="s">
        <v>832</v>
      </c>
      <c r="K226" s="3" t="s">
        <v>17</v>
      </c>
      <c r="L226" s="3" t="s">
        <v>833</v>
      </c>
      <c r="M226" s="11">
        <v>0</v>
      </c>
      <c r="N226" s="11">
        <v>1</v>
      </c>
    </row>
    <row r="227" spans="1:14" x14ac:dyDescent="0.2">
      <c r="A227" s="2">
        <v>1237</v>
      </c>
      <c r="B227" s="3" t="s">
        <v>834</v>
      </c>
      <c r="C227" s="3" t="s">
        <v>835</v>
      </c>
      <c r="D227" s="13">
        <v>42524</v>
      </c>
      <c r="E227" s="14" t="s">
        <v>4</v>
      </c>
      <c r="F227" s="14" t="s">
        <v>14</v>
      </c>
      <c r="G227" s="14"/>
      <c r="H227" s="9"/>
      <c r="I227" s="3" t="s">
        <v>15</v>
      </c>
      <c r="J227" s="3" t="s">
        <v>836</v>
      </c>
      <c r="K227" s="3" t="s">
        <v>17</v>
      </c>
      <c r="L227" s="3" t="s">
        <v>35</v>
      </c>
      <c r="M227" s="11">
        <v>1</v>
      </c>
      <c r="N227" s="11">
        <v>0</v>
      </c>
    </row>
    <row r="228" spans="1:14" x14ac:dyDescent="0.2">
      <c r="A228" s="2">
        <v>1238</v>
      </c>
      <c r="B228" s="3" t="s">
        <v>837</v>
      </c>
      <c r="C228" s="3" t="s">
        <v>838</v>
      </c>
      <c r="D228" s="13">
        <v>40878</v>
      </c>
      <c r="E228" s="14" t="s">
        <v>4</v>
      </c>
      <c r="F228" s="14" t="s">
        <v>14</v>
      </c>
      <c r="G228" s="14"/>
      <c r="H228" s="9"/>
      <c r="I228" s="3" t="s">
        <v>93</v>
      </c>
      <c r="J228" s="3" t="s">
        <v>839</v>
      </c>
      <c r="K228" s="3" t="s">
        <v>17</v>
      </c>
      <c r="L228" s="3" t="s">
        <v>35</v>
      </c>
      <c r="M228" s="11">
        <v>1</v>
      </c>
      <c r="N228" s="11">
        <v>0</v>
      </c>
    </row>
    <row r="229" spans="1:14" x14ac:dyDescent="0.2">
      <c r="A229" s="2">
        <v>1240</v>
      </c>
      <c r="B229" s="3" t="s">
        <v>2853</v>
      </c>
      <c r="C229" s="3" t="s">
        <v>2854</v>
      </c>
      <c r="D229" s="13">
        <v>39600</v>
      </c>
      <c r="E229" s="14" t="s">
        <v>4</v>
      </c>
      <c r="F229" s="14" t="s">
        <v>47</v>
      </c>
      <c r="G229" s="14"/>
      <c r="H229" s="9"/>
      <c r="I229" s="3" t="s">
        <v>93</v>
      </c>
      <c r="J229" s="3" t="s">
        <v>2855</v>
      </c>
      <c r="K229" s="3" t="s">
        <v>17</v>
      </c>
      <c r="L229" s="3" t="s">
        <v>35</v>
      </c>
      <c r="M229" s="11">
        <v>1</v>
      </c>
      <c r="N229" s="11">
        <v>0</v>
      </c>
    </row>
    <row r="230" spans="1:14" x14ac:dyDescent="0.2">
      <c r="A230" s="2">
        <v>1242</v>
      </c>
      <c r="B230" s="3" t="s">
        <v>840</v>
      </c>
      <c r="C230" s="3" t="s">
        <v>841</v>
      </c>
      <c r="D230" s="13">
        <v>39600</v>
      </c>
      <c r="E230" s="14" t="s">
        <v>4</v>
      </c>
      <c r="F230" s="14" t="s">
        <v>47</v>
      </c>
      <c r="G230" s="14" t="s">
        <v>4494</v>
      </c>
      <c r="H230" s="9">
        <v>1</v>
      </c>
      <c r="I230" s="3" t="s">
        <v>106</v>
      </c>
      <c r="J230" s="3" t="s">
        <v>842</v>
      </c>
      <c r="K230" s="3" t="s">
        <v>17</v>
      </c>
      <c r="M230" s="11">
        <v>0</v>
      </c>
      <c r="N230" s="11">
        <v>1</v>
      </c>
    </row>
    <row r="231" spans="1:14" x14ac:dyDescent="0.2">
      <c r="A231" s="2">
        <v>1245</v>
      </c>
      <c r="B231" s="3" t="s">
        <v>843</v>
      </c>
      <c r="C231" s="3" t="s">
        <v>844</v>
      </c>
      <c r="D231" s="13">
        <v>38961</v>
      </c>
      <c r="E231" s="14" t="s">
        <v>345</v>
      </c>
      <c r="F231" s="14" t="s">
        <v>14</v>
      </c>
      <c r="G231" s="14" t="s">
        <v>4495</v>
      </c>
      <c r="H231" s="9"/>
      <c r="I231" s="3" t="s">
        <v>25</v>
      </c>
      <c r="J231" s="3" t="s">
        <v>845</v>
      </c>
      <c r="K231" s="3" t="s">
        <v>17</v>
      </c>
      <c r="L231" s="3" t="s">
        <v>582</v>
      </c>
      <c r="M231" s="11">
        <v>0</v>
      </c>
      <c r="N231" s="11">
        <v>1</v>
      </c>
    </row>
    <row r="232" spans="1:14" x14ac:dyDescent="0.2">
      <c r="A232" s="2">
        <v>1249</v>
      </c>
      <c r="B232" s="3" t="s">
        <v>2856</v>
      </c>
      <c r="C232" s="3" t="s">
        <v>2857</v>
      </c>
      <c r="D232" s="13">
        <v>40549</v>
      </c>
      <c r="E232" s="14" t="s">
        <v>4</v>
      </c>
      <c r="F232" s="14" t="s">
        <v>35</v>
      </c>
      <c r="G232" s="14"/>
      <c r="H232" s="9"/>
      <c r="I232" s="3" t="s">
        <v>93</v>
      </c>
      <c r="J232" s="3" t="s">
        <v>2858</v>
      </c>
      <c r="K232" s="3" t="s">
        <v>17</v>
      </c>
      <c r="L232" s="3" t="s">
        <v>2859</v>
      </c>
      <c r="M232" s="11">
        <v>0</v>
      </c>
      <c r="N232" s="11">
        <v>1</v>
      </c>
    </row>
    <row r="233" spans="1:14" x14ac:dyDescent="0.2">
      <c r="A233" s="2">
        <v>1253</v>
      </c>
      <c r="B233" s="3" t="s">
        <v>846</v>
      </c>
      <c r="C233" s="3" t="s">
        <v>847</v>
      </c>
      <c r="D233" s="13">
        <v>41000</v>
      </c>
      <c r="E233" s="14" t="s">
        <v>4</v>
      </c>
      <c r="F233" s="14" t="s">
        <v>14</v>
      </c>
      <c r="G233" s="14" t="s">
        <v>4494</v>
      </c>
      <c r="H233" s="9">
        <v>1</v>
      </c>
      <c r="I233" s="3" t="s">
        <v>106</v>
      </c>
      <c r="J233" s="3" t="s">
        <v>848</v>
      </c>
      <c r="K233" s="3" t="s">
        <v>17</v>
      </c>
      <c r="L233" s="3" t="s">
        <v>311</v>
      </c>
      <c r="M233" s="11">
        <v>0</v>
      </c>
      <c r="N233" s="11">
        <v>1</v>
      </c>
    </row>
    <row r="234" spans="1:14" x14ac:dyDescent="0.2">
      <c r="A234" s="2">
        <v>1254</v>
      </c>
      <c r="B234" s="3" t="s">
        <v>849</v>
      </c>
      <c r="C234" s="3" t="s">
        <v>850</v>
      </c>
      <c r="D234" s="13">
        <v>37956</v>
      </c>
      <c r="E234" s="14" t="s">
        <v>345</v>
      </c>
      <c r="F234" s="14" t="s">
        <v>14</v>
      </c>
      <c r="G234" s="14" t="s">
        <v>4494</v>
      </c>
      <c r="H234" s="9"/>
      <c r="I234" s="3" t="s">
        <v>106</v>
      </c>
      <c r="J234" s="3" t="s">
        <v>851</v>
      </c>
      <c r="K234" s="3" t="s">
        <v>17</v>
      </c>
      <c r="L234" s="3" t="s">
        <v>852</v>
      </c>
      <c r="M234" s="11">
        <v>0</v>
      </c>
      <c r="N234" s="11">
        <v>1</v>
      </c>
    </row>
    <row r="235" spans="1:14" x14ac:dyDescent="0.2">
      <c r="A235" s="2">
        <v>1256</v>
      </c>
      <c r="B235" s="3" t="s">
        <v>853</v>
      </c>
      <c r="C235" s="3" t="s">
        <v>854</v>
      </c>
      <c r="D235" s="13">
        <v>40330</v>
      </c>
      <c r="E235" s="14" t="s">
        <v>4</v>
      </c>
      <c r="F235" s="14" t="s">
        <v>14</v>
      </c>
      <c r="G235" s="14" t="s">
        <v>4495</v>
      </c>
      <c r="H235" s="9"/>
      <c r="I235" s="3" t="s">
        <v>281</v>
      </c>
      <c r="J235" s="3" t="s">
        <v>855</v>
      </c>
      <c r="K235" s="3" t="s">
        <v>17</v>
      </c>
      <c r="L235" s="3" t="s">
        <v>35</v>
      </c>
      <c r="M235" s="11">
        <v>0</v>
      </c>
      <c r="N235" s="11">
        <v>1</v>
      </c>
    </row>
    <row r="236" spans="1:14" x14ac:dyDescent="0.2">
      <c r="A236" s="2">
        <v>1258</v>
      </c>
      <c r="B236" s="3" t="s">
        <v>856</v>
      </c>
      <c r="C236" s="3" t="s">
        <v>857</v>
      </c>
      <c r="D236" s="13">
        <v>39295</v>
      </c>
      <c r="E236" s="14" t="s">
        <v>4</v>
      </c>
      <c r="F236" s="14" t="s">
        <v>14</v>
      </c>
      <c r="G236" s="14"/>
      <c r="H236" s="9">
        <v>1</v>
      </c>
      <c r="I236" s="3" t="s">
        <v>15</v>
      </c>
      <c r="J236" s="3" t="s">
        <v>858</v>
      </c>
      <c r="K236" s="3" t="s">
        <v>17</v>
      </c>
      <c r="L236" s="3" t="s">
        <v>35</v>
      </c>
      <c r="M236" s="11">
        <v>0</v>
      </c>
      <c r="N236" s="11">
        <v>1</v>
      </c>
    </row>
    <row r="237" spans="1:14" x14ac:dyDescent="0.2">
      <c r="A237" s="2">
        <v>1259</v>
      </c>
      <c r="B237" s="3" t="s">
        <v>859</v>
      </c>
      <c r="C237" s="3" t="s">
        <v>860</v>
      </c>
      <c r="D237" s="13">
        <v>41334</v>
      </c>
      <c r="E237" s="14" t="s">
        <v>4</v>
      </c>
      <c r="F237" s="14" t="s">
        <v>14</v>
      </c>
      <c r="G237" s="14" t="s">
        <v>4495</v>
      </c>
      <c r="H237" s="9"/>
      <c r="I237" s="3" t="s">
        <v>173</v>
      </c>
      <c r="J237" s="3" t="s">
        <v>861</v>
      </c>
      <c r="K237" s="3" t="s">
        <v>17</v>
      </c>
      <c r="L237" s="3" t="s">
        <v>35</v>
      </c>
      <c r="M237" s="11">
        <v>0</v>
      </c>
      <c r="N237" s="11">
        <v>1</v>
      </c>
    </row>
    <row r="238" spans="1:14" x14ac:dyDescent="0.2">
      <c r="A238" s="2">
        <v>1265</v>
      </c>
      <c r="B238" s="3" t="s">
        <v>862</v>
      </c>
      <c r="C238" s="3" t="s">
        <v>863</v>
      </c>
      <c r="D238" s="13">
        <v>41290</v>
      </c>
      <c r="E238" s="14" t="s">
        <v>4</v>
      </c>
      <c r="F238" s="14" t="s">
        <v>14</v>
      </c>
      <c r="G238" s="14" t="s">
        <v>4495</v>
      </c>
      <c r="H238" s="9">
        <v>1</v>
      </c>
      <c r="I238" s="3" t="s">
        <v>25</v>
      </c>
      <c r="J238" s="3" t="s">
        <v>864</v>
      </c>
      <c r="K238" s="3" t="s">
        <v>17</v>
      </c>
      <c r="L238" s="3" t="s">
        <v>35</v>
      </c>
      <c r="M238" s="11">
        <v>0</v>
      </c>
      <c r="N238" s="11">
        <v>1</v>
      </c>
    </row>
    <row r="239" spans="1:14" x14ac:dyDescent="0.2">
      <c r="A239" s="2">
        <v>1266</v>
      </c>
      <c r="B239" s="3" t="s">
        <v>865</v>
      </c>
      <c r="C239" s="3" t="s">
        <v>866</v>
      </c>
      <c r="D239" s="13">
        <v>38384</v>
      </c>
      <c r="E239" s="14" t="s">
        <v>4</v>
      </c>
      <c r="F239" s="14" t="s">
        <v>14</v>
      </c>
      <c r="G239" s="14"/>
      <c r="H239" s="9"/>
      <c r="I239" s="3" t="s">
        <v>48</v>
      </c>
      <c r="J239" s="3" t="s">
        <v>867</v>
      </c>
      <c r="K239" s="3" t="s">
        <v>17</v>
      </c>
      <c r="L239" s="3" t="s">
        <v>868</v>
      </c>
      <c r="M239" s="11">
        <v>0</v>
      </c>
      <c r="N239" s="11">
        <v>1</v>
      </c>
    </row>
    <row r="240" spans="1:14" x14ac:dyDescent="0.2">
      <c r="A240" s="2">
        <v>1267</v>
      </c>
      <c r="B240" s="3" t="s">
        <v>869</v>
      </c>
      <c r="C240" s="3" t="s">
        <v>866</v>
      </c>
      <c r="D240" s="13">
        <v>39326</v>
      </c>
      <c r="E240" s="14" t="s">
        <v>4</v>
      </c>
      <c r="F240" s="14" t="s">
        <v>14</v>
      </c>
      <c r="G240" s="14"/>
      <c r="H240" s="9"/>
      <c r="I240" s="3" t="s">
        <v>48</v>
      </c>
      <c r="J240" s="3" t="s">
        <v>867</v>
      </c>
      <c r="K240" s="3" t="s">
        <v>17</v>
      </c>
      <c r="L240" s="3" t="s">
        <v>868</v>
      </c>
      <c r="M240" s="11">
        <v>0</v>
      </c>
      <c r="N240" s="11">
        <v>1</v>
      </c>
    </row>
    <row r="241" spans="1:14" x14ac:dyDescent="0.2">
      <c r="A241" s="2">
        <v>1268</v>
      </c>
      <c r="B241" s="3" t="s">
        <v>870</v>
      </c>
      <c r="C241" s="3" t="s">
        <v>871</v>
      </c>
      <c r="D241" s="13">
        <v>37316</v>
      </c>
      <c r="E241" s="14" t="s">
        <v>345</v>
      </c>
      <c r="F241" s="14" t="s">
        <v>14</v>
      </c>
      <c r="G241" s="14" t="s">
        <v>4495</v>
      </c>
      <c r="H241" s="9"/>
      <c r="I241" s="3" t="s">
        <v>585</v>
      </c>
      <c r="J241" s="3" t="s">
        <v>872</v>
      </c>
      <c r="K241" s="3" t="s">
        <v>17</v>
      </c>
      <c r="L241" s="3" t="s">
        <v>873</v>
      </c>
      <c r="M241" s="11">
        <v>0</v>
      </c>
      <c r="N241" s="11">
        <v>1</v>
      </c>
    </row>
    <row r="242" spans="1:14" x14ac:dyDescent="0.2">
      <c r="A242" s="2">
        <v>1269</v>
      </c>
      <c r="B242" s="3" t="s">
        <v>874</v>
      </c>
      <c r="C242" s="3" t="s">
        <v>875</v>
      </c>
      <c r="D242" s="13">
        <v>40179</v>
      </c>
      <c r="E242" s="14" t="s">
        <v>297</v>
      </c>
      <c r="F242" s="14" t="s">
        <v>14</v>
      </c>
      <c r="G242" s="14"/>
      <c r="H242" s="9"/>
      <c r="I242" s="3" t="s">
        <v>48</v>
      </c>
      <c r="J242" s="3" t="s">
        <v>876</v>
      </c>
      <c r="K242" s="3" t="s">
        <v>17</v>
      </c>
      <c r="L242" s="3" t="s">
        <v>877</v>
      </c>
      <c r="M242" s="11">
        <v>0</v>
      </c>
      <c r="N242" s="11">
        <v>1</v>
      </c>
    </row>
    <row r="243" spans="1:14" x14ac:dyDescent="0.2">
      <c r="A243" s="2">
        <v>1270</v>
      </c>
      <c r="B243" s="3" t="s">
        <v>878</v>
      </c>
      <c r="C243" s="3" t="s">
        <v>879</v>
      </c>
      <c r="D243" s="13">
        <v>39913</v>
      </c>
      <c r="E243" s="14" t="s">
        <v>4</v>
      </c>
      <c r="F243" s="14" t="s">
        <v>47</v>
      </c>
      <c r="G243" s="14"/>
      <c r="H243" s="9"/>
      <c r="I243" s="3" t="s">
        <v>48</v>
      </c>
      <c r="J243" s="3" t="s">
        <v>880</v>
      </c>
      <c r="K243" s="3" t="s">
        <v>17</v>
      </c>
      <c r="L243" s="3" t="s">
        <v>35</v>
      </c>
      <c r="M243" s="11">
        <v>0</v>
      </c>
      <c r="N243" s="11">
        <v>1</v>
      </c>
    </row>
    <row r="244" spans="1:14" x14ac:dyDescent="0.2">
      <c r="A244" s="2">
        <v>1271</v>
      </c>
      <c r="B244" s="3" t="s">
        <v>881</v>
      </c>
      <c r="C244" s="3" t="s">
        <v>882</v>
      </c>
      <c r="D244" s="13">
        <v>39995</v>
      </c>
      <c r="E244" s="14" t="s">
        <v>4</v>
      </c>
      <c r="F244" s="14" t="s">
        <v>47</v>
      </c>
      <c r="G244" s="14"/>
      <c r="H244" s="9"/>
      <c r="I244" s="3" t="s">
        <v>48</v>
      </c>
      <c r="J244" s="3" t="s">
        <v>883</v>
      </c>
      <c r="K244" s="3" t="s">
        <v>17</v>
      </c>
      <c r="L244" s="3" t="s">
        <v>35</v>
      </c>
      <c r="M244" s="11">
        <v>0</v>
      </c>
      <c r="N244" s="11">
        <v>1</v>
      </c>
    </row>
    <row r="245" spans="1:14" x14ac:dyDescent="0.2">
      <c r="A245" s="2">
        <v>1272</v>
      </c>
      <c r="B245" s="3" t="s">
        <v>884</v>
      </c>
      <c r="C245" s="3" t="s">
        <v>885</v>
      </c>
      <c r="D245" s="13">
        <v>36892</v>
      </c>
      <c r="E245" s="14" t="s">
        <v>4</v>
      </c>
      <c r="F245" s="14" t="s">
        <v>14</v>
      </c>
      <c r="G245" s="14" t="s">
        <v>4495</v>
      </c>
      <c r="H245" s="9"/>
      <c r="I245" s="3" t="s">
        <v>585</v>
      </c>
      <c r="J245" s="3" t="s">
        <v>886</v>
      </c>
      <c r="K245" s="3" t="s">
        <v>17</v>
      </c>
      <c r="L245" s="3" t="s">
        <v>35</v>
      </c>
      <c r="M245" s="11">
        <v>0</v>
      </c>
      <c r="N245" s="11">
        <v>1</v>
      </c>
    </row>
    <row r="246" spans="1:14" x14ac:dyDescent="0.2">
      <c r="A246" s="2">
        <v>1274</v>
      </c>
      <c r="B246" s="3" t="s">
        <v>887</v>
      </c>
      <c r="C246" s="3" t="s">
        <v>888</v>
      </c>
      <c r="D246" s="13">
        <v>39539</v>
      </c>
      <c r="E246" s="14" t="s">
        <v>4</v>
      </c>
      <c r="F246" s="14" t="s">
        <v>14</v>
      </c>
      <c r="G246" s="14" t="s">
        <v>4495</v>
      </c>
      <c r="H246" s="9"/>
      <c r="I246" s="3" t="s">
        <v>585</v>
      </c>
      <c r="J246" s="3" t="s">
        <v>889</v>
      </c>
      <c r="K246" s="3" t="s">
        <v>17</v>
      </c>
      <c r="L246" s="3" t="s">
        <v>890</v>
      </c>
      <c r="M246" s="11">
        <v>0</v>
      </c>
      <c r="N246" s="11">
        <v>1</v>
      </c>
    </row>
    <row r="247" spans="1:14" x14ac:dyDescent="0.2">
      <c r="A247" s="2">
        <v>1275</v>
      </c>
      <c r="B247" s="3" t="s">
        <v>891</v>
      </c>
      <c r="C247" s="3" t="s">
        <v>892</v>
      </c>
      <c r="D247" s="13">
        <v>37589</v>
      </c>
      <c r="E247" s="14" t="s">
        <v>4</v>
      </c>
      <c r="F247" s="14" t="s">
        <v>14</v>
      </c>
      <c r="G247" s="14" t="s">
        <v>4494</v>
      </c>
      <c r="H247" s="9"/>
      <c r="I247" s="3" t="s">
        <v>106</v>
      </c>
      <c r="J247" s="3" t="s">
        <v>893</v>
      </c>
      <c r="K247" s="3" t="s">
        <v>17</v>
      </c>
      <c r="L247" s="3" t="s">
        <v>894</v>
      </c>
      <c r="M247" s="11">
        <v>0</v>
      </c>
      <c r="N247" s="11">
        <v>1</v>
      </c>
    </row>
    <row r="248" spans="1:14" x14ac:dyDescent="0.2">
      <c r="A248" s="2">
        <v>1277</v>
      </c>
      <c r="B248" s="3" t="s">
        <v>895</v>
      </c>
      <c r="C248" s="3" t="s">
        <v>896</v>
      </c>
      <c r="D248" s="13">
        <v>36861</v>
      </c>
      <c r="E248" s="14" t="s">
        <v>345</v>
      </c>
      <c r="F248" s="14" t="s">
        <v>14</v>
      </c>
      <c r="G248" s="14" t="s">
        <v>4495</v>
      </c>
      <c r="H248" s="9"/>
      <c r="I248" s="3" t="s">
        <v>281</v>
      </c>
      <c r="J248" s="3" t="s">
        <v>897</v>
      </c>
      <c r="K248" s="3" t="s">
        <v>17</v>
      </c>
      <c r="L248" s="3" t="s">
        <v>898</v>
      </c>
      <c r="M248" s="11">
        <v>0</v>
      </c>
      <c r="N248" s="11">
        <v>1</v>
      </c>
    </row>
    <row r="249" spans="1:14" x14ac:dyDescent="0.2">
      <c r="A249" s="2">
        <v>1278</v>
      </c>
      <c r="B249" s="3" t="s">
        <v>899</v>
      </c>
      <c r="C249" s="3" t="s">
        <v>900</v>
      </c>
      <c r="D249" s="13">
        <v>41061</v>
      </c>
      <c r="E249" s="14" t="s">
        <v>4</v>
      </c>
      <c r="F249" s="14" t="s">
        <v>14</v>
      </c>
      <c r="G249" s="14" t="s">
        <v>4495</v>
      </c>
      <c r="H249" s="9"/>
      <c r="I249" s="3" t="s">
        <v>30</v>
      </c>
      <c r="J249" s="3" t="s">
        <v>901</v>
      </c>
      <c r="K249" s="3" t="s">
        <v>17</v>
      </c>
      <c r="L249" s="3" t="s">
        <v>902</v>
      </c>
      <c r="M249" s="11">
        <v>0</v>
      </c>
      <c r="N249" s="11">
        <v>1</v>
      </c>
    </row>
    <row r="250" spans="1:14" x14ac:dyDescent="0.2">
      <c r="A250" s="2">
        <v>1279</v>
      </c>
      <c r="B250" s="3" t="s">
        <v>903</v>
      </c>
      <c r="C250" s="3" t="s">
        <v>904</v>
      </c>
      <c r="D250" s="13">
        <v>39310</v>
      </c>
      <c r="E250" s="14" t="s">
        <v>4</v>
      </c>
      <c r="F250" s="14" t="s">
        <v>14</v>
      </c>
      <c r="G250" s="14" t="s">
        <v>4494</v>
      </c>
      <c r="H250" s="9"/>
      <c r="I250" s="3" t="s">
        <v>106</v>
      </c>
      <c r="J250" s="3" t="s">
        <v>905</v>
      </c>
      <c r="K250" s="3" t="s">
        <v>17</v>
      </c>
      <c r="L250" s="3" t="s">
        <v>906</v>
      </c>
      <c r="M250" s="11">
        <v>0</v>
      </c>
      <c r="N250" s="11">
        <v>1</v>
      </c>
    </row>
    <row r="251" spans="1:14" x14ac:dyDescent="0.2">
      <c r="A251" s="2">
        <v>1280</v>
      </c>
      <c r="B251" s="3" t="s">
        <v>907</v>
      </c>
      <c r="C251" s="3" t="s">
        <v>908</v>
      </c>
      <c r="D251" s="13">
        <v>39960</v>
      </c>
      <c r="E251" s="14" t="s">
        <v>4</v>
      </c>
      <c r="F251" s="14" t="s">
        <v>14</v>
      </c>
      <c r="G251" s="14" t="s">
        <v>4494</v>
      </c>
      <c r="H251" s="9"/>
      <c r="I251" s="3" t="s">
        <v>106</v>
      </c>
      <c r="J251" s="3" t="s">
        <v>909</v>
      </c>
      <c r="K251" s="3" t="s">
        <v>17</v>
      </c>
      <c r="M251" s="11">
        <v>0</v>
      </c>
      <c r="N251" s="11">
        <v>1</v>
      </c>
    </row>
    <row r="252" spans="1:14" x14ac:dyDescent="0.2">
      <c r="A252" s="2">
        <v>1281</v>
      </c>
      <c r="B252" s="3" t="s">
        <v>910</v>
      </c>
      <c r="C252" s="3" t="s">
        <v>911</v>
      </c>
      <c r="D252" s="13">
        <v>39873</v>
      </c>
      <c r="E252" s="14" t="s">
        <v>4</v>
      </c>
      <c r="F252" s="14" t="s">
        <v>14</v>
      </c>
      <c r="G252" s="14" t="s">
        <v>4494</v>
      </c>
      <c r="H252" s="9"/>
      <c r="I252" s="3" t="s">
        <v>106</v>
      </c>
      <c r="J252" s="3" t="s">
        <v>912</v>
      </c>
      <c r="K252" s="3" t="s">
        <v>17</v>
      </c>
      <c r="L252" s="3" t="s">
        <v>35</v>
      </c>
      <c r="M252" s="11">
        <v>0</v>
      </c>
      <c r="N252" s="11">
        <v>1</v>
      </c>
    </row>
    <row r="253" spans="1:14" x14ac:dyDescent="0.2">
      <c r="A253" s="2">
        <v>1282</v>
      </c>
      <c r="B253" s="3" t="s">
        <v>913</v>
      </c>
      <c r="C253" s="3" t="s">
        <v>911</v>
      </c>
      <c r="D253" s="13">
        <v>40026</v>
      </c>
      <c r="E253" s="14" t="s">
        <v>4</v>
      </c>
      <c r="F253" s="14" t="s">
        <v>14</v>
      </c>
      <c r="G253" s="14" t="s">
        <v>4494</v>
      </c>
      <c r="H253" s="9"/>
      <c r="I253" s="3" t="s">
        <v>106</v>
      </c>
      <c r="J253" s="3" t="s">
        <v>914</v>
      </c>
      <c r="K253" s="3" t="s">
        <v>17</v>
      </c>
      <c r="L253" s="3" t="s">
        <v>35</v>
      </c>
      <c r="M253" s="11">
        <v>0</v>
      </c>
      <c r="N253" s="11">
        <v>1</v>
      </c>
    </row>
    <row r="254" spans="1:14" x14ac:dyDescent="0.2">
      <c r="A254" s="2">
        <v>1283</v>
      </c>
      <c r="B254" s="3" t="s">
        <v>915</v>
      </c>
      <c r="C254" s="3" t="s">
        <v>916</v>
      </c>
      <c r="D254" s="13">
        <v>41029</v>
      </c>
      <c r="E254" s="14" t="s">
        <v>345</v>
      </c>
      <c r="F254" s="14" t="s">
        <v>14</v>
      </c>
      <c r="G254" s="14"/>
      <c r="H254" s="9"/>
      <c r="I254" s="3" t="s">
        <v>15</v>
      </c>
      <c r="J254" s="3" t="s">
        <v>917</v>
      </c>
      <c r="K254" s="3" t="s">
        <v>17</v>
      </c>
      <c r="L254" s="3" t="s">
        <v>918</v>
      </c>
      <c r="M254" s="11">
        <v>1</v>
      </c>
      <c r="N254" s="11">
        <v>0</v>
      </c>
    </row>
    <row r="255" spans="1:14" x14ac:dyDescent="0.2">
      <c r="A255" s="2">
        <v>1284</v>
      </c>
      <c r="B255" s="3" t="s">
        <v>919</v>
      </c>
      <c r="C255" s="3" t="s">
        <v>920</v>
      </c>
      <c r="D255" s="13">
        <v>38322</v>
      </c>
      <c r="E255" s="14" t="s">
        <v>4</v>
      </c>
      <c r="F255" s="14" t="s">
        <v>47</v>
      </c>
      <c r="G255" s="14"/>
      <c r="H255" s="9"/>
      <c r="I255" s="3" t="s">
        <v>93</v>
      </c>
      <c r="J255" s="3" t="s">
        <v>921</v>
      </c>
      <c r="K255" s="3" t="s">
        <v>17</v>
      </c>
      <c r="L255" s="3" t="s">
        <v>922</v>
      </c>
      <c r="M255" s="11">
        <v>0</v>
      </c>
      <c r="N255" s="11">
        <v>1</v>
      </c>
    </row>
    <row r="256" spans="1:14" x14ac:dyDescent="0.2">
      <c r="A256" s="2">
        <v>1285</v>
      </c>
      <c r="B256" s="3" t="s">
        <v>923</v>
      </c>
      <c r="C256" s="3" t="s">
        <v>924</v>
      </c>
      <c r="D256" s="13">
        <v>41061</v>
      </c>
      <c r="E256" s="14" t="s">
        <v>4</v>
      </c>
      <c r="F256" s="14" t="s">
        <v>14</v>
      </c>
      <c r="G256" s="14" t="s">
        <v>4495</v>
      </c>
      <c r="H256" s="9"/>
      <c r="I256" s="3" t="s">
        <v>281</v>
      </c>
      <c r="J256" s="3" t="s">
        <v>925</v>
      </c>
      <c r="K256" s="3" t="s">
        <v>17</v>
      </c>
      <c r="L256" s="3" t="s">
        <v>35</v>
      </c>
      <c r="M256" s="11">
        <v>0</v>
      </c>
      <c r="N256" s="11">
        <v>1</v>
      </c>
    </row>
    <row r="257" spans="1:14" x14ac:dyDescent="0.2">
      <c r="A257" s="2">
        <v>1286</v>
      </c>
      <c r="B257" s="3" t="s">
        <v>926</v>
      </c>
      <c r="C257" s="3" t="s">
        <v>927</v>
      </c>
      <c r="D257" s="13">
        <v>40603</v>
      </c>
      <c r="E257" s="14" t="s">
        <v>4</v>
      </c>
      <c r="F257" s="14" t="s">
        <v>14</v>
      </c>
      <c r="G257" s="14" t="s">
        <v>4495</v>
      </c>
      <c r="H257" s="9"/>
      <c r="I257" s="3" t="s">
        <v>30</v>
      </c>
      <c r="J257" s="3" t="s">
        <v>928</v>
      </c>
      <c r="K257" s="3" t="s">
        <v>17</v>
      </c>
      <c r="L257" s="3" t="s">
        <v>35</v>
      </c>
      <c r="M257" s="11">
        <v>1</v>
      </c>
      <c r="N257" s="11">
        <v>0</v>
      </c>
    </row>
    <row r="258" spans="1:14" x14ac:dyDescent="0.2">
      <c r="A258" s="2">
        <v>1287</v>
      </c>
      <c r="B258" s="3" t="s">
        <v>929</v>
      </c>
      <c r="C258" s="3" t="s">
        <v>930</v>
      </c>
      <c r="D258" s="13">
        <v>38292</v>
      </c>
      <c r="E258" s="14" t="s">
        <v>345</v>
      </c>
      <c r="F258" s="14" t="s">
        <v>47</v>
      </c>
      <c r="G258" s="14" t="s">
        <v>4495</v>
      </c>
      <c r="H258" s="9"/>
      <c r="I258" s="3" t="s">
        <v>931</v>
      </c>
      <c r="J258" s="3" t="s">
        <v>932</v>
      </c>
      <c r="K258" s="3" t="s">
        <v>17</v>
      </c>
      <c r="L258" s="3" t="s">
        <v>933</v>
      </c>
      <c r="M258" s="11">
        <v>1</v>
      </c>
      <c r="N258" s="11">
        <v>0</v>
      </c>
    </row>
    <row r="259" spans="1:14" x14ac:dyDescent="0.2">
      <c r="A259" s="2">
        <v>1288</v>
      </c>
      <c r="B259" s="3" t="s">
        <v>935</v>
      </c>
      <c r="C259" s="3" t="s">
        <v>936</v>
      </c>
      <c r="D259" s="13">
        <v>39146</v>
      </c>
      <c r="E259" s="14" t="s">
        <v>4</v>
      </c>
      <c r="F259" s="14" t="s">
        <v>14</v>
      </c>
      <c r="G259" s="14" t="s">
        <v>2058</v>
      </c>
      <c r="H259" s="9"/>
      <c r="I259" s="3" t="s">
        <v>15</v>
      </c>
      <c r="J259" s="3" t="s">
        <v>937</v>
      </c>
      <c r="K259" s="3" t="s">
        <v>17</v>
      </c>
      <c r="L259" s="3" t="s">
        <v>938</v>
      </c>
      <c r="M259" s="11">
        <v>1</v>
      </c>
      <c r="N259" s="11">
        <v>0</v>
      </c>
    </row>
    <row r="260" spans="1:14" x14ac:dyDescent="0.2">
      <c r="A260" s="2">
        <v>1293</v>
      </c>
      <c r="B260" s="3" t="s">
        <v>939</v>
      </c>
      <c r="C260" s="3" t="s">
        <v>940</v>
      </c>
      <c r="D260" s="13">
        <v>39264</v>
      </c>
      <c r="E260" s="14" t="s">
        <v>4</v>
      </c>
      <c r="F260" s="14" t="s">
        <v>47</v>
      </c>
      <c r="G260" s="14"/>
      <c r="H260" s="9"/>
      <c r="I260" s="3" t="s">
        <v>48</v>
      </c>
      <c r="J260" s="3" t="s">
        <v>941</v>
      </c>
      <c r="K260" s="3" t="s">
        <v>17</v>
      </c>
      <c r="L260" s="3" t="s">
        <v>942</v>
      </c>
      <c r="M260" s="11">
        <v>0</v>
      </c>
      <c r="N260" s="11">
        <v>1</v>
      </c>
    </row>
    <row r="261" spans="1:14" x14ac:dyDescent="0.2">
      <c r="A261" s="2">
        <v>1294</v>
      </c>
      <c r="B261" s="3" t="s">
        <v>943</v>
      </c>
      <c r="C261" s="3" t="s">
        <v>944</v>
      </c>
      <c r="D261" s="13">
        <v>38018</v>
      </c>
      <c r="E261" s="14" t="s">
        <v>4</v>
      </c>
      <c r="F261" s="14" t="s">
        <v>14</v>
      </c>
      <c r="G261" s="14" t="s">
        <v>4495</v>
      </c>
      <c r="H261" s="9">
        <v>1</v>
      </c>
      <c r="I261" s="3" t="s">
        <v>30</v>
      </c>
      <c r="J261" s="3" t="s">
        <v>945</v>
      </c>
      <c r="K261" s="3" t="s">
        <v>17</v>
      </c>
      <c r="L261" s="3" t="s">
        <v>35</v>
      </c>
      <c r="M261" s="11">
        <v>0</v>
      </c>
      <c r="N261" s="11">
        <v>1</v>
      </c>
    </row>
    <row r="262" spans="1:14" x14ac:dyDescent="0.2">
      <c r="A262" s="2">
        <v>1297</v>
      </c>
      <c r="B262" s="3" t="s">
        <v>946</v>
      </c>
      <c r="C262" s="3" t="s">
        <v>947</v>
      </c>
      <c r="D262" s="13">
        <v>40649</v>
      </c>
      <c r="E262" s="14" t="s">
        <v>4</v>
      </c>
      <c r="F262" s="14" t="s">
        <v>14</v>
      </c>
      <c r="G262" s="14"/>
      <c r="H262" s="9"/>
      <c r="I262" s="3" t="s">
        <v>48</v>
      </c>
      <c r="J262" s="3" t="s">
        <v>948</v>
      </c>
      <c r="K262" s="3" t="s">
        <v>17</v>
      </c>
      <c r="L262" s="3" t="s">
        <v>949</v>
      </c>
      <c r="M262" s="11">
        <v>0</v>
      </c>
      <c r="N262" s="11">
        <v>1</v>
      </c>
    </row>
    <row r="263" spans="1:14" x14ac:dyDescent="0.2">
      <c r="A263" s="2">
        <v>1298</v>
      </c>
      <c r="B263" s="3" t="s">
        <v>950</v>
      </c>
      <c r="C263" s="3" t="s">
        <v>951</v>
      </c>
      <c r="D263" s="13">
        <v>38484</v>
      </c>
      <c r="E263" s="14" t="s">
        <v>345</v>
      </c>
      <c r="F263" s="14" t="s">
        <v>14</v>
      </c>
      <c r="G263" s="14"/>
      <c r="H263" s="9"/>
      <c r="I263" s="3" t="s">
        <v>93</v>
      </c>
      <c r="J263" s="3" t="s">
        <v>952</v>
      </c>
      <c r="K263" s="3" t="s">
        <v>17</v>
      </c>
      <c r="L263" s="3" t="s">
        <v>953</v>
      </c>
      <c r="M263" s="11">
        <v>0</v>
      </c>
      <c r="N263" s="11">
        <v>1</v>
      </c>
    </row>
    <row r="264" spans="1:14" x14ac:dyDescent="0.2">
      <c r="A264" s="2">
        <v>1299</v>
      </c>
      <c r="B264" s="3" t="s">
        <v>954</v>
      </c>
      <c r="C264" s="3" t="s">
        <v>955</v>
      </c>
      <c r="D264" s="13">
        <v>40941</v>
      </c>
      <c r="E264" s="14" t="s">
        <v>297</v>
      </c>
      <c r="F264" s="14" t="s">
        <v>14</v>
      </c>
      <c r="G264" s="14" t="s">
        <v>4495</v>
      </c>
      <c r="H264" s="9"/>
      <c r="I264" s="3" t="s">
        <v>30</v>
      </c>
      <c r="J264" s="3" t="s">
        <v>956</v>
      </c>
      <c r="K264" s="3" t="s">
        <v>17</v>
      </c>
      <c r="L264" s="3" t="s">
        <v>957</v>
      </c>
      <c r="M264" s="11">
        <v>0</v>
      </c>
      <c r="N264" s="11">
        <v>1</v>
      </c>
    </row>
    <row r="265" spans="1:14" x14ac:dyDescent="0.2">
      <c r="A265" s="2">
        <v>1302</v>
      </c>
      <c r="B265" s="3" t="s">
        <v>958</v>
      </c>
      <c r="C265" s="3" t="s">
        <v>959</v>
      </c>
      <c r="D265" s="13">
        <v>41518</v>
      </c>
      <c r="E265" s="14" t="s">
        <v>4</v>
      </c>
      <c r="F265" s="14" t="s">
        <v>35</v>
      </c>
      <c r="G265" s="14"/>
      <c r="H265" s="9">
        <v>1</v>
      </c>
      <c r="I265" s="3" t="s">
        <v>15</v>
      </c>
      <c r="J265" s="3" t="s">
        <v>960</v>
      </c>
      <c r="K265" s="3" t="s">
        <v>17</v>
      </c>
      <c r="L265" s="3" t="s">
        <v>50</v>
      </c>
      <c r="M265" s="11">
        <v>0</v>
      </c>
      <c r="N265" s="11">
        <v>1</v>
      </c>
    </row>
    <row r="266" spans="1:14" x14ac:dyDescent="0.2">
      <c r="A266" s="2">
        <v>1304</v>
      </c>
      <c r="B266" s="3" t="s">
        <v>961</v>
      </c>
      <c r="C266" s="3" t="s">
        <v>962</v>
      </c>
      <c r="D266" s="13">
        <v>40969</v>
      </c>
      <c r="E266" s="14" t="s">
        <v>4</v>
      </c>
      <c r="F266" s="14" t="s">
        <v>14</v>
      </c>
      <c r="G266" s="14" t="s">
        <v>4495</v>
      </c>
      <c r="H266" s="9">
        <v>1</v>
      </c>
      <c r="I266" s="3" t="s">
        <v>25</v>
      </c>
      <c r="J266" s="3" t="s">
        <v>963</v>
      </c>
      <c r="K266" s="3" t="s">
        <v>17</v>
      </c>
      <c r="L266" s="3" t="s">
        <v>964</v>
      </c>
      <c r="M266" s="11">
        <v>0</v>
      </c>
      <c r="N266" s="11">
        <v>1</v>
      </c>
    </row>
    <row r="267" spans="1:14" x14ac:dyDescent="0.2">
      <c r="A267" s="2">
        <v>1305</v>
      </c>
      <c r="B267" s="3" t="s">
        <v>965</v>
      </c>
      <c r="C267" s="3" t="s">
        <v>966</v>
      </c>
      <c r="D267" s="13">
        <v>40617</v>
      </c>
      <c r="E267" s="14" t="s">
        <v>4</v>
      </c>
      <c r="F267" s="14" t="s">
        <v>47</v>
      </c>
      <c r="G267" s="14"/>
      <c r="H267" s="9"/>
      <c r="I267" s="3" t="s">
        <v>93</v>
      </c>
      <c r="J267" s="3" t="s">
        <v>967</v>
      </c>
      <c r="K267" s="3" t="s">
        <v>17</v>
      </c>
      <c r="L267" s="3" t="s">
        <v>968</v>
      </c>
      <c r="M267" s="11">
        <v>0</v>
      </c>
      <c r="N267" s="11">
        <v>1</v>
      </c>
    </row>
    <row r="268" spans="1:14" x14ac:dyDescent="0.2">
      <c r="A268" s="2">
        <v>1306</v>
      </c>
      <c r="B268" s="3" t="s">
        <v>969</v>
      </c>
      <c r="C268" s="3" t="s">
        <v>970</v>
      </c>
      <c r="D268" s="13">
        <v>40378</v>
      </c>
      <c r="E268" s="14" t="s">
        <v>4</v>
      </c>
      <c r="F268" s="14" t="s">
        <v>14</v>
      </c>
      <c r="G268" s="14" t="s">
        <v>4495</v>
      </c>
      <c r="H268" s="9"/>
      <c r="I268" s="3" t="s">
        <v>30</v>
      </c>
      <c r="J268" s="3" t="s">
        <v>971</v>
      </c>
      <c r="K268" s="3" t="s">
        <v>17</v>
      </c>
      <c r="L268" s="3" t="s">
        <v>972</v>
      </c>
      <c r="M268" s="11">
        <v>0</v>
      </c>
      <c r="N268" s="11">
        <v>1</v>
      </c>
    </row>
    <row r="269" spans="1:14" x14ac:dyDescent="0.2">
      <c r="A269" s="2">
        <v>1308</v>
      </c>
      <c r="B269" s="3" t="s">
        <v>973</v>
      </c>
      <c r="C269" s="3" t="s">
        <v>974</v>
      </c>
      <c r="D269" s="13">
        <v>33119</v>
      </c>
      <c r="E269" s="14" t="s">
        <v>297</v>
      </c>
      <c r="F269" s="14" t="s">
        <v>14</v>
      </c>
      <c r="G269" s="14"/>
      <c r="H269" s="9"/>
      <c r="I269" s="3" t="s">
        <v>93</v>
      </c>
      <c r="J269" s="3" t="s">
        <v>975</v>
      </c>
      <c r="K269" s="3" t="s">
        <v>17</v>
      </c>
      <c r="L269" s="3" t="s">
        <v>976</v>
      </c>
      <c r="M269" s="11">
        <v>1</v>
      </c>
      <c r="N269" s="11">
        <v>0</v>
      </c>
    </row>
    <row r="270" spans="1:14" x14ac:dyDescent="0.2">
      <c r="A270" s="2">
        <v>1310</v>
      </c>
      <c r="B270" s="3" t="s">
        <v>977</v>
      </c>
      <c r="C270" s="3" t="s">
        <v>605</v>
      </c>
      <c r="D270" s="13">
        <v>40849</v>
      </c>
      <c r="E270" s="14" t="s">
        <v>4</v>
      </c>
      <c r="F270" s="14" t="s">
        <v>14</v>
      </c>
      <c r="G270" s="14" t="s">
        <v>4495</v>
      </c>
      <c r="H270" s="9">
        <v>1</v>
      </c>
      <c r="I270" s="3" t="s">
        <v>25</v>
      </c>
      <c r="J270" s="3" t="s">
        <v>978</v>
      </c>
      <c r="K270" s="3" t="s">
        <v>17</v>
      </c>
      <c r="L270" s="3" t="s">
        <v>458</v>
      </c>
      <c r="M270" s="11">
        <v>0</v>
      </c>
      <c r="N270" s="11">
        <v>1</v>
      </c>
    </row>
    <row r="271" spans="1:14" ht="13" customHeight="1" x14ac:dyDescent="0.2">
      <c r="A271" s="2">
        <v>1311</v>
      </c>
      <c r="B271" s="3" t="s">
        <v>979</v>
      </c>
      <c r="C271" s="3" t="s">
        <v>980</v>
      </c>
      <c r="D271" s="13">
        <v>41444</v>
      </c>
      <c r="E271" s="14" t="s">
        <v>297</v>
      </c>
      <c r="F271" s="14" t="s">
        <v>14</v>
      </c>
      <c r="G271" s="14" t="s">
        <v>4495</v>
      </c>
      <c r="H271" s="9">
        <v>1</v>
      </c>
      <c r="I271" s="3" t="s">
        <v>30</v>
      </c>
      <c r="J271" s="3" t="s">
        <v>981</v>
      </c>
      <c r="K271" s="3" t="s">
        <v>17</v>
      </c>
      <c r="L271" s="3" t="s">
        <v>982</v>
      </c>
      <c r="M271" s="11">
        <v>0</v>
      </c>
      <c r="N271" s="11">
        <v>1</v>
      </c>
    </row>
    <row r="272" spans="1:14" x14ac:dyDescent="0.2">
      <c r="A272" s="2">
        <v>1312</v>
      </c>
      <c r="B272" s="3" t="s">
        <v>983</v>
      </c>
      <c r="C272" s="3" t="s">
        <v>984</v>
      </c>
      <c r="D272" s="13">
        <v>40924</v>
      </c>
      <c r="E272" s="14" t="s">
        <v>4</v>
      </c>
      <c r="F272" s="14" t="s">
        <v>47</v>
      </c>
      <c r="G272" s="14" t="s">
        <v>4494</v>
      </c>
      <c r="H272" s="9">
        <v>1</v>
      </c>
      <c r="I272" s="3" t="s">
        <v>106</v>
      </c>
      <c r="J272" s="3" t="s">
        <v>985</v>
      </c>
      <c r="K272" s="3" t="s">
        <v>17</v>
      </c>
      <c r="L272" s="3" t="s">
        <v>982</v>
      </c>
      <c r="M272" s="11">
        <v>0</v>
      </c>
      <c r="N272" s="11">
        <v>1</v>
      </c>
    </row>
    <row r="273" spans="1:14" x14ac:dyDescent="0.2">
      <c r="A273" s="2">
        <v>1313</v>
      </c>
      <c r="B273" s="3" t="s">
        <v>986</v>
      </c>
      <c r="C273" s="3" t="s">
        <v>987</v>
      </c>
      <c r="D273" s="13">
        <v>39470</v>
      </c>
      <c r="E273" s="14" t="s">
        <v>4</v>
      </c>
      <c r="F273" s="14" t="s">
        <v>35</v>
      </c>
      <c r="G273" s="14"/>
      <c r="H273" s="9"/>
      <c r="I273" s="3" t="s">
        <v>988</v>
      </c>
      <c r="J273" s="3" t="s">
        <v>989</v>
      </c>
      <c r="K273" s="3" t="s">
        <v>17</v>
      </c>
      <c r="L273" s="3" t="s">
        <v>990</v>
      </c>
      <c r="M273" s="11">
        <v>1</v>
      </c>
      <c r="N273" s="11">
        <v>0</v>
      </c>
    </row>
    <row r="274" spans="1:14" x14ac:dyDescent="0.2">
      <c r="A274" s="2">
        <v>1314</v>
      </c>
      <c r="B274" s="3" t="s">
        <v>991</v>
      </c>
      <c r="C274" s="3" t="s">
        <v>992</v>
      </c>
      <c r="D274" s="13">
        <v>40878</v>
      </c>
      <c r="E274" s="14" t="s">
        <v>4</v>
      </c>
      <c r="F274" s="14" t="s">
        <v>14</v>
      </c>
      <c r="G274" s="14"/>
      <c r="H274" s="9"/>
      <c r="I274" s="3" t="s">
        <v>48</v>
      </c>
      <c r="J274" s="3" t="s">
        <v>993</v>
      </c>
      <c r="K274" s="3" t="s">
        <v>17</v>
      </c>
      <c r="L274" s="3" t="s">
        <v>994</v>
      </c>
      <c r="M274" s="11">
        <v>0</v>
      </c>
      <c r="N274" s="11">
        <v>1</v>
      </c>
    </row>
    <row r="275" spans="1:14" x14ac:dyDescent="0.2">
      <c r="A275" s="2">
        <v>1315</v>
      </c>
      <c r="B275" s="3" t="s">
        <v>995</v>
      </c>
      <c r="C275" s="3" t="s">
        <v>996</v>
      </c>
      <c r="D275" s="13">
        <v>41030</v>
      </c>
      <c r="E275" s="14" t="s">
        <v>4</v>
      </c>
      <c r="F275" s="14" t="s">
        <v>14</v>
      </c>
      <c r="G275" s="14"/>
      <c r="H275" s="9"/>
      <c r="I275" s="3" t="s">
        <v>15</v>
      </c>
      <c r="J275" s="3" t="s">
        <v>997</v>
      </c>
      <c r="K275" s="3" t="s">
        <v>17</v>
      </c>
      <c r="L275" s="3" t="s">
        <v>998</v>
      </c>
      <c r="M275" s="11">
        <v>0</v>
      </c>
      <c r="N275" s="11">
        <v>1</v>
      </c>
    </row>
    <row r="276" spans="1:14" x14ac:dyDescent="0.2">
      <c r="A276" s="2">
        <v>1317</v>
      </c>
      <c r="B276" s="3" t="s">
        <v>999</v>
      </c>
      <c r="C276" s="3" t="s">
        <v>1000</v>
      </c>
      <c r="D276" s="13">
        <v>41292</v>
      </c>
      <c r="E276" s="14" t="s">
        <v>4</v>
      </c>
      <c r="F276" s="14" t="s">
        <v>14</v>
      </c>
      <c r="G276" s="14" t="s">
        <v>4495</v>
      </c>
      <c r="H276" s="9">
        <v>1</v>
      </c>
      <c r="I276" s="3" t="s">
        <v>25</v>
      </c>
      <c r="J276" s="3" t="s">
        <v>1001</v>
      </c>
      <c r="K276" s="3" t="s">
        <v>17</v>
      </c>
      <c r="L276" s="3" t="s">
        <v>1002</v>
      </c>
      <c r="M276" s="11">
        <v>0</v>
      </c>
      <c r="N276" s="11">
        <v>1</v>
      </c>
    </row>
    <row r="277" spans="1:14" x14ac:dyDescent="0.2">
      <c r="A277" s="2">
        <v>1318</v>
      </c>
      <c r="B277" s="3" t="s">
        <v>1003</v>
      </c>
      <c r="C277" s="3" t="s">
        <v>1004</v>
      </c>
      <c r="D277" s="13">
        <v>38869</v>
      </c>
      <c r="E277" s="14" t="s">
        <v>4</v>
      </c>
      <c r="F277" s="14" t="s">
        <v>14</v>
      </c>
      <c r="G277" s="14"/>
      <c r="H277" s="9">
        <v>1</v>
      </c>
      <c r="I277" s="3" t="s">
        <v>15</v>
      </c>
      <c r="J277" s="3" t="s">
        <v>1005</v>
      </c>
      <c r="K277" s="3" t="s">
        <v>17</v>
      </c>
      <c r="L277" s="3" t="s">
        <v>35</v>
      </c>
      <c r="M277" s="11">
        <v>0</v>
      </c>
      <c r="N277" s="11">
        <v>1</v>
      </c>
    </row>
    <row r="278" spans="1:14" x14ac:dyDescent="0.2">
      <c r="A278" s="2">
        <v>1320</v>
      </c>
      <c r="B278" s="3" t="s">
        <v>1006</v>
      </c>
      <c r="C278" s="3" t="s">
        <v>1007</v>
      </c>
      <c r="D278" s="13">
        <v>43014</v>
      </c>
      <c r="E278" s="14" t="s">
        <v>4</v>
      </c>
      <c r="F278" s="14" t="s">
        <v>14</v>
      </c>
      <c r="G278" s="14" t="s">
        <v>4495</v>
      </c>
      <c r="H278" s="9"/>
      <c r="I278" s="3" t="s">
        <v>499</v>
      </c>
      <c r="J278" s="3" t="s">
        <v>1008</v>
      </c>
      <c r="K278" s="3" t="s">
        <v>17</v>
      </c>
      <c r="L278" s="3" t="s">
        <v>1009</v>
      </c>
      <c r="M278" s="11">
        <v>1</v>
      </c>
      <c r="N278" s="11">
        <v>0</v>
      </c>
    </row>
    <row r="279" spans="1:14" x14ac:dyDescent="0.2">
      <c r="A279" s="2">
        <v>1321</v>
      </c>
      <c r="B279" s="3" t="s">
        <v>1010</v>
      </c>
      <c r="C279" s="3" t="s">
        <v>1011</v>
      </c>
      <c r="D279" s="13">
        <v>39904</v>
      </c>
      <c r="E279" s="14" t="s">
        <v>4</v>
      </c>
      <c r="F279" s="14" t="s">
        <v>47</v>
      </c>
      <c r="G279" s="14"/>
      <c r="H279" s="9"/>
      <c r="I279" s="3" t="s">
        <v>48</v>
      </c>
      <c r="J279" s="3" t="s">
        <v>1012</v>
      </c>
      <c r="K279" s="3" t="s">
        <v>17</v>
      </c>
      <c r="L279" s="3" t="s">
        <v>35</v>
      </c>
      <c r="M279" s="11">
        <v>0</v>
      </c>
      <c r="N279" s="11">
        <v>1</v>
      </c>
    </row>
    <row r="280" spans="1:14" x14ac:dyDescent="0.2">
      <c r="A280" s="2">
        <v>1322</v>
      </c>
      <c r="B280" s="3" t="s">
        <v>1013</v>
      </c>
      <c r="C280" s="3" t="s">
        <v>1014</v>
      </c>
      <c r="D280" s="13">
        <v>37987</v>
      </c>
      <c r="E280" s="14" t="s">
        <v>345</v>
      </c>
      <c r="F280" s="14" t="s">
        <v>14</v>
      </c>
      <c r="G280" s="14"/>
      <c r="H280" s="9"/>
      <c r="I280" s="3" t="s">
        <v>93</v>
      </c>
      <c r="J280" s="3" t="s">
        <v>1015</v>
      </c>
      <c r="K280" s="3" t="s">
        <v>17</v>
      </c>
      <c r="L280" s="3" t="s">
        <v>1016</v>
      </c>
      <c r="M280" s="11">
        <v>0</v>
      </c>
      <c r="N280" s="11">
        <v>1</v>
      </c>
    </row>
    <row r="281" spans="1:14" x14ac:dyDescent="0.2">
      <c r="A281" s="2">
        <v>1323</v>
      </c>
      <c r="B281" s="3" t="s">
        <v>1017</v>
      </c>
      <c r="C281" s="3" t="s">
        <v>1018</v>
      </c>
      <c r="D281" s="13">
        <v>36800</v>
      </c>
      <c r="E281" s="14" t="s">
        <v>297</v>
      </c>
      <c r="F281" s="14" t="s">
        <v>14</v>
      </c>
      <c r="G281" s="14"/>
      <c r="H281" s="9" t="s">
        <v>4498</v>
      </c>
      <c r="I281" s="3" t="s">
        <v>48</v>
      </c>
      <c r="J281" s="3" t="s">
        <v>1019</v>
      </c>
      <c r="K281" s="3" t="s">
        <v>17</v>
      </c>
      <c r="L281" s="3" t="s">
        <v>1020</v>
      </c>
      <c r="M281" s="11">
        <v>0</v>
      </c>
      <c r="N281" s="11">
        <v>1</v>
      </c>
    </row>
    <row r="282" spans="1:14" x14ac:dyDescent="0.2">
      <c r="A282" s="2">
        <v>1324</v>
      </c>
      <c r="B282" s="3" t="s">
        <v>1021</v>
      </c>
      <c r="C282" s="3" t="s">
        <v>1022</v>
      </c>
      <c r="D282" s="13">
        <v>41122</v>
      </c>
      <c r="E282" s="14" t="s">
        <v>345</v>
      </c>
      <c r="F282" s="14" t="s">
        <v>14</v>
      </c>
      <c r="G282" s="14" t="s">
        <v>4495</v>
      </c>
      <c r="H282" s="9"/>
      <c r="I282" s="3" t="s">
        <v>1023</v>
      </c>
      <c r="J282" s="3" t="s">
        <v>1024</v>
      </c>
      <c r="K282" s="3" t="s">
        <v>17</v>
      </c>
      <c r="L282" s="3" t="s">
        <v>1025</v>
      </c>
      <c r="M282" s="11">
        <v>0</v>
      </c>
      <c r="N282" s="11">
        <v>1</v>
      </c>
    </row>
    <row r="283" spans="1:14" x14ac:dyDescent="0.2">
      <c r="A283" s="2">
        <v>1327</v>
      </c>
      <c r="B283" s="3" t="s">
        <v>1026</v>
      </c>
      <c r="C283" s="3" t="s">
        <v>1027</v>
      </c>
      <c r="D283" s="13">
        <v>38434</v>
      </c>
      <c r="E283" s="14" t="s">
        <v>345</v>
      </c>
      <c r="F283" s="14" t="s">
        <v>14</v>
      </c>
      <c r="G283" s="14"/>
      <c r="H283" s="9"/>
      <c r="I283" s="3" t="s">
        <v>93</v>
      </c>
      <c r="J283" s="3" t="s">
        <v>1028</v>
      </c>
      <c r="K283" s="3" t="s">
        <v>17</v>
      </c>
      <c r="L283" s="3" t="s">
        <v>1029</v>
      </c>
      <c r="M283" s="11">
        <v>0</v>
      </c>
      <c r="N283" s="11">
        <v>1</v>
      </c>
    </row>
    <row r="284" spans="1:14" x14ac:dyDescent="0.2">
      <c r="A284" s="2">
        <v>1328</v>
      </c>
      <c r="B284" s="3" t="s">
        <v>1030</v>
      </c>
      <c r="C284" s="3" t="s">
        <v>1031</v>
      </c>
      <c r="D284" s="13">
        <v>38432</v>
      </c>
      <c r="E284" s="14" t="s">
        <v>345</v>
      </c>
      <c r="F284" s="14" t="s">
        <v>14</v>
      </c>
      <c r="G284" s="14"/>
      <c r="H284" s="9"/>
      <c r="I284" s="3" t="s">
        <v>93</v>
      </c>
      <c r="J284" s="3" t="s">
        <v>1032</v>
      </c>
      <c r="K284" s="3" t="s">
        <v>17</v>
      </c>
      <c r="L284" s="3" t="s">
        <v>1033</v>
      </c>
      <c r="M284" s="11">
        <v>0</v>
      </c>
      <c r="N284" s="11">
        <v>1</v>
      </c>
    </row>
    <row r="285" spans="1:14" x14ac:dyDescent="0.2">
      <c r="A285" s="2">
        <v>1329</v>
      </c>
      <c r="B285" s="3" t="s">
        <v>1034</v>
      </c>
      <c r="C285" s="3" t="s">
        <v>1035</v>
      </c>
      <c r="D285" s="13">
        <v>38930</v>
      </c>
      <c r="E285" s="14" t="s">
        <v>297</v>
      </c>
      <c r="F285" s="14" t="s">
        <v>14</v>
      </c>
      <c r="G285" s="14" t="s">
        <v>4494</v>
      </c>
      <c r="H285" s="9"/>
      <c r="I285" s="3" t="s">
        <v>106</v>
      </c>
      <c r="J285" s="3" t="s">
        <v>1036</v>
      </c>
      <c r="K285" s="3" t="s">
        <v>17</v>
      </c>
      <c r="L285" s="3" t="s">
        <v>1037</v>
      </c>
      <c r="M285" s="11">
        <v>0</v>
      </c>
      <c r="N285" s="11">
        <v>1</v>
      </c>
    </row>
    <row r="286" spans="1:14" x14ac:dyDescent="0.2">
      <c r="A286" s="2">
        <v>1330</v>
      </c>
      <c r="B286" s="3" t="s">
        <v>1038</v>
      </c>
      <c r="C286" s="3" t="s">
        <v>1039</v>
      </c>
      <c r="D286" s="13">
        <v>40099</v>
      </c>
      <c r="E286" s="14" t="s">
        <v>297</v>
      </c>
      <c r="F286" s="14" t="s">
        <v>14</v>
      </c>
      <c r="G286" s="14"/>
      <c r="H286" s="9"/>
      <c r="I286" s="3" t="s">
        <v>48</v>
      </c>
      <c r="J286" s="3" t="s">
        <v>1040</v>
      </c>
      <c r="K286" s="3" t="s">
        <v>17</v>
      </c>
      <c r="L286" s="3" t="s">
        <v>35</v>
      </c>
      <c r="M286" s="11">
        <v>0</v>
      </c>
      <c r="N286" s="11">
        <v>1</v>
      </c>
    </row>
    <row r="287" spans="1:14" x14ac:dyDescent="0.2">
      <c r="A287" s="2">
        <v>1331</v>
      </c>
      <c r="B287" s="3" t="s">
        <v>1041</v>
      </c>
      <c r="C287" s="3" t="s">
        <v>1042</v>
      </c>
      <c r="D287" s="13">
        <v>40001</v>
      </c>
      <c r="E287" s="14" t="s">
        <v>297</v>
      </c>
      <c r="F287" s="14" t="s">
        <v>14</v>
      </c>
      <c r="G287" s="14"/>
      <c r="H287" s="9"/>
      <c r="I287" s="3" t="s">
        <v>48</v>
      </c>
      <c r="J287" s="3" t="s">
        <v>1043</v>
      </c>
      <c r="K287" s="3" t="s">
        <v>17</v>
      </c>
      <c r="L287" s="3" t="s">
        <v>35</v>
      </c>
      <c r="M287" s="11">
        <v>0</v>
      </c>
      <c r="N287" s="11">
        <v>1</v>
      </c>
    </row>
    <row r="288" spans="1:14" x14ac:dyDescent="0.2">
      <c r="A288" s="2">
        <v>1332</v>
      </c>
      <c r="B288" s="3" t="s">
        <v>1044</v>
      </c>
      <c r="C288" s="3" t="s">
        <v>1045</v>
      </c>
      <c r="D288" s="13">
        <v>36892</v>
      </c>
      <c r="E288" s="14" t="s">
        <v>4</v>
      </c>
      <c r="F288" s="14" t="s">
        <v>35</v>
      </c>
      <c r="G288" s="14"/>
      <c r="H288" s="9"/>
      <c r="I288" s="3" t="s">
        <v>93</v>
      </c>
      <c r="J288" s="3" t="s">
        <v>1046</v>
      </c>
      <c r="K288" s="3" t="s">
        <v>17</v>
      </c>
      <c r="L288" s="3" t="s">
        <v>35</v>
      </c>
      <c r="M288" s="11">
        <v>0</v>
      </c>
      <c r="N288" s="11">
        <v>1</v>
      </c>
    </row>
    <row r="289" spans="1:14" x14ac:dyDescent="0.2">
      <c r="A289" s="2">
        <v>1333</v>
      </c>
      <c r="B289" s="3" t="s">
        <v>1047</v>
      </c>
      <c r="C289" s="3" t="s">
        <v>1048</v>
      </c>
      <c r="D289" s="13">
        <v>37987</v>
      </c>
      <c r="E289" s="14" t="s">
        <v>4</v>
      </c>
      <c r="F289" s="14" t="s">
        <v>14</v>
      </c>
      <c r="G289" s="14" t="s">
        <v>4495</v>
      </c>
      <c r="H289" s="9">
        <v>1</v>
      </c>
      <c r="I289" s="3" t="s">
        <v>25</v>
      </c>
      <c r="J289" s="3" t="s">
        <v>1049</v>
      </c>
      <c r="K289" s="3" t="s">
        <v>17</v>
      </c>
      <c r="L289" s="3" t="s">
        <v>35</v>
      </c>
      <c r="M289" s="11">
        <v>0</v>
      </c>
      <c r="N289" s="11">
        <v>1</v>
      </c>
    </row>
    <row r="290" spans="1:14" x14ac:dyDescent="0.2">
      <c r="A290" s="2">
        <v>1335</v>
      </c>
      <c r="B290" s="3" t="s">
        <v>1050</v>
      </c>
      <c r="C290" s="3" t="s">
        <v>1051</v>
      </c>
      <c r="D290" s="13">
        <v>39283</v>
      </c>
      <c r="E290" s="14" t="s">
        <v>345</v>
      </c>
      <c r="F290" s="14" t="s">
        <v>14</v>
      </c>
      <c r="G290" s="14" t="s">
        <v>4494</v>
      </c>
      <c r="H290" s="9"/>
      <c r="I290" s="3" t="s">
        <v>106</v>
      </c>
      <c r="J290" s="3" t="s">
        <v>1052</v>
      </c>
      <c r="K290" s="3" t="s">
        <v>17</v>
      </c>
      <c r="L290" s="3" t="s">
        <v>35</v>
      </c>
      <c r="M290" s="11">
        <v>0</v>
      </c>
      <c r="N290" s="11">
        <v>1</v>
      </c>
    </row>
    <row r="291" spans="1:14" x14ac:dyDescent="0.2">
      <c r="A291" s="2">
        <v>1336</v>
      </c>
      <c r="B291" s="3" t="s">
        <v>1053</v>
      </c>
      <c r="C291" s="3" t="s">
        <v>1054</v>
      </c>
      <c r="D291" s="13">
        <v>35156</v>
      </c>
      <c r="E291" s="14" t="s">
        <v>4</v>
      </c>
      <c r="F291" s="14" t="s">
        <v>14</v>
      </c>
      <c r="G291" s="14"/>
      <c r="H291" s="9"/>
      <c r="I291" s="3" t="s">
        <v>93</v>
      </c>
      <c r="J291" s="3" t="s">
        <v>1055</v>
      </c>
      <c r="K291" s="3" t="s">
        <v>17</v>
      </c>
      <c r="L291" s="3" t="s">
        <v>1056</v>
      </c>
      <c r="M291" s="11">
        <v>0</v>
      </c>
      <c r="N291" s="11">
        <v>1</v>
      </c>
    </row>
    <row r="292" spans="1:14" x14ac:dyDescent="0.2">
      <c r="A292" s="2">
        <v>1337</v>
      </c>
      <c r="B292" s="3" t="s">
        <v>1057</v>
      </c>
      <c r="C292" s="3" t="s">
        <v>1054</v>
      </c>
      <c r="D292" s="13">
        <v>35458</v>
      </c>
      <c r="E292" s="14" t="s">
        <v>4</v>
      </c>
      <c r="F292" s="14" t="s">
        <v>14</v>
      </c>
      <c r="G292" s="14"/>
      <c r="H292" s="9"/>
      <c r="I292" s="3" t="s">
        <v>93</v>
      </c>
      <c r="J292" s="3" t="s">
        <v>1058</v>
      </c>
      <c r="K292" s="3" t="s">
        <v>17</v>
      </c>
      <c r="L292" s="3" t="s">
        <v>1059</v>
      </c>
      <c r="M292" s="11">
        <v>0</v>
      </c>
      <c r="N292" s="11">
        <v>1</v>
      </c>
    </row>
    <row r="293" spans="1:14" x14ac:dyDescent="0.2">
      <c r="A293" s="2">
        <v>1338</v>
      </c>
      <c r="B293" s="3" t="s">
        <v>1060</v>
      </c>
      <c r="C293" s="3" t="s">
        <v>1061</v>
      </c>
      <c r="D293" s="13">
        <v>38798</v>
      </c>
      <c r="E293" s="14" t="s">
        <v>297</v>
      </c>
      <c r="F293" s="14" t="s">
        <v>47</v>
      </c>
      <c r="G293" s="14"/>
      <c r="H293" s="9"/>
      <c r="I293" s="3" t="s">
        <v>15</v>
      </c>
      <c r="J293" s="3" t="s">
        <v>1062</v>
      </c>
      <c r="K293" s="3" t="s">
        <v>17</v>
      </c>
      <c r="L293" s="3" t="s">
        <v>1063</v>
      </c>
      <c r="M293" s="11">
        <v>1</v>
      </c>
      <c r="N293" s="11">
        <v>0</v>
      </c>
    </row>
    <row r="294" spans="1:14" x14ac:dyDescent="0.2">
      <c r="A294" s="2">
        <v>1339</v>
      </c>
      <c r="B294" s="3" t="s">
        <v>1064</v>
      </c>
      <c r="C294" s="3" t="s">
        <v>1065</v>
      </c>
      <c r="D294" s="13">
        <v>40148</v>
      </c>
      <c r="E294" s="14" t="s">
        <v>345</v>
      </c>
      <c r="F294" s="14" t="s">
        <v>47</v>
      </c>
      <c r="G294" s="14"/>
      <c r="H294" s="9"/>
      <c r="I294" s="3" t="s">
        <v>48</v>
      </c>
      <c r="J294" s="3" t="s">
        <v>1066</v>
      </c>
      <c r="K294" s="3" t="s">
        <v>17</v>
      </c>
      <c r="L294" s="3" t="s">
        <v>1067</v>
      </c>
      <c r="M294" s="11">
        <v>0</v>
      </c>
      <c r="N294" s="11">
        <v>1</v>
      </c>
    </row>
    <row r="295" spans="1:14" x14ac:dyDescent="0.2">
      <c r="A295" s="2">
        <v>1340</v>
      </c>
      <c r="B295" s="3" t="s">
        <v>1068</v>
      </c>
      <c r="C295" s="3" t="s">
        <v>1069</v>
      </c>
      <c r="D295" s="13">
        <v>39479</v>
      </c>
      <c r="E295" s="14" t="s">
        <v>345</v>
      </c>
      <c r="F295" s="14" t="s">
        <v>47</v>
      </c>
      <c r="G295" s="14"/>
      <c r="H295" s="9"/>
      <c r="I295" s="3" t="s">
        <v>48</v>
      </c>
      <c r="J295" s="3" t="s">
        <v>1070</v>
      </c>
      <c r="K295" s="3" t="s">
        <v>17</v>
      </c>
      <c r="L295" s="3" t="s">
        <v>1071</v>
      </c>
      <c r="M295" s="11">
        <v>0</v>
      </c>
      <c r="N295" s="11">
        <v>1</v>
      </c>
    </row>
    <row r="296" spans="1:14" x14ac:dyDescent="0.2">
      <c r="A296" s="2">
        <v>1341</v>
      </c>
      <c r="B296" s="3" t="s">
        <v>1072</v>
      </c>
      <c r="C296" s="3" t="s">
        <v>1073</v>
      </c>
      <c r="D296" s="13">
        <v>38749</v>
      </c>
      <c r="E296" s="14" t="s">
        <v>297</v>
      </c>
      <c r="F296" s="14" t="s">
        <v>47</v>
      </c>
      <c r="G296" s="14"/>
      <c r="H296" s="9"/>
      <c r="I296" s="3" t="s">
        <v>48</v>
      </c>
      <c r="J296" s="3" t="s">
        <v>1074</v>
      </c>
      <c r="K296" s="3" t="s">
        <v>17</v>
      </c>
      <c r="L296" s="3" t="s">
        <v>1075</v>
      </c>
      <c r="M296" s="11">
        <v>0</v>
      </c>
      <c r="N296" s="11">
        <v>1</v>
      </c>
    </row>
    <row r="297" spans="1:14" x14ac:dyDescent="0.2">
      <c r="A297" s="2">
        <v>1342</v>
      </c>
      <c r="B297" s="3" t="s">
        <v>1076</v>
      </c>
      <c r="C297" s="3" t="s">
        <v>1077</v>
      </c>
      <c r="D297" s="13">
        <v>40057</v>
      </c>
      <c r="E297" s="14" t="s">
        <v>345</v>
      </c>
      <c r="F297" s="14" t="s">
        <v>47</v>
      </c>
      <c r="G297" s="14"/>
      <c r="H297" s="9"/>
      <c r="I297" s="3" t="s">
        <v>48</v>
      </c>
      <c r="J297" s="3" t="s">
        <v>1078</v>
      </c>
      <c r="K297" s="3" t="s">
        <v>17</v>
      </c>
      <c r="L297" s="3" t="s">
        <v>1079</v>
      </c>
      <c r="M297" s="11">
        <v>0</v>
      </c>
      <c r="N297" s="11">
        <v>1</v>
      </c>
    </row>
    <row r="298" spans="1:14" x14ac:dyDescent="0.2">
      <c r="A298" s="2">
        <v>1343</v>
      </c>
      <c r="B298" s="3" t="s">
        <v>1080</v>
      </c>
      <c r="C298" s="3" t="s">
        <v>1081</v>
      </c>
      <c r="D298" s="13">
        <v>40118</v>
      </c>
      <c r="E298" s="14" t="s">
        <v>345</v>
      </c>
      <c r="F298" s="14" t="s">
        <v>47</v>
      </c>
      <c r="G298" s="14"/>
      <c r="H298" s="9"/>
      <c r="I298" s="3" t="s">
        <v>719</v>
      </c>
      <c r="J298" s="3" t="s">
        <v>1082</v>
      </c>
      <c r="K298" s="3" t="s">
        <v>17</v>
      </c>
      <c r="L298" s="3" t="s">
        <v>1083</v>
      </c>
      <c r="M298" s="11">
        <v>0</v>
      </c>
      <c r="N298" s="11">
        <v>1</v>
      </c>
    </row>
    <row r="299" spans="1:14" x14ac:dyDescent="0.2">
      <c r="A299" s="2">
        <v>1344</v>
      </c>
      <c r="B299" s="3" t="s">
        <v>1084</v>
      </c>
      <c r="C299" s="3" t="s">
        <v>1085</v>
      </c>
      <c r="D299" s="13">
        <v>36831</v>
      </c>
      <c r="E299" s="14" t="s">
        <v>4</v>
      </c>
      <c r="F299" s="14" t="s">
        <v>47</v>
      </c>
      <c r="G299" s="14"/>
      <c r="H299" s="9"/>
      <c r="I299" s="3" t="s">
        <v>48</v>
      </c>
      <c r="J299" s="3" t="s">
        <v>1086</v>
      </c>
      <c r="K299" s="3" t="s">
        <v>17</v>
      </c>
      <c r="L299" s="3" t="s">
        <v>1087</v>
      </c>
      <c r="M299" s="11">
        <v>0</v>
      </c>
      <c r="N299" s="11">
        <v>1</v>
      </c>
    </row>
    <row r="300" spans="1:14" x14ac:dyDescent="0.2">
      <c r="A300" s="2">
        <v>1346</v>
      </c>
      <c r="B300" s="3" t="s">
        <v>1088</v>
      </c>
      <c r="C300" s="3" t="s">
        <v>1089</v>
      </c>
      <c r="D300" s="13">
        <v>37742</v>
      </c>
      <c r="E300" s="14" t="s">
        <v>4</v>
      </c>
      <c r="F300" s="14" t="s">
        <v>47</v>
      </c>
      <c r="G300" s="14"/>
      <c r="H300" s="9"/>
      <c r="I300" s="3" t="s">
        <v>48</v>
      </c>
      <c r="J300" s="3" t="s">
        <v>1090</v>
      </c>
      <c r="K300" s="3" t="s">
        <v>17</v>
      </c>
      <c r="L300" s="3" t="s">
        <v>1091</v>
      </c>
      <c r="M300" s="11">
        <v>1</v>
      </c>
      <c r="N300" s="11">
        <v>0</v>
      </c>
    </row>
    <row r="301" spans="1:14" x14ac:dyDescent="0.2">
      <c r="A301" s="2">
        <v>1347</v>
      </c>
      <c r="B301" s="3" t="s">
        <v>1092</v>
      </c>
      <c r="C301" s="3" t="s">
        <v>1093</v>
      </c>
      <c r="D301" s="13">
        <v>38718</v>
      </c>
      <c r="E301" s="14" t="s">
        <v>297</v>
      </c>
      <c r="F301" s="14" t="s">
        <v>47</v>
      </c>
      <c r="G301" s="14"/>
      <c r="H301" s="9"/>
      <c r="I301" s="3" t="s">
        <v>15</v>
      </c>
      <c r="J301" s="3" t="s">
        <v>1094</v>
      </c>
      <c r="K301" s="3" t="s">
        <v>17</v>
      </c>
      <c r="L301" s="3" t="s">
        <v>1063</v>
      </c>
      <c r="M301" s="11">
        <v>1</v>
      </c>
      <c r="N301" s="11">
        <v>0</v>
      </c>
    </row>
    <row r="302" spans="1:14" x14ac:dyDescent="0.2">
      <c r="A302" s="2">
        <v>1348</v>
      </c>
      <c r="B302" s="3" t="s">
        <v>1095</v>
      </c>
      <c r="C302" s="3" t="s">
        <v>1096</v>
      </c>
      <c r="D302" s="13">
        <v>34050</v>
      </c>
      <c r="E302" s="14" t="s">
        <v>4</v>
      </c>
      <c r="F302" s="14" t="s">
        <v>395</v>
      </c>
      <c r="G302" s="14"/>
      <c r="H302" s="9"/>
      <c r="I302" s="3" t="s">
        <v>15</v>
      </c>
      <c r="J302" s="3" t="s">
        <v>1097</v>
      </c>
      <c r="K302" s="3" t="s">
        <v>17</v>
      </c>
      <c r="L302" s="3" t="s">
        <v>1098</v>
      </c>
      <c r="M302" s="11">
        <v>1</v>
      </c>
      <c r="N302" s="11">
        <v>0</v>
      </c>
    </row>
    <row r="303" spans="1:14" x14ac:dyDescent="0.2">
      <c r="A303" s="2">
        <v>1350</v>
      </c>
      <c r="B303" s="3" t="s">
        <v>1099</v>
      </c>
      <c r="C303" s="3" t="s">
        <v>1100</v>
      </c>
      <c r="D303" s="13">
        <v>41061</v>
      </c>
      <c r="E303" s="14" t="s">
        <v>345</v>
      </c>
      <c r="F303" s="14" t="s">
        <v>14</v>
      </c>
      <c r="G303" s="14" t="s">
        <v>4495</v>
      </c>
      <c r="H303" s="9"/>
      <c r="I303" s="3" t="s">
        <v>1023</v>
      </c>
      <c r="J303" s="3" t="s">
        <v>1101</v>
      </c>
      <c r="K303" s="3" t="s">
        <v>17</v>
      </c>
      <c r="L303" s="3" t="s">
        <v>35</v>
      </c>
      <c r="M303" s="11">
        <v>0</v>
      </c>
      <c r="N303" s="11">
        <v>1</v>
      </c>
    </row>
    <row r="304" spans="1:14" x14ac:dyDescent="0.2">
      <c r="A304" s="2">
        <v>1353</v>
      </c>
      <c r="B304" s="3" t="s">
        <v>1102</v>
      </c>
      <c r="C304" s="3" t="s">
        <v>1103</v>
      </c>
      <c r="D304" s="13">
        <v>41074</v>
      </c>
      <c r="E304" s="14" t="s">
        <v>4</v>
      </c>
      <c r="F304" s="14" t="s">
        <v>14</v>
      </c>
      <c r="G304" s="14" t="s">
        <v>4494</v>
      </c>
      <c r="H304" s="9">
        <v>1</v>
      </c>
      <c r="I304" s="3" t="s">
        <v>1104</v>
      </c>
      <c r="J304" s="3" t="s">
        <v>1105</v>
      </c>
      <c r="K304" s="3" t="s">
        <v>17</v>
      </c>
      <c r="L304" s="3" t="s">
        <v>35</v>
      </c>
      <c r="M304" s="11">
        <v>1</v>
      </c>
      <c r="N304" s="11">
        <v>0</v>
      </c>
    </row>
    <row r="305" spans="1:14" x14ac:dyDescent="0.2">
      <c r="A305" s="2">
        <v>1355</v>
      </c>
      <c r="B305" s="3" t="s">
        <v>1106</v>
      </c>
      <c r="C305" s="3" t="s">
        <v>1107</v>
      </c>
      <c r="D305" s="13">
        <v>39806</v>
      </c>
      <c r="E305" s="14" t="s">
        <v>4</v>
      </c>
      <c r="F305" s="14" t="s">
        <v>47</v>
      </c>
      <c r="G305" s="14"/>
      <c r="H305" s="9"/>
      <c r="I305" s="3" t="s">
        <v>93</v>
      </c>
      <c r="J305" s="3" t="s">
        <v>1108</v>
      </c>
      <c r="K305" s="3" t="s">
        <v>17</v>
      </c>
      <c r="L305" s="3" t="s">
        <v>1109</v>
      </c>
      <c r="M305" s="11">
        <v>1</v>
      </c>
      <c r="N305" s="11">
        <v>0</v>
      </c>
    </row>
    <row r="306" spans="1:14" x14ac:dyDescent="0.2">
      <c r="A306" s="2">
        <v>1356</v>
      </c>
      <c r="B306" s="3" t="s">
        <v>1110</v>
      </c>
      <c r="C306" s="3" t="s">
        <v>1111</v>
      </c>
      <c r="D306" s="13">
        <v>36526</v>
      </c>
      <c r="E306" s="14" t="s">
        <v>297</v>
      </c>
      <c r="F306" s="14" t="s">
        <v>14</v>
      </c>
      <c r="G306" s="14"/>
      <c r="H306" s="9"/>
      <c r="I306" s="3" t="s">
        <v>1112</v>
      </c>
      <c r="J306" s="3" t="s">
        <v>1113</v>
      </c>
      <c r="K306" s="3" t="s">
        <v>17</v>
      </c>
      <c r="L306" s="3" t="s">
        <v>1114</v>
      </c>
      <c r="M306" s="11">
        <v>1</v>
      </c>
      <c r="N306" s="11">
        <v>0</v>
      </c>
    </row>
    <row r="307" spans="1:14" x14ac:dyDescent="0.2">
      <c r="A307" s="2">
        <v>1357</v>
      </c>
      <c r="B307" s="3" t="s">
        <v>1115</v>
      </c>
      <c r="C307" s="3" t="s">
        <v>1116</v>
      </c>
      <c r="D307" s="13">
        <v>39878</v>
      </c>
      <c r="E307" s="14" t="s">
        <v>4</v>
      </c>
      <c r="F307" s="14" t="s">
        <v>14</v>
      </c>
      <c r="G307" s="14" t="s">
        <v>4495</v>
      </c>
      <c r="H307" s="9">
        <v>1</v>
      </c>
      <c r="I307" s="3" t="s">
        <v>30</v>
      </c>
      <c r="J307" s="3" t="s">
        <v>1117</v>
      </c>
      <c r="K307" s="3" t="s">
        <v>17</v>
      </c>
      <c r="L307" s="3" t="s">
        <v>35</v>
      </c>
      <c r="M307" s="11">
        <v>0</v>
      </c>
      <c r="N307" s="11">
        <v>1</v>
      </c>
    </row>
    <row r="308" spans="1:14" x14ac:dyDescent="0.2">
      <c r="A308" s="2">
        <v>1358</v>
      </c>
      <c r="B308" s="3" t="s">
        <v>1118</v>
      </c>
      <c r="C308" s="3" t="s">
        <v>1119</v>
      </c>
      <c r="D308" s="13">
        <v>41444</v>
      </c>
      <c r="E308" s="14" t="s">
        <v>4</v>
      </c>
      <c r="F308" s="14" t="s">
        <v>14</v>
      </c>
      <c r="G308" s="14" t="s">
        <v>4495</v>
      </c>
      <c r="H308" s="9">
        <v>1</v>
      </c>
      <c r="I308" s="3" t="s">
        <v>1120</v>
      </c>
      <c r="J308" s="3" t="s">
        <v>1121</v>
      </c>
      <c r="K308" s="3" t="s">
        <v>17</v>
      </c>
      <c r="L308" s="3" t="s">
        <v>1122</v>
      </c>
      <c r="M308" s="11">
        <v>0</v>
      </c>
      <c r="N308" s="11">
        <v>1</v>
      </c>
    </row>
    <row r="309" spans="1:14" x14ac:dyDescent="0.2">
      <c r="A309" s="2">
        <v>1359</v>
      </c>
      <c r="B309" s="3" t="s">
        <v>1123</v>
      </c>
      <c r="C309" s="3" t="s">
        <v>1124</v>
      </c>
      <c r="D309" s="13">
        <v>38280</v>
      </c>
      <c r="E309" s="14" t="s">
        <v>4</v>
      </c>
      <c r="F309" s="14" t="s">
        <v>35</v>
      </c>
      <c r="G309" s="14"/>
      <c r="H309" s="9"/>
      <c r="I309" s="3" t="s">
        <v>48</v>
      </c>
      <c r="J309" s="3" t="s">
        <v>1125</v>
      </c>
      <c r="K309" s="3" t="s">
        <v>17</v>
      </c>
      <c r="L309" s="3" t="s">
        <v>35</v>
      </c>
      <c r="M309" s="11">
        <v>0</v>
      </c>
      <c r="N309" s="11">
        <v>1</v>
      </c>
    </row>
    <row r="310" spans="1:14" x14ac:dyDescent="0.2">
      <c r="A310" s="2">
        <v>1360</v>
      </c>
      <c r="B310" s="3" t="s">
        <v>1126</v>
      </c>
      <c r="C310" s="3" t="s">
        <v>1127</v>
      </c>
      <c r="D310" s="13">
        <v>39448</v>
      </c>
      <c r="E310" s="14" t="s">
        <v>4</v>
      </c>
      <c r="F310" s="14" t="s">
        <v>14</v>
      </c>
      <c r="G310" s="14" t="s">
        <v>4495</v>
      </c>
      <c r="H310" s="9">
        <v>1</v>
      </c>
      <c r="I310" s="3" t="s">
        <v>30</v>
      </c>
      <c r="J310" s="3" t="s">
        <v>1128</v>
      </c>
      <c r="K310" s="3" t="s">
        <v>17</v>
      </c>
      <c r="L310" s="3" t="s">
        <v>35</v>
      </c>
      <c r="M310" s="11">
        <v>0</v>
      </c>
      <c r="N310" s="11">
        <v>1</v>
      </c>
    </row>
    <row r="311" spans="1:14" x14ac:dyDescent="0.2">
      <c r="A311" s="2">
        <v>1362</v>
      </c>
      <c r="B311" s="3" t="s">
        <v>1129</v>
      </c>
      <c r="C311" s="3" t="s">
        <v>1130</v>
      </c>
      <c r="D311" s="13">
        <v>40695</v>
      </c>
      <c r="E311" s="14" t="s">
        <v>345</v>
      </c>
      <c r="F311" s="14" t="s">
        <v>14</v>
      </c>
      <c r="G311" s="14" t="s">
        <v>4495</v>
      </c>
      <c r="H311" s="9"/>
      <c r="I311" s="3" t="s">
        <v>1023</v>
      </c>
      <c r="J311" s="3" t="s">
        <v>1131</v>
      </c>
      <c r="K311" s="3" t="s">
        <v>17</v>
      </c>
      <c r="L311" s="3" t="s">
        <v>1132</v>
      </c>
      <c r="M311" s="11">
        <v>0</v>
      </c>
      <c r="N311" s="11">
        <v>1</v>
      </c>
    </row>
    <row r="312" spans="1:14" x14ac:dyDescent="0.2">
      <c r="A312" s="2">
        <v>1363</v>
      </c>
      <c r="B312" s="3" t="s">
        <v>1133</v>
      </c>
      <c r="C312" s="3" t="s">
        <v>1134</v>
      </c>
      <c r="D312" s="13">
        <v>40724</v>
      </c>
      <c r="E312" s="14" t="s">
        <v>4</v>
      </c>
      <c r="F312" s="14" t="s">
        <v>14</v>
      </c>
      <c r="G312" s="14" t="s">
        <v>4494</v>
      </c>
      <c r="H312" s="9"/>
      <c r="I312" s="3" t="s">
        <v>106</v>
      </c>
      <c r="J312" s="3" t="s">
        <v>1135</v>
      </c>
      <c r="K312" s="3" t="s">
        <v>17</v>
      </c>
      <c r="L312" s="3" t="s">
        <v>1136</v>
      </c>
      <c r="M312" s="11">
        <v>0</v>
      </c>
      <c r="N312" s="11">
        <v>1</v>
      </c>
    </row>
    <row r="313" spans="1:14" x14ac:dyDescent="0.2">
      <c r="A313" s="2">
        <v>1364</v>
      </c>
      <c r="B313" s="3" t="s">
        <v>1137</v>
      </c>
      <c r="C313" s="3" t="s">
        <v>1138</v>
      </c>
      <c r="D313" s="13">
        <v>37099</v>
      </c>
      <c r="E313" s="14" t="s">
        <v>345</v>
      </c>
      <c r="F313" s="14" t="s">
        <v>14</v>
      </c>
      <c r="G313" s="14" t="s">
        <v>4494</v>
      </c>
      <c r="H313" s="9"/>
      <c r="I313" s="3" t="s">
        <v>106</v>
      </c>
      <c r="J313" s="3" t="s">
        <v>1139</v>
      </c>
      <c r="K313" s="3" t="s">
        <v>17</v>
      </c>
      <c r="L313" s="3" t="s">
        <v>1140</v>
      </c>
      <c r="M313" s="11">
        <v>0</v>
      </c>
      <c r="N313" s="11">
        <v>1</v>
      </c>
    </row>
    <row r="314" spans="1:14" x14ac:dyDescent="0.2">
      <c r="A314" s="2">
        <v>1365</v>
      </c>
      <c r="B314" s="3" t="s">
        <v>1141</v>
      </c>
      <c r="C314" s="3" t="s">
        <v>1142</v>
      </c>
      <c r="D314" s="13">
        <v>41409</v>
      </c>
      <c r="E314" s="14" t="s">
        <v>4</v>
      </c>
      <c r="F314" s="14" t="s">
        <v>1143</v>
      </c>
      <c r="G314" s="14"/>
      <c r="H314" s="9">
        <v>1</v>
      </c>
      <c r="I314" s="3" t="s">
        <v>201</v>
      </c>
      <c r="J314" s="3" t="s">
        <v>1144</v>
      </c>
      <c r="K314" s="3" t="s">
        <v>17</v>
      </c>
      <c r="L314" s="3" t="s">
        <v>117</v>
      </c>
      <c r="M314" s="11">
        <v>0</v>
      </c>
      <c r="N314" s="11">
        <v>1</v>
      </c>
    </row>
    <row r="315" spans="1:14" x14ac:dyDescent="0.2">
      <c r="A315" s="2">
        <v>1366</v>
      </c>
      <c r="B315" s="3" t="s">
        <v>1145</v>
      </c>
      <c r="C315" s="3" t="s">
        <v>1146</v>
      </c>
      <c r="D315" s="13">
        <v>39337</v>
      </c>
      <c r="E315" s="14" t="s">
        <v>4</v>
      </c>
      <c r="F315" s="14" t="s">
        <v>14</v>
      </c>
      <c r="G315" s="14" t="s">
        <v>4495</v>
      </c>
      <c r="H315" s="9">
        <v>1</v>
      </c>
      <c r="I315" s="3" t="s">
        <v>25</v>
      </c>
      <c r="J315" s="3" t="s">
        <v>1147</v>
      </c>
      <c r="K315" s="3" t="s">
        <v>17</v>
      </c>
      <c r="L315" s="3" t="s">
        <v>258</v>
      </c>
      <c r="M315" s="11">
        <v>0</v>
      </c>
      <c r="N315" s="11">
        <v>1</v>
      </c>
    </row>
    <row r="316" spans="1:14" x14ac:dyDescent="0.2">
      <c r="A316" s="2">
        <v>1367</v>
      </c>
      <c r="B316" s="3" t="s">
        <v>1148</v>
      </c>
      <c r="C316" s="3" t="s">
        <v>1149</v>
      </c>
      <c r="D316" s="13">
        <v>37196</v>
      </c>
      <c r="E316" s="14" t="s">
        <v>4</v>
      </c>
      <c r="F316" s="14" t="s">
        <v>14</v>
      </c>
      <c r="G316" s="14" t="s">
        <v>4495</v>
      </c>
      <c r="H316" s="9">
        <v>1</v>
      </c>
      <c r="I316" s="3" t="s">
        <v>30</v>
      </c>
      <c r="J316" s="3" t="s">
        <v>1150</v>
      </c>
      <c r="K316" s="3" t="s">
        <v>17</v>
      </c>
      <c r="L316" s="3" t="s">
        <v>35</v>
      </c>
      <c r="M316" s="11">
        <v>0</v>
      </c>
      <c r="N316" s="11">
        <v>1</v>
      </c>
    </row>
    <row r="317" spans="1:14" x14ac:dyDescent="0.2">
      <c r="A317" s="2">
        <v>1368</v>
      </c>
      <c r="B317" s="3" t="s">
        <v>1151</v>
      </c>
      <c r="C317" s="3" t="s">
        <v>1138</v>
      </c>
      <c r="D317" s="13">
        <v>37895</v>
      </c>
      <c r="E317" s="14" t="s">
        <v>345</v>
      </c>
      <c r="F317" s="14" t="s">
        <v>14</v>
      </c>
      <c r="G317" s="14" t="s">
        <v>4494</v>
      </c>
      <c r="H317" s="9"/>
      <c r="I317" s="3" t="s">
        <v>106</v>
      </c>
      <c r="J317" s="3" t="s">
        <v>1152</v>
      </c>
      <c r="K317" s="3" t="s">
        <v>17</v>
      </c>
      <c r="L317" s="3" t="s">
        <v>1153</v>
      </c>
      <c r="M317" s="11">
        <v>0</v>
      </c>
      <c r="N317" s="11">
        <v>1</v>
      </c>
    </row>
    <row r="318" spans="1:14" x14ac:dyDescent="0.2">
      <c r="A318" s="2">
        <v>1371</v>
      </c>
      <c r="B318" s="3" t="s">
        <v>1154</v>
      </c>
      <c r="C318" s="3" t="s">
        <v>1155</v>
      </c>
      <c r="D318" s="13">
        <v>40330</v>
      </c>
      <c r="E318" s="14" t="s">
        <v>4</v>
      </c>
      <c r="F318" s="14" t="s">
        <v>14</v>
      </c>
      <c r="G318" s="14" t="s">
        <v>4495</v>
      </c>
      <c r="H318" s="9"/>
      <c r="I318" s="3" t="s">
        <v>585</v>
      </c>
      <c r="J318" s="3" t="s">
        <v>1156</v>
      </c>
      <c r="K318" s="3" t="s">
        <v>17</v>
      </c>
      <c r="L318" s="3" t="s">
        <v>35</v>
      </c>
      <c r="M318" s="11">
        <v>0</v>
      </c>
      <c r="N318" s="11">
        <v>1</v>
      </c>
    </row>
    <row r="319" spans="1:14" x14ac:dyDescent="0.2">
      <c r="A319" s="2">
        <v>1372</v>
      </c>
      <c r="B319" s="3" t="s">
        <v>1157</v>
      </c>
      <c r="C319" s="3" t="s">
        <v>1158</v>
      </c>
      <c r="D319" s="13">
        <v>39417</v>
      </c>
      <c r="E319" s="14" t="s">
        <v>4</v>
      </c>
      <c r="F319" s="14" t="s">
        <v>47</v>
      </c>
      <c r="G319" s="14"/>
      <c r="H319" s="9">
        <v>1</v>
      </c>
      <c r="I319" s="3" t="s">
        <v>48</v>
      </c>
      <c r="J319" s="3" t="s">
        <v>1159</v>
      </c>
      <c r="K319" s="3" t="s">
        <v>17</v>
      </c>
      <c r="L319" s="3" t="s">
        <v>35</v>
      </c>
      <c r="M319" s="11">
        <v>0</v>
      </c>
      <c r="N319" s="11">
        <v>1</v>
      </c>
    </row>
    <row r="320" spans="1:14" x14ac:dyDescent="0.2">
      <c r="A320" s="2">
        <v>1374</v>
      </c>
      <c r="B320" s="3" t="s">
        <v>1160</v>
      </c>
      <c r="C320" s="3" t="s">
        <v>1161</v>
      </c>
      <c r="D320" s="13">
        <v>39417</v>
      </c>
      <c r="E320" s="14" t="s">
        <v>4</v>
      </c>
      <c r="F320" s="14" t="s">
        <v>35</v>
      </c>
      <c r="G320" s="14"/>
      <c r="H320" s="9"/>
      <c r="I320" s="3" t="s">
        <v>93</v>
      </c>
      <c r="J320" s="3" t="s">
        <v>1162</v>
      </c>
      <c r="K320" s="3" t="s">
        <v>17</v>
      </c>
      <c r="L320" s="3" t="s">
        <v>35</v>
      </c>
      <c r="M320" s="11">
        <v>0</v>
      </c>
      <c r="N320" s="11">
        <v>1</v>
      </c>
    </row>
    <row r="321" spans="1:14" x14ac:dyDescent="0.2">
      <c r="A321" s="2">
        <v>1375</v>
      </c>
      <c r="B321" s="3" t="s">
        <v>1163</v>
      </c>
      <c r="C321" s="3" t="s">
        <v>1164</v>
      </c>
      <c r="D321" s="13">
        <v>39234</v>
      </c>
      <c r="E321" s="14" t="s">
        <v>4</v>
      </c>
      <c r="F321" s="14" t="s">
        <v>14</v>
      </c>
      <c r="G321" s="14" t="s">
        <v>4495</v>
      </c>
      <c r="H321" s="9"/>
      <c r="I321" s="3" t="s">
        <v>281</v>
      </c>
      <c r="J321" s="3" t="s">
        <v>1165</v>
      </c>
      <c r="K321" s="3" t="s">
        <v>17</v>
      </c>
      <c r="L321" s="3" t="s">
        <v>35</v>
      </c>
      <c r="M321" s="11">
        <v>0</v>
      </c>
      <c r="N321" s="11">
        <v>1</v>
      </c>
    </row>
    <row r="322" spans="1:14" x14ac:dyDescent="0.2">
      <c r="A322" s="2">
        <v>1376</v>
      </c>
      <c r="B322" s="3" t="s">
        <v>1166</v>
      </c>
      <c r="C322" s="3" t="s">
        <v>1167</v>
      </c>
      <c r="D322" s="13">
        <v>40646</v>
      </c>
      <c r="E322" s="14" t="s">
        <v>4</v>
      </c>
      <c r="F322" s="14" t="s">
        <v>14</v>
      </c>
      <c r="G322" s="14" t="s">
        <v>4495</v>
      </c>
      <c r="H322" s="9"/>
      <c r="I322" s="3" t="s">
        <v>585</v>
      </c>
      <c r="J322" s="3" t="s">
        <v>1168</v>
      </c>
      <c r="K322" s="3" t="s">
        <v>17</v>
      </c>
      <c r="L322" s="3" t="s">
        <v>35</v>
      </c>
      <c r="M322" s="11">
        <v>0</v>
      </c>
      <c r="N322" s="11">
        <v>1</v>
      </c>
    </row>
    <row r="323" spans="1:14" x14ac:dyDescent="0.2">
      <c r="A323" s="2">
        <v>1377</v>
      </c>
      <c r="B323" s="3" t="s">
        <v>1169</v>
      </c>
      <c r="C323" s="3" t="s">
        <v>1170</v>
      </c>
      <c r="D323" s="13">
        <v>40940</v>
      </c>
      <c r="E323" s="14" t="s">
        <v>4</v>
      </c>
      <c r="F323" s="14" t="s">
        <v>14</v>
      </c>
      <c r="G323" s="14"/>
      <c r="H323" s="9">
        <v>1</v>
      </c>
      <c r="I323" s="3" t="s">
        <v>93</v>
      </c>
      <c r="J323" s="3" t="s">
        <v>1171</v>
      </c>
      <c r="K323" s="3" t="s">
        <v>17</v>
      </c>
      <c r="L323" s="3" t="s">
        <v>1172</v>
      </c>
      <c r="M323" s="11">
        <v>0</v>
      </c>
      <c r="N323" s="11">
        <v>1</v>
      </c>
    </row>
    <row r="324" spans="1:14" x14ac:dyDescent="0.2">
      <c r="A324" s="2">
        <v>1378</v>
      </c>
      <c r="B324" s="3" t="s">
        <v>1173</v>
      </c>
      <c r="C324" s="3" t="s">
        <v>1174</v>
      </c>
      <c r="D324" s="13">
        <v>41061</v>
      </c>
      <c r="E324" s="14" t="s">
        <v>4</v>
      </c>
      <c r="F324" s="14" t="s">
        <v>14</v>
      </c>
      <c r="G324" s="14"/>
      <c r="H324" s="9">
        <v>1</v>
      </c>
      <c r="I324" s="3" t="s">
        <v>93</v>
      </c>
      <c r="J324" s="3" t="s">
        <v>1175</v>
      </c>
      <c r="K324" s="3" t="s">
        <v>17</v>
      </c>
      <c r="L324" s="3" t="s">
        <v>50</v>
      </c>
      <c r="M324" s="11">
        <v>1</v>
      </c>
      <c r="N324" s="11">
        <v>0</v>
      </c>
    </row>
    <row r="325" spans="1:14" x14ac:dyDescent="0.2">
      <c r="A325" s="2">
        <v>1379</v>
      </c>
      <c r="B325" s="3" t="s">
        <v>1176</v>
      </c>
      <c r="C325" s="3" t="s">
        <v>1177</v>
      </c>
      <c r="D325" s="13">
        <v>39932</v>
      </c>
      <c r="E325" s="14" t="s">
        <v>4</v>
      </c>
      <c r="F325" s="14" t="s">
        <v>14</v>
      </c>
      <c r="G325" s="14"/>
      <c r="H325" s="9">
        <v>1</v>
      </c>
      <c r="I325" s="3" t="s">
        <v>93</v>
      </c>
      <c r="J325" s="3" t="s">
        <v>1178</v>
      </c>
      <c r="K325" s="3" t="s">
        <v>17</v>
      </c>
      <c r="L325" s="3" t="s">
        <v>50</v>
      </c>
      <c r="M325" s="11">
        <v>0</v>
      </c>
      <c r="N325" s="11">
        <v>1</v>
      </c>
    </row>
    <row r="326" spans="1:14" x14ac:dyDescent="0.2">
      <c r="A326" s="2">
        <v>1380</v>
      </c>
      <c r="B326" s="3" t="s">
        <v>1179</v>
      </c>
      <c r="C326" s="3" t="s">
        <v>1180</v>
      </c>
      <c r="D326" s="13">
        <v>38504</v>
      </c>
      <c r="E326" s="14" t="s">
        <v>345</v>
      </c>
      <c r="F326" s="14" t="s">
        <v>14</v>
      </c>
      <c r="G326" s="14" t="s">
        <v>4495</v>
      </c>
      <c r="H326" s="9"/>
      <c r="I326" s="3" t="s">
        <v>585</v>
      </c>
      <c r="J326" s="3" t="s">
        <v>1181</v>
      </c>
      <c r="K326" s="3" t="s">
        <v>17</v>
      </c>
      <c r="L326" s="3" t="s">
        <v>35</v>
      </c>
      <c r="M326" s="11">
        <v>0</v>
      </c>
      <c r="N326" s="11">
        <v>1</v>
      </c>
    </row>
    <row r="327" spans="1:14" x14ac:dyDescent="0.2">
      <c r="A327" s="2">
        <v>1381</v>
      </c>
      <c r="B327" s="3" t="s">
        <v>1182</v>
      </c>
      <c r="C327" s="3" t="s">
        <v>1183</v>
      </c>
      <c r="D327" s="13">
        <v>41011</v>
      </c>
      <c r="E327" s="14" t="s">
        <v>4</v>
      </c>
      <c r="F327" s="14" t="s">
        <v>14</v>
      </c>
      <c r="G327" s="14"/>
      <c r="H327" s="9">
        <v>1</v>
      </c>
      <c r="I327" s="3" t="s">
        <v>93</v>
      </c>
      <c r="J327" s="3" t="s">
        <v>1184</v>
      </c>
      <c r="K327" s="3" t="s">
        <v>17</v>
      </c>
      <c r="L327" s="3" t="s">
        <v>35</v>
      </c>
      <c r="M327" s="11">
        <v>0</v>
      </c>
      <c r="N327" s="11">
        <v>1</v>
      </c>
    </row>
    <row r="328" spans="1:14" x14ac:dyDescent="0.2">
      <c r="A328" s="2">
        <v>1382</v>
      </c>
      <c r="B328" s="3" t="s">
        <v>1185</v>
      </c>
      <c r="C328" s="3" t="s">
        <v>1186</v>
      </c>
      <c r="D328" s="13">
        <v>40026</v>
      </c>
      <c r="E328" s="14" t="s">
        <v>345</v>
      </c>
      <c r="F328" s="14" t="s">
        <v>14</v>
      </c>
      <c r="G328" s="14" t="s">
        <v>4494</v>
      </c>
      <c r="H328" s="9"/>
      <c r="I328" s="3" t="s">
        <v>106</v>
      </c>
      <c r="J328" s="3" t="s">
        <v>1187</v>
      </c>
      <c r="K328" s="3" t="s">
        <v>17</v>
      </c>
      <c r="L328" s="3" t="s">
        <v>35</v>
      </c>
      <c r="M328" s="11">
        <v>0</v>
      </c>
      <c r="N328" s="11">
        <v>1</v>
      </c>
    </row>
    <row r="329" spans="1:14" x14ac:dyDescent="0.2">
      <c r="A329" s="2">
        <v>1383</v>
      </c>
      <c r="B329" s="3" t="s">
        <v>1188</v>
      </c>
      <c r="C329" s="3" t="s">
        <v>1189</v>
      </c>
      <c r="D329" s="13">
        <v>38869</v>
      </c>
      <c r="E329" s="14" t="s">
        <v>345</v>
      </c>
      <c r="F329" s="14" t="s">
        <v>14</v>
      </c>
      <c r="G329" s="14" t="s">
        <v>4495</v>
      </c>
      <c r="H329" s="9"/>
      <c r="I329" s="3" t="s">
        <v>585</v>
      </c>
      <c r="J329" s="3" t="s">
        <v>1190</v>
      </c>
      <c r="K329" s="3" t="s">
        <v>17</v>
      </c>
      <c r="L329" s="3" t="s">
        <v>1191</v>
      </c>
      <c r="M329" s="11">
        <v>0</v>
      </c>
      <c r="N329" s="11">
        <v>1</v>
      </c>
    </row>
    <row r="330" spans="1:14" x14ac:dyDescent="0.2">
      <c r="A330" s="2">
        <v>1384</v>
      </c>
      <c r="B330" s="3" t="s">
        <v>1192</v>
      </c>
      <c r="C330" s="3" t="s">
        <v>1189</v>
      </c>
      <c r="D330" s="13">
        <v>38749</v>
      </c>
      <c r="E330" s="14" t="s">
        <v>345</v>
      </c>
      <c r="F330" s="14" t="s">
        <v>14</v>
      </c>
      <c r="G330" s="14" t="s">
        <v>4495</v>
      </c>
      <c r="H330" s="9"/>
      <c r="I330" s="3" t="s">
        <v>585</v>
      </c>
      <c r="J330" s="3" t="s">
        <v>1193</v>
      </c>
      <c r="K330" s="3" t="s">
        <v>17</v>
      </c>
      <c r="L330" s="3" t="s">
        <v>1194</v>
      </c>
      <c r="M330" s="11">
        <v>0</v>
      </c>
      <c r="N330" s="11">
        <v>1</v>
      </c>
    </row>
    <row r="331" spans="1:14" x14ac:dyDescent="0.2">
      <c r="A331" s="2">
        <v>1386</v>
      </c>
      <c r="B331" s="3" t="s">
        <v>1195</v>
      </c>
      <c r="C331" s="3" t="s">
        <v>1196</v>
      </c>
      <c r="D331" s="13">
        <v>38422</v>
      </c>
      <c r="E331" s="14" t="s">
        <v>4</v>
      </c>
      <c r="F331" s="14" t="s">
        <v>47</v>
      </c>
      <c r="G331" s="14"/>
      <c r="H331" s="9">
        <v>1</v>
      </c>
      <c r="I331" s="3" t="s">
        <v>15</v>
      </c>
      <c r="J331" s="3" t="s">
        <v>1197</v>
      </c>
      <c r="K331" s="3" t="s">
        <v>17</v>
      </c>
      <c r="L331" s="3" t="s">
        <v>35</v>
      </c>
      <c r="M331" s="11">
        <v>0</v>
      </c>
      <c r="N331" s="11">
        <v>1</v>
      </c>
    </row>
    <row r="332" spans="1:14" x14ac:dyDescent="0.2">
      <c r="A332" s="2">
        <v>1387</v>
      </c>
      <c r="B332" s="3" t="s">
        <v>1198</v>
      </c>
      <c r="C332" s="3" t="s">
        <v>1199</v>
      </c>
      <c r="D332" s="13">
        <v>37104</v>
      </c>
      <c r="E332" s="14" t="s">
        <v>345</v>
      </c>
      <c r="F332" s="14" t="s">
        <v>14</v>
      </c>
      <c r="G332" s="14" t="s">
        <v>4495</v>
      </c>
      <c r="H332" s="9"/>
      <c r="I332" s="3" t="s">
        <v>585</v>
      </c>
      <c r="J332" s="3" t="s">
        <v>1200</v>
      </c>
      <c r="K332" s="3" t="s">
        <v>17</v>
      </c>
      <c r="L332" s="3" t="s">
        <v>35</v>
      </c>
      <c r="M332" s="11">
        <v>0</v>
      </c>
      <c r="N332" s="11">
        <v>1</v>
      </c>
    </row>
    <row r="333" spans="1:14" x14ac:dyDescent="0.2">
      <c r="A333" s="2">
        <v>1388</v>
      </c>
      <c r="B333" s="3" t="s">
        <v>1201</v>
      </c>
      <c r="C333" s="3" t="s">
        <v>1202</v>
      </c>
      <c r="D333" s="13">
        <v>38930</v>
      </c>
      <c r="E333" s="14" t="s">
        <v>345</v>
      </c>
      <c r="F333" s="14" t="s">
        <v>14</v>
      </c>
      <c r="G333" s="14" t="s">
        <v>4495</v>
      </c>
      <c r="H333" s="9"/>
      <c r="I333" s="3" t="s">
        <v>585</v>
      </c>
      <c r="J333" s="3" t="s">
        <v>1203</v>
      </c>
      <c r="K333" s="3" t="s">
        <v>17</v>
      </c>
      <c r="L333" s="3" t="s">
        <v>1204</v>
      </c>
      <c r="M333" s="11">
        <v>0</v>
      </c>
      <c r="N333" s="11">
        <v>1</v>
      </c>
    </row>
    <row r="334" spans="1:14" x14ac:dyDescent="0.2">
      <c r="A334" s="2">
        <v>1389</v>
      </c>
      <c r="B334" s="3" t="s">
        <v>1205</v>
      </c>
      <c r="C334" s="3" t="s">
        <v>1206</v>
      </c>
      <c r="D334" s="13">
        <v>40210</v>
      </c>
      <c r="E334" s="14" t="s">
        <v>345</v>
      </c>
      <c r="F334" s="14" t="s">
        <v>14</v>
      </c>
      <c r="G334" s="14" t="s">
        <v>4495</v>
      </c>
      <c r="H334" s="9"/>
      <c r="I334" s="3" t="s">
        <v>585</v>
      </c>
      <c r="J334" s="3" t="s">
        <v>1207</v>
      </c>
      <c r="K334" s="3" t="s">
        <v>17</v>
      </c>
      <c r="L334" s="3" t="s">
        <v>1208</v>
      </c>
      <c r="M334" s="11">
        <v>0</v>
      </c>
      <c r="N334" s="11">
        <v>1</v>
      </c>
    </row>
    <row r="335" spans="1:14" x14ac:dyDescent="0.2">
      <c r="A335" s="2">
        <v>1390</v>
      </c>
      <c r="B335" s="3" t="s">
        <v>1209</v>
      </c>
      <c r="C335" s="3" t="s">
        <v>1210</v>
      </c>
      <c r="D335" s="13">
        <v>39904</v>
      </c>
      <c r="E335" s="14" t="s">
        <v>345</v>
      </c>
      <c r="F335" s="14" t="s">
        <v>14</v>
      </c>
      <c r="G335" s="14" t="s">
        <v>4495</v>
      </c>
      <c r="H335" s="9"/>
      <c r="I335" s="3" t="s">
        <v>585</v>
      </c>
      <c r="J335" s="3" t="s">
        <v>1211</v>
      </c>
      <c r="K335" s="3" t="s">
        <v>17</v>
      </c>
      <c r="L335" s="3" t="s">
        <v>1212</v>
      </c>
      <c r="M335" s="11">
        <v>0</v>
      </c>
      <c r="N335" s="11">
        <v>1</v>
      </c>
    </row>
    <row r="336" spans="1:14" x14ac:dyDescent="0.2">
      <c r="A336" s="2">
        <v>1391</v>
      </c>
      <c r="B336" s="3" t="s">
        <v>1213</v>
      </c>
      <c r="C336" s="3" t="s">
        <v>1214</v>
      </c>
      <c r="D336" s="13">
        <v>38741</v>
      </c>
      <c r="E336" s="14" t="s">
        <v>4</v>
      </c>
      <c r="F336" s="14" t="s">
        <v>14</v>
      </c>
      <c r="G336" s="14" t="s">
        <v>4494</v>
      </c>
      <c r="H336" s="9"/>
      <c r="I336" s="3" t="s">
        <v>106</v>
      </c>
      <c r="J336" s="3" t="s">
        <v>1215</v>
      </c>
      <c r="K336" s="3" t="s">
        <v>17</v>
      </c>
      <c r="L336" s="3" t="s">
        <v>1216</v>
      </c>
      <c r="M336" s="11">
        <v>0</v>
      </c>
      <c r="N336" s="11">
        <v>1</v>
      </c>
    </row>
    <row r="337" spans="1:14" x14ac:dyDescent="0.2">
      <c r="A337" s="2">
        <v>1392</v>
      </c>
      <c r="B337" s="3" t="s">
        <v>1217</v>
      </c>
      <c r="C337" s="3" t="s">
        <v>1218</v>
      </c>
      <c r="D337" s="13">
        <v>39022</v>
      </c>
      <c r="E337" s="14" t="s">
        <v>4</v>
      </c>
      <c r="F337" s="14" t="s">
        <v>14</v>
      </c>
      <c r="G337" s="14"/>
      <c r="H337" s="9">
        <v>1</v>
      </c>
      <c r="I337" s="3" t="s">
        <v>15</v>
      </c>
      <c r="J337" s="3" t="s">
        <v>1219</v>
      </c>
      <c r="K337" s="3" t="s">
        <v>17</v>
      </c>
      <c r="L337" s="3" t="s">
        <v>35</v>
      </c>
      <c r="M337" s="11">
        <v>0</v>
      </c>
      <c r="N337" s="11">
        <v>1</v>
      </c>
    </row>
    <row r="338" spans="1:14" x14ac:dyDescent="0.2">
      <c r="A338" s="2">
        <v>1394</v>
      </c>
      <c r="B338" s="3" t="s">
        <v>1220</v>
      </c>
      <c r="C338" s="3" t="s">
        <v>1221</v>
      </c>
      <c r="D338" s="13">
        <v>38626</v>
      </c>
      <c r="E338" s="14" t="s">
        <v>4</v>
      </c>
      <c r="F338" s="14" t="s">
        <v>14</v>
      </c>
      <c r="G338" s="14"/>
      <c r="H338" s="9">
        <v>1</v>
      </c>
      <c r="I338" s="3" t="s">
        <v>15</v>
      </c>
      <c r="J338" s="3" t="s">
        <v>1222</v>
      </c>
      <c r="K338" s="3" t="s">
        <v>17</v>
      </c>
      <c r="L338" s="3" t="s">
        <v>35</v>
      </c>
      <c r="M338" s="11">
        <v>0</v>
      </c>
      <c r="N338" s="11">
        <v>1</v>
      </c>
    </row>
    <row r="339" spans="1:14" x14ac:dyDescent="0.2">
      <c r="A339" s="2">
        <v>1395</v>
      </c>
      <c r="B339" s="3" t="s">
        <v>1223</v>
      </c>
      <c r="C339" s="3" t="s">
        <v>1224</v>
      </c>
      <c r="D339" s="13">
        <v>40330</v>
      </c>
      <c r="E339" s="14" t="s">
        <v>297</v>
      </c>
      <c r="F339" s="14" t="s">
        <v>14</v>
      </c>
      <c r="G339" s="14" t="s">
        <v>4495</v>
      </c>
      <c r="H339" s="9"/>
      <c r="I339" s="3" t="s">
        <v>585</v>
      </c>
      <c r="J339" s="3" t="s">
        <v>1225</v>
      </c>
      <c r="K339" s="3" t="s">
        <v>17</v>
      </c>
      <c r="L339" s="3" t="s">
        <v>1226</v>
      </c>
      <c r="M339" s="11">
        <v>0</v>
      </c>
      <c r="N339" s="11">
        <v>1</v>
      </c>
    </row>
    <row r="340" spans="1:14" x14ac:dyDescent="0.2">
      <c r="A340" s="2">
        <v>1396</v>
      </c>
      <c r="B340" s="3" t="s">
        <v>1227</v>
      </c>
      <c r="C340" s="3" t="s">
        <v>1228</v>
      </c>
      <c r="D340" s="13">
        <v>40330</v>
      </c>
      <c r="E340" s="14" t="s">
        <v>4</v>
      </c>
      <c r="F340" s="14" t="s">
        <v>14</v>
      </c>
      <c r="G340" s="14" t="s">
        <v>4495</v>
      </c>
      <c r="H340" s="9"/>
      <c r="I340" s="3" t="s">
        <v>585</v>
      </c>
      <c r="J340" s="3" t="s">
        <v>1229</v>
      </c>
      <c r="K340" s="3" t="s">
        <v>17</v>
      </c>
      <c r="L340" s="3" t="s">
        <v>1230</v>
      </c>
      <c r="M340" s="11">
        <v>0</v>
      </c>
      <c r="N340" s="11">
        <v>1</v>
      </c>
    </row>
    <row r="341" spans="1:14" x14ac:dyDescent="0.2">
      <c r="A341" s="2">
        <v>1397</v>
      </c>
      <c r="B341" s="3" t="s">
        <v>1231</v>
      </c>
      <c r="C341" s="3" t="s">
        <v>1232</v>
      </c>
      <c r="D341" s="13">
        <v>41244</v>
      </c>
      <c r="E341" s="14" t="s">
        <v>4</v>
      </c>
      <c r="F341" s="14" t="s">
        <v>14</v>
      </c>
      <c r="G341" s="14" t="s">
        <v>4495</v>
      </c>
      <c r="H341" s="9"/>
      <c r="I341" s="3" t="s">
        <v>585</v>
      </c>
      <c r="J341" s="3" t="s">
        <v>1233</v>
      </c>
      <c r="K341" s="3" t="s">
        <v>17</v>
      </c>
      <c r="L341" s="3" t="s">
        <v>1226</v>
      </c>
      <c r="M341" s="11">
        <v>0</v>
      </c>
      <c r="N341" s="11">
        <v>1</v>
      </c>
    </row>
    <row r="342" spans="1:14" x14ac:dyDescent="0.2">
      <c r="A342" s="2">
        <v>1400</v>
      </c>
      <c r="B342" s="3" t="s">
        <v>1234</v>
      </c>
      <c r="C342" s="3" t="s">
        <v>1235</v>
      </c>
      <c r="D342" s="13">
        <v>38626</v>
      </c>
      <c r="E342" s="14" t="s">
        <v>345</v>
      </c>
      <c r="F342" s="14" t="s">
        <v>47</v>
      </c>
      <c r="G342" s="14" t="s">
        <v>4495</v>
      </c>
      <c r="H342" s="9"/>
      <c r="I342" s="3" t="s">
        <v>585</v>
      </c>
      <c r="J342" s="3" t="s">
        <v>1236</v>
      </c>
      <c r="K342" s="3" t="s">
        <v>17</v>
      </c>
      <c r="L342" s="3" t="s">
        <v>1237</v>
      </c>
      <c r="M342" s="11">
        <v>0</v>
      </c>
      <c r="N342" s="11">
        <v>1</v>
      </c>
    </row>
    <row r="343" spans="1:14" x14ac:dyDescent="0.2">
      <c r="A343" s="2">
        <v>1401</v>
      </c>
      <c r="B343" s="3" t="s">
        <v>1238</v>
      </c>
      <c r="C343" s="3" t="s">
        <v>1239</v>
      </c>
      <c r="D343" s="13">
        <v>38718</v>
      </c>
      <c r="E343" s="14" t="s">
        <v>4</v>
      </c>
      <c r="F343" s="14" t="s">
        <v>14</v>
      </c>
      <c r="G343" s="14"/>
      <c r="H343" s="9">
        <v>1</v>
      </c>
      <c r="I343" s="3" t="s">
        <v>15</v>
      </c>
      <c r="J343" s="3" t="s">
        <v>1240</v>
      </c>
      <c r="K343" s="3" t="s">
        <v>17</v>
      </c>
      <c r="L343" s="3" t="s">
        <v>35</v>
      </c>
      <c r="M343" s="11">
        <v>0</v>
      </c>
      <c r="N343" s="11">
        <v>1</v>
      </c>
    </row>
    <row r="344" spans="1:14" x14ac:dyDescent="0.2">
      <c r="A344" s="2">
        <v>1402</v>
      </c>
      <c r="B344" s="3" t="s">
        <v>1241</v>
      </c>
      <c r="C344" s="3" t="s">
        <v>1242</v>
      </c>
      <c r="D344" s="13">
        <v>38687</v>
      </c>
      <c r="E344" s="14" t="s">
        <v>345</v>
      </c>
      <c r="F344" s="14" t="s">
        <v>14</v>
      </c>
      <c r="G344" s="14" t="s">
        <v>4494</v>
      </c>
      <c r="H344" s="9"/>
      <c r="I344" s="3" t="s">
        <v>106</v>
      </c>
      <c r="J344" s="3" t="s">
        <v>1243</v>
      </c>
      <c r="K344" s="3" t="s">
        <v>17</v>
      </c>
      <c r="L344" s="3" t="s">
        <v>1244</v>
      </c>
      <c r="M344" s="11">
        <v>0</v>
      </c>
      <c r="N344" s="11">
        <v>1</v>
      </c>
    </row>
    <row r="345" spans="1:14" x14ac:dyDescent="0.2">
      <c r="A345" s="2">
        <v>1404</v>
      </c>
      <c r="B345" s="3" t="s">
        <v>1245</v>
      </c>
      <c r="C345" s="3" t="s">
        <v>1246</v>
      </c>
      <c r="D345" s="13">
        <v>38596</v>
      </c>
      <c r="E345" s="14" t="s">
        <v>4</v>
      </c>
      <c r="F345" s="14" t="s">
        <v>14</v>
      </c>
      <c r="G345" s="14"/>
      <c r="H345" s="9">
        <v>1</v>
      </c>
      <c r="I345" s="3" t="s">
        <v>15</v>
      </c>
      <c r="J345" s="3" t="s">
        <v>1247</v>
      </c>
      <c r="K345" s="3" t="s">
        <v>17</v>
      </c>
      <c r="L345" s="3" t="s">
        <v>35</v>
      </c>
      <c r="M345" s="11">
        <v>0</v>
      </c>
      <c r="N345" s="11">
        <v>1</v>
      </c>
    </row>
    <row r="346" spans="1:14" x14ac:dyDescent="0.2">
      <c r="A346" s="2">
        <v>1405</v>
      </c>
      <c r="B346" s="3" t="s">
        <v>1248</v>
      </c>
      <c r="C346" s="3" t="s">
        <v>1249</v>
      </c>
      <c r="D346" s="13">
        <v>40422</v>
      </c>
      <c r="E346" s="14" t="s">
        <v>4</v>
      </c>
      <c r="F346" s="14" t="s">
        <v>14</v>
      </c>
      <c r="G346" s="14"/>
      <c r="H346" s="9">
        <v>1</v>
      </c>
      <c r="I346" s="3" t="s">
        <v>15</v>
      </c>
      <c r="J346" s="3" t="s">
        <v>1250</v>
      </c>
      <c r="K346" s="3" t="s">
        <v>17</v>
      </c>
      <c r="L346" s="3" t="s">
        <v>1251</v>
      </c>
      <c r="M346" s="11">
        <v>0</v>
      </c>
      <c r="N346" s="11">
        <v>1</v>
      </c>
    </row>
    <row r="347" spans="1:14" x14ac:dyDescent="0.2">
      <c r="A347" s="2">
        <v>1414</v>
      </c>
      <c r="B347" s="3" t="s">
        <v>1252</v>
      </c>
      <c r="C347" s="3" t="s">
        <v>1253</v>
      </c>
      <c r="D347" s="13">
        <v>36434</v>
      </c>
      <c r="E347" s="14" t="s">
        <v>4</v>
      </c>
      <c r="F347" s="14" t="s">
        <v>395</v>
      </c>
      <c r="G347" s="14"/>
      <c r="H347" s="9"/>
      <c r="I347" s="3" t="s">
        <v>370</v>
      </c>
      <c r="J347" s="3" t="s">
        <v>1254</v>
      </c>
      <c r="K347" s="3" t="s">
        <v>17</v>
      </c>
      <c r="L347" s="3" t="s">
        <v>35</v>
      </c>
      <c r="M347" s="11">
        <v>0</v>
      </c>
      <c r="N347" s="11">
        <v>1</v>
      </c>
    </row>
    <row r="348" spans="1:14" x14ac:dyDescent="0.2">
      <c r="A348" s="2">
        <v>1420</v>
      </c>
      <c r="B348" s="3" t="s">
        <v>1255</v>
      </c>
      <c r="C348" s="3" t="s">
        <v>1256</v>
      </c>
      <c r="D348" s="13">
        <v>37926</v>
      </c>
      <c r="E348" s="14" t="s">
        <v>297</v>
      </c>
      <c r="F348" s="14" t="s">
        <v>14</v>
      </c>
      <c r="G348" s="14" t="s">
        <v>4495</v>
      </c>
      <c r="H348" s="9"/>
      <c r="I348" s="3" t="s">
        <v>585</v>
      </c>
      <c r="J348" s="3" t="s">
        <v>1257</v>
      </c>
      <c r="K348" s="3" t="s">
        <v>17</v>
      </c>
      <c r="L348" s="3" t="s">
        <v>1258</v>
      </c>
      <c r="M348" s="11">
        <v>0</v>
      </c>
      <c r="N348" s="11">
        <v>1</v>
      </c>
    </row>
    <row r="349" spans="1:14" x14ac:dyDescent="0.2">
      <c r="A349" s="2">
        <v>1421</v>
      </c>
      <c r="B349" s="3" t="s">
        <v>1259</v>
      </c>
      <c r="C349" s="3" t="s">
        <v>1260</v>
      </c>
      <c r="D349" s="13">
        <v>35551</v>
      </c>
      <c r="E349" s="14" t="s">
        <v>4</v>
      </c>
      <c r="F349" s="14" t="s">
        <v>14</v>
      </c>
      <c r="G349" s="14" t="s">
        <v>4494</v>
      </c>
      <c r="H349" s="9"/>
      <c r="I349" s="3" t="s">
        <v>106</v>
      </c>
      <c r="J349" s="3" t="s">
        <v>1261</v>
      </c>
      <c r="K349" s="3" t="s">
        <v>17</v>
      </c>
      <c r="L349" s="3" t="s">
        <v>1262</v>
      </c>
      <c r="M349" s="11">
        <v>0</v>
      </c>
      <c r="N349" s="11">
        <v>1</v>
      </c>
    </row>
    <row r="350" spans="1:14" x14ac:dyDescent="0.2">
      <c r="A350" s="2">
        <v>1424</v>
      </c>
      <c r="B350" s="3" t="s">
        <v>1263</v>
      </c>
      <c r="C350" s="3" t="s">
        <v>1264</v>
      </c>
      <c r="D350" s="13">
        <v>38626</v>
      </c>
      <c r="E350" s="14" t="s">
        <v>345</v>
      </c>
      <c r="F350" s="14" t="s">
        <v>14</v>
      </c>
      <c r="G350" s="14" t="s">
        <v>4494</v>
      </c>
      <c r="H350" s="9"/>
      <c r="I350" s="3" t="s">
        <v>106</v>
      </c>
      <c r="J350" s="3" t="s">
        <v>1265</v>
      </c>
      <c r="K350" s="3" t="s">
        <v>17</v>
      </c>
      <c r="L350" s="3" t="s">
        <v>1266</v>
      </c>
      <c r="M350" s="11">
        <v>0</v>
      </c>
      <c r="N350" s="11">
        <v>1</v>
      </c>
    </row>
    <row r="351" spans="1:14" x14ac:dyDescent="0.2">
      <c r="A351" s="2">
        <v>1426</v>
      </c>
      <c r="B351" s="3" t="s">
        <v>1267</v>
      </c>
      <c r="C351" s="3" t="s">
        <v>1268</v>
      </c>
      <c r="D351" s="13">
        <v>40179</v>
      </c>
      <c r="E351" s="14" t="s">
        <v>4</v>
      </c>
      <c r="F351" s="14" t="s">
        <v>47</v>
      </c>
      <c r="G351" s="14"/>
      <c r="H351" s="9">
        <v>1</v>
      </c>
      <c r="I351" s="3" t="s">
        <v>93</v>
      </c>
      <c r="J351" s="3" t="s">
        <v>1269</v>
      </c>
      <c r="K351" s="3" t="s">
        <v>17</v>
      </c>
      <c r="L351" s="3" t="s">
        <v>1270</v>
      </c>
      <c r="M351" s="11">
        <v>0</v>
      </c>
      <c r="N351" s="11">
        <v>1</v>
      </c>
    </row>
    <row r="352" spans="1:14" x14ac:dyDescent="0.2">
      <c r="A352" s="2">
        <v>1427</v>
      </c>
      <c r="B352" s="3" t="s">
        <v>1271</v>
      </c>
      <c r="C352" s="3" t="s">
        <v>1272</v>
      </c>
      <c r="D352" s="13">
        <v>40513</v>
      </c>
      <c r="E352" s="14" t="s">
        <v>4</v>
      </c>
      <c r="F352" s="14" t="s">
        <v>47</v>
      </c>
      <c r="G352" s="14"/>
      <c r="H352" s="9"/>
      <c r="I352" s="3" t="s">
        <v>93</v>
      </c>
      <c r="J352" s="3" t="s">
        <v>1273</v>
      </c>
      <c r="K352" s="3" t="s">
        <v>17</v>
      </c>
      <c r="L352" s="3" t="s">
        <v>1274</v>
      </c>
      <c r="M352" s="11">
        <v>0</v>
      </c>
      <c r="N352" s="11">
        <v>1</v>
      </c>
    </row>
    <row r="353" spans="1:14" x14ac:dyDescent="0.2">
      <c r="A353" s="2">
        <v>1428</v>
      </c>
      <c r="B353" s="3" t="s">
        <v>1275</v>
      </c>
      <c r="C353" s="3" t="s">
        <v>1276</v>
      </c>
      <c r="D353" s="13">
        <v>41296</v>
      </c>
      <c r="E353" s="14" t="s">
        <v>4</v>
      </c>
      <c r="F353" s="14" t="s">
        <v>47</v>
      </c>
      <c r="G353" s="14"/>
      <c r="H353" s="9">
        <v>1</v>
      </c>
      <c r="I353" s="3" t="s">
        <v>93</v>
      </c>
      <c r="J353" s="3" t="s">
        <v>1277</v>
      </c>
      <c r="K353" s="3" t="s">
        <v>17</v>
      </c>
      <c r="L353" s="3" t="s">
        <v>1278</v>
      </c>
      <c r="M353" s="11">
        <v>0</v>
      </c>
      <c r="N353" s="11">
        <v>1</v>
      </c>
    </row>
    <row r="354" spans="1:14" x14ac:dyDescent="0.2">
      <c r="A354" s="2">
        <v>1429</v>
      </c>
      <c r="B354" s="3" t="s">
        <v>1279</v>
      </c>
      <c r="C354" s="3" t="s">
        <v>1280</v>
      </c>
      <c r="D354" s="13">
        <v>39869</v>
      </c>
      <c r="E354" s="14" t="s">
        <v>4</v>
      </c>
      <c r="F354" s="14" t="s">
        <v>14</v>
      </c>
      <c r="G354" s="14"/>
      <c r="H354" s="9"/>
      <c r="I354" s="3" t="s">
        <v>30</v>
      </c>
      <c r="J354" s="3" t="s">
        <v>1281</v>
      </c>
      <c r="K354" s="3" t="s">
        <v>17</v>
      </c>
      <c r="L354" s="3" t="s">
        <v>50</v>
      </c>
      <c r="M354" s="11">
        <v>0</v>
      </c>
      <c r="N354" s="11">
        <v>1</v>
      </c>
    </row>
    <row r="355" spans="1:14" x14ac:dyDescent="0.2">
      <c r="A355" s="2">
        <v>1430</v>
      </c>
      <c r="B355" s="3" t="s">
        <v>1282</v>
      </c>
      <c r="C355" s="3" t="s">
        <v>1283</v>
      </c>
      <c r="D355" s="13">
        <v>40817</v>
      </c>
      <c r="E355" s="14" t="s">
        <v>4</v>
      </c>
      <c r="F355" s="14" t="s">
        <v>14</v>
      </c>
      <c r="G355" s="14" t="s">
        <v>4494</v>
      </c>
      <c r="H355" s="9"/>
      <c r="I355" s="3" t="s">
        <v>106</v>
      </c>
      <c r="J355" s="3" t="s">
        <v>1284</v>
      </c>
      <c r="K355" s="3" t="s">
        <v>17</v>
      </c>
      <c r="L355" s="3" t="s">
        <v>35</v>
      </c>
      <c r="M355" s="11">
        <v>0</v>
      </c>
      <c r="N355" s="11">
        <v>1</v>
      </c>
    </row>
    <row r="356" spans="1:14" x14ac:dyDescent="0.2">
      <c r="A356" s="2">
        <v>1431</v>
      </c>
      <c r="B356" s="3" t="s">
        <v>1285</v>
      </c>
      <c r="C356" s="3" t="s">
        <v>1286</v>
      </c>
      <c r="D356" s="13">
        <v>39928</v>
      </c>
      <c r="E356" s="14" t="s">
        <v>4</v>
      </c>
      <c r="F356" s="14" t="s">
        <v>14</v>
      </c>
      <c r="G356" s="14"/>
      <c r="H356" s="9">
        <v>1</v>
      </c>
      <c r="I356" s="3" t="s">
        <v>93</v>
      </c>
      <c r="J356" s="3" t="s">
        <v>1287</v>
      </c>
      <c r="K356" s="3" t="s">
        <v>17</v>
      </c>
      <c r="L356" s="3" t="s">
        <v>35</v>
      </c>
      <c r="M356" s="11">
        <v>0</v>
      </c>
      <c r="N356" s="11">
        <v>1</v>
      </c>
    </row>
    <row r="357" spans="1:14" x14ac:dyDescent="0.2">
      <c r="A357" s="2">
        <v>1432</v>
      </c>
      <c r="B357" s="3" t="s">
        <v>1288</v>
      </c>
      <c r="C357" s="3" t="s">
        <v>1289</v>
      </c>
      <c r="D357" s="13">
        <v>40038</v>
      </c>
      <c r="E357" s="14" t="s">
        <v>4</v>
      </c>
      <c r="F357" s="14" t="s">
        <v>14</v>
      </c>
      <c r="G357" s="14" t="s">
        <v>4495</v>
      </c>
      <c r="H357" s="9">
        <v>1</v>
      </c>
      <c r="I357" s="3" t="s">
        <v>30</v>
      </c>
      <c r="J357" s="3" t="s">
        <v>1290</v>
      </c>
      <c r="K357" s="3" t="s">
        <v>17</v>
      </c>
      <c r="L357" s="3" t="s">
        <v>35</v>
      </c>
      <c r="M357" s="11">
        <v>0</v>
      </c>
      <c r="N357" s="11">
        <v>1</v>
      </c>
    </row>
    <row r="358" spans="1:14" x14ac:dyDescent="0.2">
      <c r="A358" s="2">
        <v>1434</v>
      </c>
      <c r="B358" s="3" t="s">
        <v>1291</v>
      </c>
      <c r="C358" s="3" t="s">
        <v>1292</v>
      </c>
      <c r="D358" s="13">
        <v>40391</v>
      </c>
      <c r="E358" s="14" t="s">
        <v>345</v>
      </c>
      <c r="F358" s="14" t="s">
        <v>14</v>
      </c>
      <c r="G358" s="14" t="s">
        <v>4494</v>
      </c>
      <c r="H358" s="9"/>
      <c r="I358" s="3" t="s">
        <v>106</v>
      </c>
      <c r="J358" s="3" t="s">
        <v>1293</v>
      </c>
      <c r="K358" s="3" t="s">
        <v>17</v>
      </c>
      <c r="L358" s="3" t="s">
        <v>1294</v>
      </c>
      <c r="M358" s="11">
        <v>0</v>
      </c>
      <c r="N358" s="11">
        <v>1</v>
      </c>
    </row>
    <row r="359" spans="1:14" x14ac:dyDescent="0.2">
      <c r="A359" s="2">
        <v>1435</v>
      </c>
      <c r="B359" s="3" t="s">
        <v>1295</v>
      </c>
      <c r="C359" s="3" t="s">
        <v>1296</v>
      </c>
      <c r="D359" s="13">
        <v>40963</v>
      </c>
      <c r="E359" s="14" t="s">
        <v>4</v>
      </c>
      <c r="F359" s="14" t="s">
        <v>47</v>
      </c>
      <c r="G359" s="14" t="s">
        <v>4494</v>
      </c>
      <c r="H359" s="9"/>
      <c r="I359" s="3" t="s">
        <v>106</v>
      </c>
      <c r="J359" s="3" t="s">
        <v>1297</v>
      </c>
      <c r="K359" s="3" t="s">
        <v>17</v>
      </c>
      <c r="L359" s="3" t="s">
        <v>1298</v>
      </c>
      <c r="M359" s="11">
        <v>0</v>
      </c>
      <c r="N359" s="11">
        <v>1</v>
      </c>
    </row>
    <row r="360" spans="1:14" x14ac:dyDescent="0.2">
      <c r="A360" s="2">
        <v>1437</v>
      </c>
      <c r="B360" s="3" t="s">
        <v>1299</v>
      </c>
      <c r="C360" s="3" t="s">
        <v>1300</v>
      </c>
      <c r="D360" s="13">
        <v>40675</v>
      </c>
      <c r="E360" s="14" t="s">
        <v>4</v>
      </c>
      <c r="F360" s="14" t="s">
        <v>14</v>
      </c>
      <c r="G360" s="14" t="s">
        <v>4495</v>
      </c>
      <c r="H360" s="9">
        <v>1</v>
      </c>
      <c r="I360" s="3" t="s">
        <v>1023</v>
      </c>
      <c r="J360" s="3" t="s">
        <v>1301</v>
      </c>
      <c r="K360" s="3" t="s">
        <v>17</v>
      </c>
      <c r="L360" s="3" t="s">
        <v>35</v>
      </c>
      <c r="M360" s="11">
        <v>0</v>
      </c>
      <c r="N360" s="11">
        <v>1</v>
      </c>
    </row>
    <row r="361" spans="1:14" x14ac:dyDescent="0.2">
      <c r="A361" s="2">
        <v>1439</v>
      </c>
      <c r="B361" s="3" t="s">
        <v>1302</v>
      </c>
      <c r="C361" s="3" t="s">
        <v>1303</v>
      </c>
      <c r="D361" s="13">
        <v>40087</v>
      </c>
      <c r="E361" s="14" t="s">
        <v>4</v>
      </c>
      <c r="F361" s="14" t="s">
        <v>14</v>
      </c>
      <c r="G361" s="14" t="s">
        <v>4495</v>
      </c>
      <c r="H361" s="9">
        <v>1</v>
      </c>
      <c r="I361" s="3" t="s">
        <v>281</v>
      </c>
      <c r="J361" s="3" t="s">
        <v>1304</v>
      </c>
      <c r="K361" s="3" t="s">
        <v>17</v>
      </c>
      <c r="L361" s="3" t="s">
        <v>35</v>
      </c>
      <c r="M361" s="11">
        <v>0</v>
      </c>
      <c r="N361" s="11">
        <v>1</v>
      </c>
    </row>
    <row r="362" spans="1:14" x14ac:dyDescent="0.2">
      <c r="A362" s="2">
        <v>1440</v>
      </c>
      <c r="B362" s="3" t="s">
        <v>1305</v>
      </c>
      <c r="C362" s="3" t="s">
        <v>1306</v>
      </c>
      <c r="D362" s="13">
        <v>40932</v>
      </c>
      <c r="E362" s="14" t="s">
        <v>4</v>
      </c>
      <c r="F362" s="14" t="s">
        <v>14</v>
      </c>
      <c r="G362" s="14" t="s">
        <v>4495</v>
      </c>
      <c r="H362" s="9"/>
      <c r="I362" s="3" t="s">
        <v>281</v>
      </c>
      <c r="J362" s="3" t="s">
        <v>1307</v>
      </c>
      <c r="K362" s="3" t="s">
        <v>17</v>
      </c>
      <c r="L362" s="3" t="s">
        <v>1308</v>
      </c>
      <c r="M362" s="11">
        <v>0</v>
      </c>
      <c r="N362" s="11">
        <v>1</v>
      </c>
    </row>
    <row r="363" spans="1:14" x14ac:dyDescent="0.2">
      <c r="A363" s="2">
        <v>1441</v>
      </c>
      <c r="B363" s="3" t="s">
        <v>1309</v>
      </c>
      <c r="C363" s="3" t="s">
        <v>1310</v>
      </c>
      <c r="D363" s="13">
        <v>38353</v>
      </c>
      <c r="E363" s="14" t="s">
        <v>297</v>
      </c>
      <c r="F363" s="14" t="s">
        <v>14</v>
      </c>
      <c r="G363" s="14"/>
      <c r="H363" s="9"/>
      <c r="I363" s="3" t="s">
        <v>595</v>
      </c>
      <c r="J363" s="3" t="s">
        <v>1311</v>
      </c>
      <c r="K363" s="3" t="s">
        <v>17</v>
      </c>
      <c r="L363" s="3" t="s">
        <v>1312</v>
      </c>
      <c r="M363" s="11">
        <v>0</v>
      </c>
      <c r="N363" s="11">
        <v>1</v>
      </c>
    </row>
    <row r="364" spans="1:14" x14ac:dyDescent="0.2">
      <c r="A364" s="2">
        <v>1442</v>
      </c>
      <c r="B364" s="3" t="s">
        <v>1313</v>
      </c>
      <c r="C364" s="3" t="s">
        <v>1314</v>
      </c>
      <c r="D364" s="13">
        <v>38930</v>
      </c>
      <c r="E364" s="14" t="s">
        <v>297</v>
      </c>
      <c r="F364" s="14" t="s">
        <v>14</v>
      </c>
      <c r="G364" s="14" t="s">
        <v>4494</v>
      </c>
      <c r="H364" s="9"/>
      <c r="I364" s="3" t="s">
        <v>106</v>
      </c>
      <c r="J364" s="3" t="s">
        <v>1315</v>
      </c>
      <c r="K364" s="3" t="s">
        <v>17</v>
      </c>
      <c r="L364" s="3" t="s">
        <v>1316</v>
      </c>
      <c r="M364" s="11">
        <v>0</v>
      </c>
      <c r="N364" s="11">
        <v>1</v>
      </c>
    </row>
    <row r="365" spans="1:14" x14ac:dyDescent="0.2">
      <c r="A365" s="2">
        <v>1443</v>
      </c>
      <c r="B365" s="3" t="s">
        <v>1317</v>
      </c>
      <c r="C365" s="3" t="s">
        <v>1318</v>
      </c>
      <c r="D365" s="13">
        <v>37712</v>
      </c>
      <c r="E365" s="14" t="s">
        <v>297</v>
      </c>
      <c r="F365" s="14" t="s">
        <v>14</v>
      </c>
      <c r="G365" s="14" t="s">
        <v>4495</v>
      </c>
      <c r="H365" s="9"/>
      <c r="I365" s="3" t="s">
        <v>1319</v>
      </c>
      <c r="J365" s="3" t="s">
        <v>1320</v>
      </c>
      <c r="K365" s="3" t="s">
        <v>17</v>
      </c>
      <c r="L365" s="3" t="s">
        <v>1321</v>
      </c>
      <c r="M365" s="11">
        <v>0</v>
      </c>
      <c r="N365" s="11">
        <v>1</v>
      </c>
    </row>
    <row r="366" spans="1:14" x14ac:dyDescent="0.2">
      <c r="A366" s="2">
        <v>1444</v>
      </c>
      <c r="B366" s="3" t="s">
        <v>1322</v>
      </c>
      <c r="C366" s="3" t="s">
        <v>1323</v>
      </c>
      <c r="D366" s="13">
        <v>37226</v>
      </c>
      <c r="E366" s="14" t="s">
        <v>345</v>
      </c>
      <c r="F366" s="14" t="s">
        <v>14</v>
      </c>
      <c r="G366" s="14" t="s">
        <v>4494</v>
      </c>
      <c r="H366" s="9"/>
      <c r="I366" s="3" t="s">
        <v>1324</v>
      </c>
      <c r="J366" s="3" t="s">
        <v>1325</v>
      </c>
      <c r="K366" s="3" t="s">
        <v>17</v>
      </c>
      <c r="L366" s="3" t="s">
        <v>1326</v>
      </c>
      <c r="M366" s="11">
        <v>0</v>
      </c>
      <c r="N366" s="11">
        <v>1</v>
      </c>
    </row>
    <row r="367" spans="1:14" x14ac:dyDescent="0.2">
      <c r="A367" s="2">
        <v>1445</v>
      </c>
      <c r="B367" s="3" t="s">
        <v>1327</v>
      </c>
      <c r="C367" s="3" t="s">
        <v>1328</v>
      </c>
      <c r="D367" s="13">
        <v>39777</v>
      </c>
      <c r="E367" s="14" t="s">
        <v>345</v>
      </c>
      <c r="F367" s="14" t="s">
        <v>14</v>
      </c>
      <c r="G367" s="14" t="s">
        <v>4494</v>
      </c>
      <c r="H367" s="9"/>
      <c r="I367" s="3" t="s">
        <v>106</v>
      </c>
      <c r="J367" s="3" t="s">
        <v>1329</v>
      </c>
      <c r="K367" s="3" t="s">
        <v>17</v>
      </c>
      <c r="L367" s="3" t="s">
        <v>1330</v>
      </c>
      <c r="M367" s="11">
        <v>0</v>
      </c>
      <c r="N367" s="11">
        <v>1</v>
      </c>
    </row>
    <row r="368" spans="1:14" x14ac:dyDescent="0.2">
      <c r="A368" s="2">
        <v>1446</v>
      </c>
      <c r="B368" s="3" t="s">
        <v>1331</v>
      </c>
      <c r="C368" s="3" t="s">
        <v>1332</v>
      </c>
      <c r="D368" s="13">
        <v>39720</v>
      </c>
      <c r="E368" s="14" t="s">
        <v>4</v>
      </c>
      <c r="F368" s="14" t="s">
        <v>14</v>
      </c>
      <c r="G368" s="14" t="s">
        <v>4495</v>
      </c>
      <c r="H368" s="9">
        <v>1</v>
      </c>
      <c r="I368" s="3" t="s">
        <v>30</v>
      </c>
      <c r="J368" s="3" t="s">
        <v>1333</v>
      </c>
      <c r="K368" s="3" t="s">
        <v>17</v>
      </c>
      <c r="L368" s="3" t="s">
        <v>35</v>
      </c>
      <c r="M368" s="11">
        <v>0</v>
      </c>
      <c r="N368" s="11">
        <v>1</v>
      </c>
    </row>
    <row r="369" spans="1:14" x14ac:dyDescent="0.2">
      <c r="A369" s="2">
        <v>1447</v>
      </c>
      <c r="B369" s="3" t="s">
        <v>1334</v>
      </c>
      <c r="C369" s="3" t="s">
        <v>1335</v>
      </c>
      <c r="D369" s="13">
        <v>39448</v>
      </c>
      <c r="E369" s="14" t="s">
        <v>297</v>
      </c>
      <c r="F369" s="14" t="s">
        <v>14</v>
      </c>
      <c r="G369" s="14" t="s">
        <v>4494</v>
      </c>
      <c r="H369" s="9"/>
      <c r="I369" s="3" t="s">
        <v>1324</v>
      </c>
      <c r="J369" s="3" t="s">
        <v>1336</v>
      </c>
      <c r="K369" s="3" t="s">
        <v>17</v>
      </c>
      <c r="L369" s="3" t="s">
        <v>1337</v>
      </c>
      <c r="M369" s="11">
        <v>0</v>
      </c>
      <c r="N369" s="11">
        <v>1</v>
      </c>
    </row>
    <row r="370" spans="1:14" x14ac:dyDescent="0.2">
      <c r="A370" s="2">
        <v>1448</v>
      </c>
      <c r="B370" s="3" t="s">
        <v>1338</v>
      </c>
      <c r="C370" s="3" t="s">
        <v>1339</v>
      </c>
      <c r="D370" s="13">
        <v>38695</v>
      </c>
      <c r="E370" s="14" t="s">
        <v>345</v>
      </c>
      <c r="F370" s="14" t="s">
        <v>14</v>
      </c>
      <c r="G370" s="14" t="s">
        <v>4495</v>
      </c>
      <c r="H370" s="9"/>
      <c r="I370" s="3" t="s">
        <v>934</v>
      </c>
      <c r="J370" s="3" t="s">
        <v>1340</v>
      </c>
      <c r="K370" s="3" t="s">
        <v>17</v>
      </c>
      <c r="L370" s="3" t="s">
        <v>1341</v>
      </c>
      <c r="M370" s="11">
        <v>0</v>
      </c>
      <c r="N370" s="11">
        <v>1</v>
      </c>
    </row>
    <row r="371" spans="1:14" x14ac:dyDescent="0.2">
      <c r="A371" s="2">
        <v>1451</v>
      </c>
      <c r="B371" s="3" t="s">
        <v>1342</v>
      </c>
      <c r="C371" s="3" t="s">
        <v>1343</v>
      </c>
      <c r="D371" s="13">
        <v>29787</v>
      </c>
      <c r="E371" s="14" t="s">
        <v>4</v>
      </c>
      <c r="F371" s="14" t="s">
        <v>35</v>
      </c>
      <c r="G371" s="14"/>
      <c r="H371" s="9"/>
      <c r="I371" s="3" t="s">
        <v>93</v>
      </c>
      <c r="J371" s="3" t="s">
        <v>1344</v>
      </c>
      <c r="K371" s="3" t="s">
        <v>17</v>
      </c>
      <c r="L371" s="3" t="s">
        <v>1345</v>
      </c>
      <c r="M371" s="11">
        <v>0</v>
      </c>
      <c r="N371" s="11">
        <v>1</v>
      </c>
    </row>
    <row r="372" spans="1:14" x14ac:dyDescent="0.2">
      <c r="A372" s="2">
        <v>1452</v>
      </c>
      <c r="B372" s="3" t="s">
        <v>1346</v>
      </c>
      <c r="C372" s="3" t="s">
        <v>1347</v>
      </c>
      <c r="D372" s="13">
        <v>40756</v>
      </c>
      <c r="E372" s="14" t="s">
        <v>4</v>
      </c>
      <c r="F372" s="14" t="s">
        <v>14</v>
      </c>
      <c r="G372" s="14" t="s">
        <v>4494</v>
      </c>
      <c r="H372" s="9"/>
      <c r="I372" s="3" t="s">
        <v>1348</v>
      </c>
      <c r="J372" s="3" t="s">
        <v>1349</v>
      </c>
      <c r="K372" s="3" t="s">
        <v>17</v>
      </c>
      <c r="L372" s="3" t="s">
        <v>1350</v>
      </c>
      <c r="M372" s="11">
        <v>0</v>
      </c>
      <c r="N372" s="11">
        <v>1</v>
      </c>
    </row>
    <row r="373" spans="1:14" x14ac:dyDescent="0.2">
      <c r="A373" s="2">
        <v>1454</v>
      </c>
      <c r="B373" s="3" t="s">
        <v>1351</v>
      </c>
      <c r="C373" s="3" t="s">
        <v>1352</v>
      </c>
      <c r="D373" s="13">
        <v>37288</v>
      </c>
      <c r="E373" s="14" t="s">
        <v>4</v>
      </c>
      <c r="F373" s="14" t="s">
        <v>1143</v>
      </c>
      <c r="G373" s="14"/>
      <c r="H373" s="9"/>
      <c r="I373" s="3" t="s">
        <v>1353</v>
      </c>
      <c r="J373" s="3" t="s">
        <v>1354</v>
      </c>
      <c r="K373" s="3" t="s">
        <v>17</v>
      </c>
      <c r="L373" s="3" t="s">
        <v>1355</v>
      </c>
      <c r="M373" s="11">
        <v>1</v>
      </c>
      <c r="N373" s="11">
        <v>0</v>
      </c>
    </row>
    <row r="374" spans="1:14" x14ac:dyDescent="0.2">
      <c r="A374" s="2">
        <v>1455</v>
      </c>
      <c r="B374" s="3" t="s">
        <v>1356</v>
      </c>
      <c r="C374" s="3" t="s">
        <v>1357</v>
      </c>
      <c r="D374" s="13">
        <v>37196</v>
      </c>
      <c r="E374" s="14" t="s">
        <v>345</v>
      </c>
      <c r="F374" s="14" t="s">
        <v>14</v>
      </c>
      <c r="G374" s="14"/>
      <c r="H374" s="9"/>
      <c r="I374" s="3" t="s">
        <v>595</v>
      </c>
      <c r="J374" s="3" t="s">
        <v>1358</v>
      </c>
      <c r="K374" s="3" t="s">
        <v>17</v>
      </c>
      <c r="L374" s="3" t="s">
        <v>1359</v>
      </c>
      <c r="M374" s="11">
        <v>0</v>
      </c>
      <c r="N374" s="11">
        <v>1</v>
      </c>
    </row>
    <row r="375" spans="1:14" x14ac:dyDescent="0.2">
      <c r="A375" s="2">
        <v>1456</v>
      </c>
      <c r="B375" s="3" t="s">
        <v>1360</v>
      </c>
      <c r="C375" s="3" t="s">
        <v>1361</v>
      </c>
      <c r="D375" s="13">
        <v>40513</v>
      </c>
      <c r="E375" s="14" t="s">
        <v>4</v>
      </c>
      <c r="F375" s="14" t="s">
        <v>14</v>
      </c>
      <c r="G375" s="14" t="s">
        <v>4494</v>
      </c>
      <c r="H375" s="9"/>
      <c r="I375" s="3" t="s">
        <v>1324</v>
      </c>
      <c r="J375" s="3" t="s">
        <v>1362</v>
      </c>
      <c r="K375" s="3" t="s">
        <v>17</v>
      </c>
      <c r="L375" s="3" t="s">
        <v>35</v>
      </c>
      <c r="M375" s="11">
        <v>0</v>
      </c>
      <c r="N375" s="11">
        <v>1</v>
      </c>
    </row>
    <row r="376" spans="1:14" x14ac:dyDescent="0.2">
      <c r="A376" s="2">
        <v>1457</v>
      </c>
      <c r="B376" s="3" t="s">
        <v>1363</v>
      </c>
      <c r="C376" s="3" t="s">
        <v>1364</v>
      </c>
      <c r="D376" s="13">
        <v>37369</v>
      </c>
      <c r="E376" s="14" t="s">
        <v>4</v>
      </c>
      <c r="F376" s="14" t="s">
        <v>14</v>
      </c>
      <c r="G376" s="14" t="s">
        <v>4494</v>
      </c>
      <c r="H376" s="9">
        <v>1</v>
      </c>
      <c r="I376" s="3" t="s">
        <v>1324</v>
      </c>
      <c r="J376" s="3" t="s">
        <v>1365</v>
      </c>
      <c r="K376" s="3" t="s">
        <v>17</v>
      </c>
      <c r="L376" s="3" t="s">
        <v>35</v>
      </c>
      <c r="M376" s="11">
        <v>0</v>
      </c>
      <c r="N376" s="11">
        <v>1</v>
      </c>
    </row>
    <row r="377" spans="1:14" x14ac:dyDescent="0.2">
      <c r="A377" s="2">
        <v>1458</v>
      </c>
      <c r="B377" s="3" t="s">
        <v>1366</v>
      </c>
      <c r="C377" s="3" t="s">
        <v>1367</v>
      </c>
      <c r="D377" s="13">
        <v>37653</v>
      </c>
      <c r="E377" s="14" t="s">
        <v>4</v>
      </c>
      <c r="F377" s="14" t="s">
        <v>14</v>
      </c>
      <c r="G377" s="14" t="s">
        <v>4494</v>
      </c>
      <c r="H377" s="9"/>
      <c r="I377" s="3" t="s">
        <v>1324</v>
      </c>
      <c r="J377" s="3" t="s">
        <v>1368</v>
      </c>
      <c r="K377" s="3" t="s">
        <v>17</v>
      </c>
      <c r="L377" s="3" t="s">
        <v>35</v>
      </c>
      <c r="M377" s="11">
        <v>0</v>
      </c>
      <c r="N377" s="11">
        <v>1</v>
      </c>
    </row>
    <row r="378" spans="1:14" x14ac:dyDescent="0.2">
      <c r="A378" s="2">
        <v>1459</v>
      </c>
      <c r="B378" s="3" t="s">
        <v>1369</v>
      </c>
      <c r="C378" s="3" t="s">
        <v>1370</v>
      </c>
      <c r="D378" s="13">
        <v>39417</v>
      </c>
      <c r="E378" s="14" t="s">
        <v>4</v>
      </c>
      <c r="F378" s="12" t="s">
        <v>35</v>
      </c>
      <c r="H378" s="10">
        <v>1</v>
      </c>
      <c r="I378" s="3" t="s">
        <v>370</v>
      </c>
      <c r="J378" s="3" t="s">
        <v>1371</v>
      </c>
      <c r="K378" s="3" t="s">
        <v>17</v>
      </c>
      <c r="L378" s="3" t="s">
        <v>38</v>
      </c>
      <c r="M378" s="11">
        <v>0</v>
      </c>
      <c r="N378" s="11">
        <v>1</v>
      </c>
    </row>
    <row r="379" spans="1:14" x14ac:dyDescent="0.2">
      <c r="A379" s="2">
        <v>1460</v>
      </c>
      <c r="B379" s="3" t="s">
        <v>1373</v>
      </c>
      <c r="C379" s="3" t="s">
        <v>1374</v>
      </c>
      <c r="D379" s="13">
        <v>40631</v>
      </c>
      <c r="E379" s="14" t="s">
        <v>4</v>
      </c>
      <c r="F379" s="14" t="s">
        <v>47</v>
      </c>
      <c r="G379" s="14"/>
      <c r="H379" s="9"/>
      <c r="I379" s="3" t="s">
        <v>93</v>
      </c>
      <c r="J379" s="3" t="s">
        <v>1375</v>
      </c>
      <c r="K379" s="3" t="s">
        <v>17</v>
      </c>
      <c r="L379" s="3" t="s">
        <v>35</v>
      </c>
      <c r="M379" s="11">
        <v>0</v>
      </c>
      <c r="N379" s="11">
        <v>1</v>
      </c>
    </row>
    <row r="380" spans="1:14" x14ac:dyDescent="0.2">
      <c r="A380" s="2">
        <v>1461</v>
      </c>
      <c r="B380" s="3" t="s">
        <v>1376</v>
      </c>
      <c r="C380" s="3" t="s">
        <v>1377</v>
      </c>
      <c r="D380" s="13">
        <v>36770</v>
      </c>
      <c r="E380" s="14" t="s">
        <v>4</v>
      </c>
      <c r="F380" s="14" t="s">
        <v>14</v>
      </c>
      <c r="G380" s="14" t="s">
        <v>4494</v>
      </c>
      <c r="H380" s="9"/>
      <c r="I380" s="3" t="s">
        <v>1324</v>
      </c>
      <c r="J380" s="3" t="s">
        <v>1378</v>
      </c>
      <c r="K380" s="3" t="s">
        <v>17</v>
      </c>
      <c r="L380" s="3" t="s">
        <v>258</v>
      </c>
      <c r="M380" s="11">
        <v>0</v>
      </c>
      <c r="N380" s="11">
        <v>1</v>
      </c>
    </row>
    <row r="381" spans="1:14" x14ac:dyDescent="0.2">
      <c r="A381" s="2">
        <v>1462</v>
      </c>
      <c r="B381" s="3" t="s">
        <v>1379</v>
      </c>
      <c r="C381" s="3" t="s">
        <v>1380</v>
      </c>
      <c r="D381" s="13">
        <v>41365</v>
      </c>
      <c r="E381" s="14" t="s">
        <v>4</v>
      </c>
      <c r="F381" s="14" t="s">
        <v>47</v>
      </c>
      <c r="G381" s="14"/>
      <c r="H381" s="9">
        <v>1</v>
      </c>
      <c r="I381" s="3" t="s">
        <v>1381</v>
      </c>
      <c r="J381" s="3" t="s">
        <v>1382</v>
      </c>
      <c r="K381" s="3" t="s">
        <v>17</v>
      </c>
      <c r="L381" s="3" t="s">
        <v>1383</v>
      </c>
      <c r="M381" s="11">
        <v>0</v>
      </c>
      <c r="N381" s="11">
        <v>1</v>
      </c>
    </row>
    <row r="382" spans="1:14" x14ac:dyDescent="0.2">
      <c r="A382" s="2">
        <v>1463</v>
      </c>
      <c r="B382" s="3" t="s">
        <v>1384</v>
      </c>
      <c r="C382" s="3" t="s">
        <v>1385</v>
      </c>
      <c r="D382" s="13">
        <v>39965</v>
      </c>
      <c r="E382" s="14" t="s">
        <v>345</v>
      </c>
      <c r="F382" s="14" t="s">
        <v>14</v>
      </c>
      <c r="G382" s="14" t="s">
        <v>4494</v>
      </c>
      <c r="H382" s="9"/>
      <c r="I382" s="3" t="s">
        <v>1324</v>
      </c>
      <c r="J382" s="3" t="s">
        <v>1386</v>
      </c>
      <c r="K382" s="3" t="s">
        <v>17</v>
      </c>
      <c r="L382" s="3" t="s">
        <v>1387</v>
      </c>
      <c r="M382" s="11">
        <v>0</v>
      </c>
      <c r="N382" s="11">
        <v>1</v>
      </c>
    </row>
    <row r="383" spans="1:14" x14ac:dyDescent="0.2">
      <c r="A383" s="2">
        <v>1466</v>
      </c>
      <c r="B383" s="3" t="s">
        <v>1388</v>
      </c>
      <c r="C383" s="3" t="s">
        <v>1389</v>
      </c>
      <c r="D383" s="13">
        <v>41640</v>
      </c>
      <c r="E383" s="14" t="s">
        <v>4</v>
      </c>
      <c r="F383" s="14" t="s">
        <v>14</v>
      </c>
      <c r="G383" s="14"/>
      <c r="H383" s="9">
        <v>1</v>
      </c>
      <c r="I383" s="3" t="s">
        <v>93</v>
      </c>
      <c r="J383" s="3" t="s">
        <v>1390</v>
      </c>
      <c r="K383" s="3" t="s">
        <v>17</v>
      </c>
      <c r="L383" s="3" t="s">
        <v>35</v>
      </c>
      <c r="M383" s="11">
        <v>0</v>
      </c>
      <c r="N383" s="11">
        <v>1</v>
      </c>
    </row>
    <row r="384" spans="1:14" x14ac:dyDescent="0.2">
      <c r="A384" s="2">
        <v>1468</v>
      </c>
      <c r="B384" s="3" t="s">
        <v>1391</v>
      </c>
      <c r="C384" s="3" t="s">
        <v>1392</v>
      </c>
      <c r="D384" s="13">
        <v>40967</v>
      </c>
      <c r="E384" s="14" t="s">
        <v>4</v>
      </c>
      <c r="F384" s="14" t="s">
        <v>47</v>
      </c>
      <c r="G384" s="14"/>
      <c r="H384" s="9"/>
      <c r="I384" s="3" t="s">
        <v>432</v>
      </c>
      <c r="J384" s="3" t="s">
        <v>1393</v>
      </c>
      <c r="K384" s="3" t="s">
        <v>17</v>
      </c>
      <c r="L384" s="3" t="s">
        <v>307</v>
      </c>
      <c r="M384" s="11">
        <v>0</v>
      </c>
      <c r="N384" s="11">
        <v>1</v>
      </c>
    </row>
    <row r="385" spans="1:14" x14ac:dyDescent="0.2">
      <c r="A385" s="2">
        <v>1469</v>
      </c>
      <c r="B385" s="3" t="s">
        <v>1394</v>
      </c>
      <c r="C385" s="3" t="s">
        <v>1395</v>
      </c>
      <c r="D385" s="13">
        <v>40634</v>
      </c>
      <c r="E385" s="14" t="s">
        <v>297</v>
      </c>
      <c r="F385" s="14" t="s">
        <v>14</v>
      </c>
      <c r="G385" s="14" t="s">
        <v>4495</v>
      </c>
      <c r="H385" s="9"/>
      <c r="I385" s="3" t="s">
        <v>934</v>
      </c>
      <c r="J385" s="3" t="s">
        <v>1396</v>
      </c>
      <c r="K385" s="3" t="s">
        <v>17</v>
      </c>
      <c r="L385" s="3" t="s">
        <v>1397</v>
      </c>
      <c r="M385" s="11">
        <v>0</v>
      </c>
      <c r="N385" s="11">
        <v>1</v>
      </c>
    </row>
    <row r="386" spans="1:14" x14ac:dyDescent="0.2">
      <c r="A386" s="2">
        <v>1470</v>
      </c>
      <c r="B386" s="3" t="s">
        <v>1399</v>
      </c>
      <c r="C386" s="3" t="s">
        <v>1400</v>
      </c>
      <c r="D386" s="13">
        <v>40760</v>
      </c>
      <c r="E386" s="14" t="s">
        <v>4</v>
      </c>
      <c r="F386" s="14" t="s">
        <v>47</v>
      </c>
      <c r="G386" s="14"/>
      <c r="H386" s="9"/>
      <c r="I386" s="3" t="s">
        <v>93</v>
      </c>
      <c r="J386" s="3" t="s">
        <v>1401</v>
      </c>
      <c r="K386" s="3" t="s">
        <v>17</v>
      </c>
      <c r="L386" s="3" t="s">
        <v>1402</v>
      </c>
      <c r="M386" s="11">
        <v>0</v>
      </c>
      <c r="N386" s="11">
        <v>1</v>
      </c>
    </row>
    <row r="387" spans="1:14" x14ac:dyDescent="0.2">
      <c r="A387" s="2">
        <v>1471</v>
      </c>
      <c r="B387" s="3" t="s">
        <v>1403</v>
      </c>
      <c r="C387" s="3" t="s">
        <v>1404</v>
      </c>
      <c r="D387" s="13">
        <v>35674</v>
      </c>
      <c r="E387" s="14" t="s">
        <v>345</v>
      </c>
      <c r="F387" s="14" t="s">
        <v>14</v>
      </c>
      <c r="G387" s="14"/>
      <c r="H387" s="9"/>
      <c r="I387" s="3" t="s">
        <v>15</v>
      </c>
      <c r="J387" s="3" t="s">
        <v>1405</v>
      </c>
      <c r="K387" s="3" t="s">
        <v>17</v>
      </c>
      <c r="L387" s="3" t="s">
        <v>1406</v>
      </c>
      <c r="M387" s="11">
        <v>0</v>
      </c>
      <c r="N387" s="11">
        <v>1</v>
      </c>
    </row>
    <row r="388" spans="1:14" x14ac:dyDescent="0.2">
      <c r="A388" s="2">
        <v>1472</v>
      </c>
      <c r="B388" s="3" t="s">
        <v>1407</v>
      </c>
      <c r="C388" s="3" t="s">
        <v>1408</v>
      </c>
      <c r="D388" s="13">
        <v>40969</v>
      </c>
      <c r="E388" s="14" t="s">
        <v>4</v>
      </c>
      <c r="F388" s="14" t="s">
        <v>14</v>
      </c>
      <c r="G388" s="14" t="s">
        <v>4495</v>
      </c>
      <c r="H388" s="9">
        <v>1</v>
      </c>
      <c r="I388" s="3" t="s">
        <v>585</v>
      </c>
      <c r="J388" s="3" t="s">
        <v>1409</v>
      </c>
      <c r="K388" s="3" t="s">
        <v>17</v>
      </c>
      <c r="L388" s="3" t="s">
        <v>1410</v>
      </c>
      <c r="M388" s="11">
        <v>0</v>
      </c>
      <c r="N388" s="11">
        <v>1</v>
      </c>
    </row>
    <row r="389" spans="1:14" x14ac:dyDescent="0.2">
      <c r="A389" s="2">
        <v>1473</v>
      </c>
      <c r="B389" s="3" t="s">
        <v>1411</v>
      </c>
      <c r="C389" s="3" t="s">
        <v>1412</v>
      </c>
      <c r="D389" s="13">
        <v>40179</v>
      </c>
      <c r="E389" s="14" t="s">
        <v>4</v>
      </c>
      <c r="F389" s="14" t="s">
        <v>47</v>
      </c>
      <c r="G389" s="14"/>
      <c r="H389" s="9"/>
      <c r="I389" s="3" t="s">
        <v>93</v>
      </c>
      <c r="J389" s="3" t="s">
        <v>1413</v>
      </c>
      <c r="K389" s="3" t="s">
        <v>17</v>
      </c>
      <c r="L389" s="3" t="s">
        <v>1414</v>
      </c>
      <c r="M389" s="11">
        <v>0</v>
      </c>
      <c r="N389" s="11">
        <v>1</v>
      </c>
    </row>
    <row r="390" spans="1:14" x14ac:dyDescent="0.2">
      <c r="A390" s="2">
        <v>1474</v>
      </c>
      <c r="B390" s="3" t="s">
        <v>1415</v>
      </c>
      <c r="C390" s="3" t="s">
        <v>1416</v>
      </c>
      <c r="D390" s="13">
        <v>39173</v>
      </c>
      <c r="E390" s="14" t="s">
        <v>345</v>
      </c>
      <c r="F390" s="14" t="s">
        <v>47</v>
      </c>
      <c r="G390" s="14" t="s">
        <v>4495</v>
      </c>
      <c r="H390" s="9"/>
      <c r="I390" s="3" t="s">
        <v>1417</v>
      </c>
      <c r="J390" s="3" t="s">
        <v>1418</v>
      </c>
      <c r="K390" s="3" t="s">
        <v>17</v>
      </c>
      <c r="L390" s="3" t="s">
        <v>1419</v>
      </c>
      <c r="M390" s="11">
        <v>0</v>
      </c>
      <c r="N390" s="11">
        <v>1</v>
      </c>
    </row>
    <row r="391" spans="1:14" x14ac:dyDescent="0.2">
      <c r="A391" s="2">
        <v>1476</v>
      </c>
      <c r="B391" s="3" t="s">
        <v>1420</v>
      </c>
      <c r="C391" s="3" t="s">
        <v>1421</v>
      </c>
      <c r="D391" s="13">
        <v>40498</v>
      </c>
      <c r="E391" s="14" t="s">
        <v>4</v>
      </c>
      <c r="F391" s="14" t="s">
        <v>14</v>
      </c>
      <c r="G391" s="14" t="s">
        <v>4494</v>
      </c>
      <c r="H391" s="9"/>
      <c r="I391" s="3" t="s">
        <v>1324</v>
      </c>
      <c r="J391" s="3" t="s">
        <v>1422</v>
      </c>
      <c r="K391" s="3" t="s">
        <v>17</v>
      </c>
      <c r="L391" s="3" t="s">
        <v>35</v>
      </c>
      <c r="M391" s="11">
        <v>0</v>
      </c>
      <c r="N391" s="11">
        <v>1</v>
      </c>
    </row>
    <row r="392" spans="1:14" x14ac:dyDescent="0.2">
      <c r="A392" s="2">
        <v>1477</v>
      </c>
      <c r="B392" s="3" t="s">
        <v>1423</v>
      </c>
      <c r="C392" s="3" t="s">
        <v>1424</v>
      </c>
      <c r="D392" s="13">
        <v>40603</v>
      </c>
      <c r="E392" s="14" t="s">
        <v>4</v>
      </c>
      <c r="F392" s="14" t="s">
        <v>14</v>
      </c>
      <c r="G392" s="14"/>
      <c r="H392" s="9">
        <v>1</v>
      </c>
      <c r="I392" s="3" t="s">
        <v>93</v>
      </c>
      <c r="J392" s="3" t="s">
        <v>1425</v>
      </c>
      <c r="K392" s="3" t="s">
        <v>17</v>
      </c>
      <c r="L392" s="3" t="s">
        <v>35</v>
      </c>
      <c r="M392" s="11">
        <v>0</v>
      </c>
      <c r="N392" s="11">
        <v>1</v>
      </c>
    </row>
    <row r="393" spans="1:14" x14ac:dyDescent="0.2">
      <c r="A393" s="2">
        <v>1480</v>
      </c>
      <c r="B393" s="3" t="s">
        <v>1426</v>
      </c>
      <c r="C393" s="3" t="s">
        <v>1427</v>
      </c>
      <c r="D393" s="13">
        <v>39904</v>
      </c>
      <c r="E393" s="14" t="s">
        <v>345</v>
      </c>
      <c r="F393" s="14" t="s">
        <v>14</v>
      </c>
      <c r="G393" s="14" t="s">
        <v>4495</v>
      </c>
      <c r="H393" s="9"/>
      <c r="I393" s="3" t="s">
        <v>1023</v>
      </c>
      <c r="J393" s="3" t="s">
        <v>1428</v>
      </c>
      <c r="K393" s="3" t="s">
        <v>17</v>
      </c>
      <c r="L393" s="3" t="s">
        <v>35</v>
      </c>
      <c r="M393" s="11">
        <v>0</v>
      </c>
      <c r="N393" s="11">
        <v>1</v>
      </c>
    </row>
    <row r="394" spans="1:14" x14ac:dyDescent="0.2">
      <c r="A394" s="2">
        <v>1484</v>
      </c>
      <c r="B394" s="3" t="s">
        <v>1429</v>
      </c>
      <c r="C394" s="3" t="s">
        <v>1430</v>
      </c>
      <c r="D394" s="13">
        <v>41153</v>
      </c>
      <c r="E394" s="14" t="s">
        <v>4</v>
      </c>
      <c r="F394" s="14" t="s">
        <v>14</v>
      </c>
      <c r="G394" s="14" t="s">
        <v>4494</v>
      </c>
      <c r="H394" s="9"/>
      <c r="I394" s="3" t="s">
        <v>1324</v>
      </c>
      <c r="J394" s="3" t="s">
        <v>1431</v>
      </c>
      <c r="K394" s="3" t="s">
        <v>17</v>
      </c>
      <c r="L394" s="3" t="s">
        <v>1432</v>
      </c>
      <c r="M394" s="11">
        <v>0</v>
      </c>
      <c r="N394" s="11">
        <v>1</v>
      </c>
    </row>
    <row r="395" spans="1:14" x14ac:dyDescent="0.2">
      <c r="A395" s="2">
        <v>1485</v>
      </c>
      <c r="B395" s="3" t="s">
        <v>1433</v>
      </c>
      <c r="C395" s="3" t="s">
        <v>605</v>
      </c>
      <c r="D395" s="13">
        <v>40558</v>
      </c>
      <c r="E395" s="14" t="s">
        <v>4</v>
      </c>
      <c r="F395" s="14" t="s">
        <v>14</v>
      </c>
      <c r="G395" s="14" t="s">
        <v>4495</v>
      </c>
      <c r="H395" s="9">
        <v>1</v>
      </c>
      <c r="I395" s="3" t="s">
        <v>30</v>
      </c>
      <c r="J395" s="3" t="s">
        <v>1434</v>
      </c>
      <c r="K395" s="3" t="s">
        <v>17</v>
      </c>
      <c r="L395" s="3" t="s">
        <v>462</v>
      </c>
      <c r="M395" s="11">
        <v>0</v>
      </c>
      <c r="N395" s="11">
        <v>1</v>
      </c>
    </row>
    <row r="396" spans="1:14" x14ac:dyDescent="0.2">
      <c r="A396" s="2">
        <v>1486</v>
      </c>
      <c r="B396" s="3" t="s">
        <v>1435</v>
      </c>
      <c r="C396" s="3" t="s">
        <v>605</v>
      </c>
      <c r="D396" s="13">
        <v>40876</v>
      </c>
      <c r="E396" s="14" t="s">
        <v>4</v>
      </c>
      <c r="F396" s="14" t="s">
        <v>47</v>
      </c>
      <c r="G396" s="14"/>
      <c r="H396" s="9"/>
      <c r="I396" s="3" t="s">
        <v>201</v>
      </c>
      <c r="J396" s="3" t="s">
        <v>1436</v>
      </c>
      <c r="K396" s="3" t="s">
        <v>17</v>
      </c>
      <c r="L396" s="3" t="s">
        <v>462</v>
      </c>
      <c r="M396" s="11">
        <v>0</v>
      </c>
      <c r="N396" s="11">
        <v>1</v>
      </c>
    </row>
    <row r="397" spans="1:14" x14ac:dyDescent="0.2">
      <c r="A397" s="2">
        <v>1488</v>
      </c>
      <c r="B397" s="3" t="s">
        <v>1437</v>
      </c>
      <c r="C397" s="3" t="s">
        <v>1438</v>
      </c>
      <c r="D397" s="13">
        <v>40664</v>
      </c>
      <c r="E397" s="14" t="s">
        <v>345</v>
      </c>
      <c r="F397" s="14" t="s">
        <v>14</v>
      </c>
      <c r="G397" s="14" t="s">
        <v>4494</v>
      </c>
      <c r="H397" s="9"/>
      <c r="I397" s="3" t="s">
        <v>1324</v>
      </c>
      <c r="J397" s="3" t="s">
        <v>1439</v>
      </c>
      <c r="K397" s="3" t="s">
        <v>17</v>
      </c>
      <c r="L397" s="3" t="s">
        <v>1440</v>
      </c>
      <c r="M397" s="11">
        <v>0</v>
      </c>
      <c r="N397" s="11">
        <v>1</v>
      </c>
    </row>
    <row r="398" spans="1:14" x14ac:dyDescent="0.2">
      <c r="A398" s="2">
        <v>1489</v>
      </c>
      <c r="B398" s="3" t="s">
        <v>1441</v>
      </c>
      <c r="C398" s="3" t="s">
        <v>1442</v>
      </c>
      <c r="D398" s="13">
        <v>40909</v>
      </c>
      <c r="E398" s="14" t="s">
        <v>4</v>
      </c>
      <c r="F398" s="14" t="s">
        <v>14</v>
      </c>
      <c r="G398" s="14" t="s">
        <v>4494</v>
      </c>
      <c r="H398" s="9"/>
      <c r="I398" s="3" t="s">
        <v>1324</v>
      </c>
      <c r="J398" s="3" t="s">
        <v>1443</v>
      </c>
      <c r="K398" s="3" t="s">
        <v>17</v>
      </c>
      <c r="L398" s="3" t="s">
        <v>1444</v>
      </c>
      <c r="M398" s="11">
        <v>0</v>
      </c>
      <c r="N398" s="11">
        <v>1</v>
      </c>
    </row>
    <row r="399" spans="1:14" x14ac:dyDescent="0.2">
      <c r="A399" s="2">
        <v>1490</v>
      </c>
      <c r="B399" s="3" t="s">
        <v>1445</v>
      </c>
      <c r="C399" s="3" t="s">
        <v>1446</v>
      </c>
      <c r="D399" s="13">
        <v>38446</v>
      </c>
      <c r="E399" s="14" t="s">
        <v>4</v>
      </c>
      <c r="F399" s="14" t="s">
        <v>47</v>
      </c>
      <c r="G399" s="14"/>
      <c r="H399" s="9"/>
      <c r="I399" s="3" t="s">
        <v>1447</v>
      </c>
      <c r="J399" s="3" t="s">
        <v>1448</v>
      </c>
      <c r="K399" s="3" t="s">
        <v>17</v>
      </c>
      <c r="L399" s="3" t="s">
        <v>1449</v>
      </c>
      <c r="M399" s="11">
        <v>1</v>
      </c>
      <c r="N399" s="11">
        <v>0</v>
      </c>
    </row>
    <row r="400" spans="1:14" x14ac:dyDescent="0.2">
      <c r="A400" s="2">
        <v>1492</v>
      </c>
      <c r="B400" s="3" t="s">
        <v>1450</v>
      </c>
      <c r="C400" s="3" t="s">
        <v>1451</v>
      </c>
      <c r="D400" s="13">
        <v>39539</v>
      </c>
      <c r="E400" s="14" t="s">
        <v>4</v>
      </c>
      <c r="F400" s="14" t="s">
        <v>35</v>
      </c>
      <c r="G400" s="14"/>
      <c r="H400" s="9">
        <v>1</v>
      </c>
      <c r="I400" s="3" t="s">
        <v>93</v>
      </c>
      <c r="J400" s="3" t="s">
        <v>1452</v>
      </c>
      <c r="K400" s="3" t="s">
        <v>17</v>
      </c>
      <c r="L400" s="3" t="s">
        <v>258</v>
      </c>
      <c r="M400" s="11">
        <v>0</v>
      </c>
      <c r="N400" s="11">
        <v>1</v>
      </c>
    </row>
    <row r="401" spans="1:14" x14ac:dyDescent="0.2">
      <c r="A401" s="2">
        <v>1493</v>
      </c>
      <c r="B401" s="3" t="s">
        <v>1453</v>
      </c>
      <c r="C401" s="3" t="s">
        <v>1454</v>
      </c>
      <c r="D401" s="13">
        <v>39904</v>
      </c>
      <c r="E401" s="14" t="s">
        <v>4</v>
      </c>
      <c r="F401" s="14" t="s">
        <v>14</v>
      </c>
      <c r="G401" s="14" t="s">
        <v>4495</v>
      </c>
      <c r="H401" s="9"/>
      <c r="I401" s="3" t="s">
        <v>30</v>
      </c>
      <c r="J401" s="3" t="s">
        <v>1455</v>
      </c>
      <c r="K401" s="3" t="s">
        <v>17</v>
      </c>
      <c r="L401" s="3" t="s">
        <v>35</v>
      </c>
      <c r="M401" s="11">
        <v>0</v>
      </c>
      <c r="N401" s="11">
        <v>1</v>
      </c>
    </row>
    <row r="402" spans="1:14" x14ac:dyDescent="0.2">
      <c r="A402" s="2">
        <v>1494</v>
      </c>
      <c r="B402" s="3" t="s">
        <v>1456</v>
      </c>
      <c r="C402" s="3" t="s">
        <v>1457</v>
      </c>
      <c r="D402" s="13">
        <v>38231</v>
      </c>
      <c r="E402" s="14" t="s">
        <v>4</v>
      </c>
      <c r="F402" s="14" t="s">
        <v>47</v>
      </c>
      <c r="G402" s="14"/>
      <c r="H402" s="9">
        <v>1</v>
      </c>
      <c r="I402" s="3" t="s">
        <v>201</v>
      </c>
      <c r="J402" s="3" t="s">
        <v>1458</v>
      </c>
      <c r="K402" s="3" t="s">
        <v>17</v>
      </c>
      <c r="L402" s="3" t="s">
        <v>35</v>
      </c>
      <c r="M402" s="11">
        <v>0</v>
      </c>
      <c r="N402" s="11">
        <v>1</v>
      </c>
    </row>
    <row r="403" spans="1:14" x14ac:dyDescent="0.2">
      <c r="A403" s="2">
        <v>1496</v>
      </c>
      <c r="B403" s="3" t="s">
        <v>1459</v>
      </c>
      <c r="C403" s="3" t="s">
        <v>1460</v>
      </c>
      <c r="D403" s="13">
        <v>39629</v>
      </c>
      <c r="E403" s="14" t="s">
        <v>345</v>
      </c>
      <c r="F403" s="14" t="s">
        <v>14</v>
      </c>
      <c r="G403" s="14" t="s">
        <v>4494</v>
      </c>
      <c r="H403" s="9"/>
      <c r="I403" s="3" t="s">
        <v>1348</v>
      </c>
      <c r="J403" s="3" t="s">
        <v>1461</v>
      </c>
      <c r="K403" s="3" t="s">
        <v>17</v>
      </c>
      <c r="L403" s="3" t="s">
        <v>1462</v>
      </c>
      <c r="M403" s="11">
        <v>0</v>
      </c>
      <c r="N403" s="11">
        <v>1</v>
      </c>
    </row>
    <row r="404" spans="1:14" x14ac:dyDescent="0.2">
      <c r="A404" s="2">
        <v>1498</v>
      </c>
      <c r="B404" s="3" t="s">
        <v>1463</v>
      </c>
      <c r="C404" s="3" t="s">
        <v>1464</v>
      </c>
      <c r="D404" s="13">
        <v>37834</v>
      </c>
      <c r="E404" s="14" t="s">
        <v>345</v>
      </c>
      <c r="F404" s="14" t="s">
        <v>14</v>
      </c>
      <c r="G404" s="14" t="s">
        <v>4495</v>
      </c>
      <c r="H404" s="9"/>
      <c r="I404" s="3" t="s">
        <v>30</v>
      </c>
      <c r="J404" s="3" t="s">
        <v>1465</v>
      </c>
      <c r="K404" s="3" t="s">
        <v>17</v>
      </c>
      <c r="L404" s="3" t="s">
        <v>1466</v>
      </c>
      <c r="M404" s="11">
        <v>0</v>
      </c>
      <c r="N404" s="11">
        <v>1</v>
      </c>
    </row>
    <row r="405" spans="1:14" x14ac:dyDescent="0.2">
      <c r="A405" s="2">
        <v>1501</v>
      </c>
      <c r="B405" s="3" t="s">
        <v>1467</v>
      </c>
      <c r="C405" s="3" t="s">
        <v>1468</v>
      </c>
      <c r="D405" s="13">
        <v>38078</v>
      </c>
      <c r="E405" s="14" t="s">
        <v>4</v>
      </c>
      <c r="F405" s="14" t="s">
        <v>35</v>
      </c>
      <c r="G405" s="14"/>
      <c r="H405" s="9"/>
      <c r="I405" s="3" t="s">
        <v>1469</v>
      </c>
      <c r="J405" s="3" t="s">
        <v>1470</v>
      </c>
      <c r="K405" s="3" t="s">
        <v>17</v>
      </c>
      <c r="L405" s="3" t="s">
        <v>1471</v>
      </c>
      <c r="M405" s="11">
        <v>0</v>
      </c>
      <c r="N405" s="11">
        <v>1</v>
      </c>
    </row>
    <row r="406" spans="1:14" x14ac:dyDescent="0.2">
      <c r="A406" s="2">
        <v>1503</v>
      </c>
      <c r="B406" s="3" t="s">
        <v>1472</v>
      </c>
      <c r="C406" s="3" t="s">
        <v>1473</v>
      </c>
      <c r="D406" s="13">
        <v>40001</v>
      </c>
      <c r="E406" s="14" t="s">
        <v>4</v>
      </c>
      <c r="F406" s="14" t="s">
        <v>14</v>
      </c>
      <c r="G406" s="14" t="s">
        <v>4494</v>
      </c>
      <c r="H406" s="9">
        <v>1</v>
      </c>
      <c r="I406" s="3" t="s">
        <v>1324</v>
      </c>
      <c r="J406" s="3" t="s">
        <v>1474</v>
      </c>
      <c r="K406" s="3" t="s">
        <v>17</v>
      </c>
      <c r="L406" s="3" t="s">
        <v>35</v>
      </c>
      <c r="M406" s="11">
        <v>0</v>
      </c>
      <c r="N406" s="11">
        <v>1</v>
      </c>
    </row>
    <row r="407" spans="1:14" x14ac:dyDescent="0.2">
      <c r="A407" s="2">
        <v>1504</v>
      </c>
      <c r="B407" s="3" t="s">
        <v>1475</v>
      </c>
      <c r="C407" s="3" t="s">
        <v>1476</v>
      </c>
      <c r="D407" s="13">
        <v>38453</v>
      </c>
      <c r="E407" s="14" t="s">
        <v>4</v>
      </c>
      <c r="F407" s="14" t="s">
        <v>47</v>
      </c>
      <c r="G407" s="14"/>
      <c r="H407" s="9"/>
      <c r="I407" s="3" t="s">
        <v>93</v>
      </c>
      <c r="J407" s="3" t="s">
        <v>1477</v>
      </c>
      <c r="K407" s="3" t="s">
        <v>17</v>
      </c>
      <c r="L407" s="3" t="s">
        <v>35</v>
      </c>
      <c r="M407" s="11">
        <v>0</v>
      </c>
      <c r="N407" s="11">
        <v>1</v>
      </c>
    </row>
    <row r="408" spans="1:14" x14ac:dyDescent="0.2">
      <c r="A408" s="2">
        <v>1508</v>
      </c>
      <c r="B408" s="3" t="s">
        <v>1478</v>
      </c>
      <c r="C408" s="3" t="s">
        <v>1479</v>
      </c>
      <c r="D408" s="13">
        <v>40544</v>
      </c>
      <c r="E408" s="14" t="s">
        <v>4</v>
      </c>
      <c r="F408" s="14" t="s">
        <v>14</v>
      </c>
      <c r="G408" s="14" t="s">
        <v>4495</v>
      </c>
      <c r="H408" s="9"/>
      <c r="I408" s="3" t="s">
        <v>25</v>
      </c>
      <c r="J408" s="3" t="s">
        <v>1480</v>
      </c>
      <c r="K408" s="3" t="s">
        <v>17</v>
      </c>
      <c r="L408" s="3" t="s">
        <v>1481</v>
      </c>
      <c r="M408" s="11">
        <v>0</v>
      </c>
      <c r="N408" s="11">
        <v>1</v>
      </c>
    </row>
    <row r="409" spans="1:14" x14ac:dyDescent="0.2">
      <c r="A409" s="2">
        <v>1509</v>
      </c>
      <c r="B409" s="3" t="s">
        <v>1482</v>
      </c>
      <c r="C409" s="3" t="s">
        <v>1483</v>
      </c>
      <c r="D409" s="13">
        <v>42528</v>
      </c>
      <c r="E409" s="14" t="s">
        <v>4</v>
      </c>
      <c r="F409" s="14" t="s">
        <v>47</v>
      </c>
      <c r="G409" s="14"/>
      <c r="H409" s="9"/>
      <c r="I409" s="3" t="s">
        <v>1484</v>
      </c>
      <c r="J409" s="3" t="s">
        <v>1485</v>
      </c>
      <c r="K409" s="3" t="s">
        <v>17</v>
      </c>
      <c r="L409" s="3" t="s">
        <v>307</v>
      </c>
      <c r="M409" s="11">
        <v>1</v>
      </c>
      <c r="N409" s="11">
        <v>0</v>
      </c>
    </row>
    <row r="410" spans="1:14" x14ac:dyDescent="0.2">
      <c r="A410" s="2">
        <v>1510</v>
      </c>
      <c r="B410" s="3" t="s">
        <v>1486</v>
      </c>
      <c r="C410" s="3" t="s">
        <v>1487</v>
      </c>
      <c r="D410" s="13">
        <v>39974</v>
      </c>
      <c r="E410" s="14" t="s">
        <v>4</v>
      </c>
      <c r="F410" s="14" t="s">
        <v>14</v>
      </c>
      <c r="G410" s="14" t="s">
        <v>4495</v>
      </c>
      <c r="H410" s="9"/>
      <c r="I410" s="3" t="s">
        <v>30</v>
      </c>
      <c r="J410" s="3" t="s">
        <v>1488</v>
      </c>
      <c r="K410" s="3" t="s">
        <v>17</v>
      </c>
      <c r="L410" s="3" t="s">
        <v>35</v>
      </c>
      <c r="M410" s="11">
        <v>0</v>
      </c>
      <c r="N410" s="11">
        <v>1</v>
      </c>
    </row>
    <row r="411" spans="1:14" x14ac:dyDescent="0.2">
      <c r="A411" s="2">
        <v>1514</v>
      </c>
      <c r="B411" s="3" t="s">
        <v>1489</v>
      </c>
      <c r="C411" s="3" t="s">
        <v>1490</v>
      </c>
      <c r="D411" s="13">
        <v>40725</v>
      </c>
      <c r="E411" s="14" t="s">
        <v>4</v>
      </c>
      <c r="F411" s="14" t="s">
        <v>395</v>
      </c>
      <c r="G411" s="14"/>
      <c r="H411" s="9"/>
      <c r="I411" s="3" t="s">
        <v>201</v>
      </c>
      <c r="J411" s="3" t="s">
        <v>1491</v>
      </c>
      <c r="K411" s="3" t="s">
        <v>17</v>
      </c>
      <c r="L411" s="3" t="s">
        <v>369</v>
      </c>
      <c r="M411" s="11">
        <v>0</v>
      </c>
      <c r="N411" s="11">
        <v>1</v>
      </c>
    </row>
    <row r="412" spans="1:14" x14ac:dyDescent="0.2">
      <c r="A412" s="2">
        <v>1515</v>
      </c>
      <c r="B412" s="3" t="s">
        <v>1492</v>
      </c>
      <c r="C412" s="3" t="s">
        <v>1493</v>
      </c>
      <c r="D412" s="13">
        <v>39356</v>
      </c>
      <c r="E412" s="14" t="s">
        <v>4</v>
      </c>
      <c r="F412" s="14" t="s">
        <v>14</v>
      </c>
      <c r="G412" s="14" t="s">
        <v>4494</v>
      </c>
      <c r="H412" s="9"/>
      <c r="I412" s="3" t="s">
        <v>106</v>
      </c>
      <c r="J412" s="3" t="s">
        <v>1494</v>
      </c>
      <c r="K412" s="3" t="s">
        <v>17</v>
      </c>
      <c r="L412" s="3" t="s">
        <v>1495</v>
      </c>
      <c r="M412" s="11">
        <v>0</v>
      </c>
      <c r="N412" s="11">
        <v>1</v>
      </c>
    </row>
    <row r="413" spans="1:14" x14ac:dyDescent="0.2">
      <c r="A413" s="2">
        <v>1516</v>
      </c>
      <c r="B413" s="3" t="s">
        <v>1496</v>
      </c>
      <c r="C413" s="3" t="s">
        <v>1497</v>
      </c>
      <c r="D413" s="13">
        <v>38597</v>
      </c>
      <c r="E413" s="14" t="s">
        <v>345</v>
      </c>
      <c r="F413" s="14" t="s">
        <v>14</v>
      </c>
      <c r="G413" s="14"/>
      <c r="H413" s="9"/>
      <c r="I413" s="3" t="s">
        <v>595</v>
      </c>
      <c r="J413" s="3" t="s">
        <v>1498</v>
      </c>
      <c r="K413" s="3" t="s">
        <v>17</v>
      </c>
      <c r="L413" s="3" t="s">
        <v>1350</v>
      </c>
      <c r="M413" s="11">
        <v>0</v>
      </c>
      <c r="N413" s="11">
        <v>1</v>
      </c>
    </row>
    <row r="414" spans="1:14" x14ac:dyDescent="0.2">
      <c r="A414" s="2">
        <v>1519</v>
      </c>
      <c r="B414" s="3" t="s">
        <v>1499</v>
      </c>
      <c r="C414" s="3" t="s">
        <v>1500</v>
      </c>
      <c r="D414" s="13">
        <v>37834</v>
      </c>
      <c r="E414" s="14" t="s">
        <v>345</v>
      </c>
      <c r="F414" s="14" t="s">
        <v>14</v>
      </c>
      <c r="G414" s="14" t="s">
        <v>4494</v>
      </c>
      <c r="H414" s="9"/>
      <c r="I414" s="3" t="s">
        <v>1501</v>
      </c>
      <c r="J414" s="3" t="s">
        <v>1502</v>
      </c>
      <c r="K414" s="3" t="s">
        <v>17</v>
      </c>
      <c r="L414" s="3" t="s">
        <v>1503</v>
      </c>
      <c r="M414" s="11">
        <v>0</v>
      </c>
      <c r="N414" s="11">
        <v>1</v>
      </c>
    </row>
    <row r="415" spans="1:14" x14ac:dyDescent="0.2">
      <c r="A415" s="2">
        <v>1520</v>
      </c>
      <c r="B415" s="3" t="s">
        <v>1504</v>
      </c>
      <c r="C415" s="3" t="s">
        <v>1505</v>
      </c>
      <c r="D415" s="13">
        <v>37987</v>
      </c>
      <c r="E415" s="14" t="s">
        <v>345</v>
      </c>
      <c r="F415" s="14" t="s">
        <v>14</v>
      </c>
      <c r="G415" s="14"/>
      <c r="H415" s="9"/>
      <c r="I415" s="3" t="s">
        <v>93</v>
      </c>
      <c r="J415" s="3" t="s">
        <v>1506</v>
      </c>
      <c r="K415" s="3" t="s">
        <v>17</v>
      </c>
      <c r="L415" s="3" t="s">
        <v>1507</v>
      </c>
      <c r="M415" s="11">
        <v>0</v>
      </c>
      <c r="N415" s="11">
        <v>1</v>
      </c>
    </row>
    <row r="416" spans="1:14" x14ac:dyDescent="0.2">
      <c r="A416" s="2">
        <v>1523</v>
      </c>
      <c r="B416" s="3" t="s">
        <v>1508</v>
      </c>
      <c r="C416" s="3" t="s">
        <v>1509</v>
      </c>
      <c r="D416" s="13">
        <v>41032</v>
      </c>
      <c r="E416" s="14" t="s">
        <v>297</v>
      </c>
      <c r="F416" s="14" t="s">
        <v>14</v>
      </c>
      <c r="G416" s="14" t="s">
        <v>4494</v>
      </c>
      <c r="H416" s="9"/>
      <c r="I416" s="3" t="s">
        <v>213</v>
      </c>
      <c r="J416" s="3" t="s">
        <v>1510</v>
      </c>
      <c r="K416" s="3" t="s">
        <v>17</v>
      </c>
      <c r="L416" s="3" t="s">
        <v>1511</v>
      </c>
      <c r="M416" s="11">
        <v>0</v>
      </c>
      <c r="N416" s="11">
        <v>1</v>
      </c>
    </row>
    <row r="417" spans="1:14" x14ac:dyDescent="0.2">
      <c r="A417" s="2">
        <v>1524</v>
      </c>
      <c r="B417" s="3" t="s">
        <v>1512</v>
      </c>
      <c r="C417" s="3" t="s">
        <v>1513</v>
      </c>
      <c r="D417" s="13">
        <v>40835</v>
      </c>
      <c r="E417" s="14" t="s">
        <v>345</v>
      </c>
      <c r="F417" s="14" t="s">
        <v>14</v>
      </c>
      <c r="G417" s="14" t="s">
        <v>4494</v>
      </c>
      <c r="H417" s="9"/>
      <c r="I417" s="3" t="s">
        <v>1514</v>
      </c>
      <c r="J417" s="3" t="s">
        <v>1515</v>
      </c>
      <c r="K417" s="3" t="s">
        <v>17</v>
      </c>
      <c r="L417" s="3" t="s">
        <v>1516</v>
      </c>
      <c r="M417" s="11">
        <v>0</v>
      </c>
      <c r="N417" s="11">
        <v>1</v>
      </c>
    </row>
    <row r="418" spans="1:14" x14ac:dyDescent="0.2">
      <c r="A418" s="2">
        <v>1525</v>
      </c>
      <c r="B418" s="3" t="s">
        <v>1517</v>
      </c>
      <c r="C418" s="3" t="s">
        <v>1518</v>
      </c>
      <c r="D418" s="13">
        <v>40625</v>
      </c>
      <c r="E418" s="14" t="s">
        <v>297</v>
      </c>
      <c r="F418" s="14" t="s">
        <v>14</v>
      </c>
      <c r="G418" s="14" t="s">
        <v>4495</v>
      </c>
      <c r="H418" s="9"/>
      <c r="I418" s="3" t="s">
        <v>934</v>
      </c>
      <c r="J418" s="3" t="s">
        <v>1519</v>
      </c>
      <c r="K418" s="3" t="s">
        <v>17</v>
      </c>
      <c r="L418" s="3" t="s">
        <v>1520</v>
      </c>
      <c r="M418" s="11">
        <v>0</v>
      </c>
      <c r="N418" s="11">
        <v>1</v>
      </c>
    </row>
    <row r="419" spans="1:14" x14ac:dyDescent="0.2">
      <c r="A419" s="2">
        <v>1527</v>
      </c>
      <c r="B419" s="3" t="s">
        <v>1521</v>
      </c>
      <c r="C419" s="3" t="s">
        <v>1522</v>
      </c>
      <c r="D419" s="13">
        <v>40118</v>
      </c>
      <c r="E419" s="14" t="s">
        <v>345</v>
      </c>
      <c r="F419" s="14" t="s">
        <v>14</v>
      </c>
      <c r="G419" s="14" t="s">
        <v>4495</v>
      </c>
      <c r="H419" s="9"/>
      <c r="I419" s="3" t="s">
        <v>934</v>
      </c>
      <c r="J419" s="3" t="s">
        <v>1523</v>
      </c>
      <c r="K419" s="3" t="s">
        <v>17</v>
      </c>
      <c r="L419" s="3" t="s">
        <v>1524</v>
      </c>
      <c r="M419" s="11">
        <v>0</v>
      </c>
      <c r="N419" s="11">
        <v>1</v>
      </c>
    </row>
    <row r="420" spans="1:14" x14ac:dyDescent="0.2">
      <c r="A420" s="2">
        <v>1529</v>
      </c>
      <c r="B420" s="3" t="s">
        <v>1525</v>
      </c>
      <c r="C420" s="3" t="s">
        <v>1526</v>
      </c>
      <c r="D420" s="13">
        <v>40365</v>
      </c>
      <c r="E420" s="14" t="s">
        <v>345</v>
      </c>
      <c r="F420" s="14" t="s">
        <v>14</v>
      </c>
      <c r="G420" s="14" t="s">
        <v>4494</v>
      </c>
      <c r="H420" s="9"/>
      <c r="I420" s="3" t="s">
        <v>1348</v>
      </c>
      <c r="J420" s="3" t="s">
        <v>1527</v>
      </c>
      <c r="K420" s="3" t="s">
        <v>17</v>
      </c>
      <c r="L420" s="3" t="s">
        <v>1528</v>
      </c>
      <c r="M420" s="11">
        <v>0</v>
      </c>
      <c r="N420" s="11">
        <v>1</v>
      </c>
    </row>
    <row r="421" spans="1:14" x14ac:dyDescent="0.2">
      <c r="A421" s="2">
        <v>1530</v>
      </c>
      <c r="B421" s="3" t="s">
        <v>1529</v>
      </c>
      <c r="C421" s="3" t="s">
        <v>1530</v>
      </c>
      <c r="D421" s="13">
        <v>38626</v>
      </c>
      <c r="E421" s="14" t="s">
        <v>345</v>
      </c>
      <c r="F421" s="14" t="s">
        <v>14</v>
      </c>
      <c r="G421" s="14" t="s">
        <v>4495</v>
      </c>
      <c r="H421" s="9"/>
      <c r="I421" s="3" t="s">
        <v>934</v>
      </c>
      <c r="J421" s="3" t="s">
        <v>1531</v>
      </c>
      <c r="K421" s="3" t="s">
        <v>17</v>
      </c>
      <c r="L421" s="3" t="s">
        <v>1532</v>
      </c>
      <c r="M421" s="11">
        <v>0</v>
      </c>
      <c r="N421" s="11">
        <v>1</v>
      </c>
    </row>
    <row r="422" spans="1:14" x14ac:dyDescent="0.2">
      <c r="A422" s="2">
        <v>1532</v>
      </c>
      <c r="B422" s="3" t="s">
        <v>1533</v>
      </c>
      <c r="C422" s="3" t="s">
        <v>1534</v>
      </c>
      <c r="D422" s="13">
        <v>39380</v>
      </c>
      <c r="E422" s="14" t="s">
        <v>4</v>
      </c>
      <c r="F422" s="14" t="s">
        <v>14</v>
      </c>
      <c r="G422" s="14" t="s">
        <v>4494</v>
      </c>
      <c r="H422" s="9"/>
      <c r="I422" s="3" t="s">
        <v>1535</v>
      </c>
      <c r="J422" s="3" t="s">
        <v>1536</v>
      </c>
      <c r="K422" s="3" t="s">
        <v>17</v>
      </c>
      <c r="L422" s="3" t="s">
        <v>1537</v>
      </c>
      <c r="M422" s="11">
        <v>0</v>
      </c>
      <c r="N422" s="11">
        <v>1</v>
      </c>
    </row>
    <row r="423" spans="1:14" x14ac:dyDescent="0.2">
      <c r="A423" s="2">
        <v>1534</v>
      </c>
      <c r="B423" s="3" t="s">
        <v>1538</v>
      </c>
      <c r="C423" s="3" t="s">
        <v>1539</v>
      </c>
      <c r="D423" s="13">
        <v>39234</v>
      </c>
      <c r="E423" s="14" t="s">
        <v>4</v>
      </c>
      <c r="F423" s="14" t="s">
        <v>14</v>
      </c>
      <c r="G423" s="14"/>
      <c r="H423" s="9"/>
      <c r="I423" s="3" t="s">
        <v>370</v>
      </c>
      <c r="J423" s="3" t="s">
        <v>1540</v>
      </c>
      <c r="K423" s="3" t="s">
        <v>17</v>
      </c>
      <c r="L423" s="3" t="s">
        <v>1541</v>
      </c>
      <c r="M423" s="11">
        <v>0</v>
      </c>
      <c r="N423" s="11">
        <v>1</v>
      </c>
    </row>
    <row r="424" spans="1:14" x14ac:dyDescent="0.2">
      <c r="A424" s="2">
        <v>1535</v>
      </c>
      <c r="B424" s="3" t="s">
        <v>1542</v>
      </c>
      <c r="C424" s="3" t="s">
        <v>1543</v>
      </c>
      <c r="D424" s="13">
        <v>39508</v>
      </c>
      <c r="E424" s="14" t="s">
        <v>4</v>
      </c>
      <c r="F424" s="14" t="s">
        <v>14</v>
      </c>
      <c r="G424" s="14"/>
      <c r="H424" s="9"/>
      <c r="I424" s="3" t="s">
        <v>48</v>
      </c>
      <c r="J424" s="3" t="s">
        <v>1544</v>
      </c>
      <c r="K424" s="3" t="s">
        <v>17</v>
      </c>
      <c r="L424" s="3" t="s">
        <v>1541</v>
      </c>
      <c r="M424" s="11">
        <v>0</v>
      </c>
      <c r="N424" s="11">
        <v>1</v>
      </c>
    </row>
    <row r="425" spans="1:14" x14ac:dyDescent="0.2">
      <c r="A425" s="2">
        <v>1536</v>
      </c>
      <c r="B425" s="3" t="s">
        <v>1545</v>
      </c>
      <c r="C425" s="3" t="s">
        <v>1546</v>
      </c>
      <c r="D425" s="13">
        <v>40057</v>
      </c>
      <c r="E425" s="14" t="s">
        <v>4</v>
      </c>
      <c r="F425" s="14" t="s">
        <v>47</v>
      </c>
      <c r="G425" s="14"/>
      <c r="H425" s="9"/>
      <c r="I425" s="3" t="s">
        <v>48</v>
      </c>
      <c r="J425" s="3" t="s">
        <v>1547</v>
      </c>
      <c r="K425" s="3" t="s">
        <v>17</v>
      </c>
      <c r="L425" s="3" t="s">
        <v>258</v>
      </c>
      <c r="M425" s="11">
        <v>0</v>
      </c>
      <c r="N425" s="11">
        <v>1</v>
      </c>
    </row>
    <row r="426" spans="1:14" x14ac:dyDescent="0.2">
      <c r="A426" s="2">
        <v>1537</v>
      </c>
      <c r="B426" s="3" t="s">
        <v>1548</v>
      </c>
      <c r="C426" s="3" t="s">
        <v>1549</v>
      </c>
      <c r="D426" s="13">
        <v>40179</v>
      </c>
      <c r="E426" s="14" t="s">
        <v>4</v>
      </c>
      <c r="F426" s="14" t="s">
        <v>47</v>
      </c>
      <c r="G426" s="14"/>
      <c r="H426" s="9"/>
      <c r="I426" s="3" t="s">
        <v>93</v>
      </c>
      <c r="J426" s="3" t="s">
        <v>1550</v>
      </c>
      <c r="K426" s="3" t="s">
        <v>17</v>
      </c>
      <c r="L426" s="3" t="s">
        <v>35</v>
      </c>
      <c r="M426" s="11">
        <v>0</v>
      </c>
      <c r="N426" s="11">
        <v>1</v>
      </c>
    </row>
    <row r="427" spans="1:14" x14ac:dyDescent="0.2">
      <c r="A427" s="2">
        <v>1544</v>
      </c>
      <c r="B427" s="3" t="s">
        <v>1551</v>
      </c>
      <c r="C427" s="3" t="s">
        <v>1552</v>
      </c>
      <c r="D427" s="13">
        <v>39811</v>
      </c>
      <c r="E427" s="14" t="s">
        <v>4</v>
      </c>
      <c r="F427" s="14" t="s">
        <v>47</v>
      </c>
      <c r="G427" s="14" t="s">
        <v>4494</v>
      </c>
      <c r="H427" s="9"/>
      <c r="I427" s="3" t="s">
        <v>1324</v>
      </c>
      <c r="J427" s="3" t="s">
        <v>1553</v>
      </c>
      <c r="K427" s="3" t="s">
        <v>17</v>
      </c>
      <c r="L427" s="3" t="s">
        <v>1554</v>
      </c>
      <c r="M427" s="11">
        <v>0</v>
      </c>
      <c r="N427" s="11">
        <v>1</v>
      </c>
    </row>
    <row r="428" spans="1:14" x14ac:dyDescent="0.2">
      <c r="A428" s="2">
        <v>1545</v>
      </c>
      <c r="B428" s="3" t="s">
        <v>1555</v>
      </c>
      <c r="C428" s="3" t="s">
        <v>1556</v>
      </c>
      <c r="D428" s="13">
        <v>38838</v>
      </c>
      <c r="E428" s="14" t="s">
        <v>4</v>
      </c>
      <c r="F428" s="14" t="s">
        <v>14</v>
      </c>
      <c r="G428" s="14" t="s">
        <v>4494</v>
      </c>
      <c r="H428" s="9"/>
      <c r="I428" s="3" t="s">
        <v>1324</v>
      </c>
      <c r="J428" s="3" t="s">
        <v>1557</v>
      </c>
      <c r="K428" s="3" t="s">
        <v>17</v>
      </c>
      <c r="L428" s="3" t="s">
        <v>1558</v>
      </c>
      <c r="M428" s="11">
        <v>0</v>
      </c>
      <c r="N428" s="11">
        <v>1</v>
      </c>
    </row>
    <row r="429" spans="1:14" x14ac:dyDescent="0.2">
      <c r="A429" s="2">
        <v>1546</v>
      </c>
      <c r="B429" s="3" t="s">
        <v>1559</v>
      </c>
      <c r="C429" s="3" t="s">
        <v>1560</v>
      </c>
      <c r="D429" s="13">
        <v>39934</v>
      </c>
      <c r="E429" s="14" t="s">
        <v>4</v>
      </c>
      <c r="F429" s="14" t="s">
        <v>14</v>
      </c>
      <c r="G429" s="14" t="s">
        <v>4494</v>
      </c>
      <c r="H429" s="9"/>
      <c r="I429" s="3" t="s">
        <v>106</v>
      </c>
      <c r="J429" s="3" t="s">
        <v>1561</v>
      </c>
      <c r="K429" s="3" t="s">
        <v>17</v>
      </c>
      <c r="L429" s="3" t="s">
        <v>35</v>
      </c>
      <c r="M429" s="11">
        <v>0</v>
      </c>
      <c r="N429" s="11">
        <v>1</v>
      </c>
    </row>
    <row r="430" spans="1:14" x14ac:dyDescent="0.2">
      <c r="A430" s="2">
        <v>1548</v>
      </c>
      <c r="B430" s="3" t="s">
        <v>1562</v>
      </c>
      <c r="C430" s="3" t="s">
        <v>1563</v>
      </c>
      <c r="D430" s="13">
        <v>40299</v>
      </c>
      <c r="E430" s="14" t="s">
        <v>345</v>
      </c>
      <c r="F430" s="14" t="s">
        <v>14</v>
      </c>
      <c r="G430" s="14"/>
      <c r="H430" s="9"/>
      <c r="I430" s="3" t="s">
        <v>48</v>
      </c>
      <c r="J430" s="3" t="s">
        <v>1564</v>
      </c>
      <c r="K430" s="3" t="s">
        <v>17</v>
      </c>
      <c r="L430" s="3" t="s">
        <v>1565</v>
      </c>
      <c r="M430" s="11">
        <v>0</v>
      </c>
      <c r="N430" s="11">
        <v>1</v>
      </c>
    </row>
    <row r="431" spans="1:14" x14ac:dyDescent="0.2">
      <c r="A431" s="2">
        <v>1549</v>
      </c>
      <c r="B431" s="3" t="s">
        <v>1566</v>
      </c>
      <c r="C431" s="3" t="s">
        <v>1567</v>
      </c>
      <c r="D431" s="13">
        <v>36770</v>
      </c>
      <c r="E431" s="14" t="s">
        <v>345</v>
      </c>
      <c r="F431" s="14" t="s">
        <v>14</v>
      </c>
      <c r="G431" s="14"/>
      <c r="H431" s="9"/>
      <c r="I431" s="3" t="s">
        <v>48</v>
      </c>
      <c r="J431" s="3" t="s">
        <v>1568</v>
      </c>
      <c r="K431" s="3" t="s">
        <v>17</v>
      </c>
      <c r="L431" s="3" t="s">
        <v>1569</v>
      </c>
      <c r="M431" s="11">
        <v>0</v>
      </c>
      <c r="N431" s="11">
        <v>1</v>
      </c>
    </row>
    <row r="432" spans="1:14" x14ac:dyDescent="0.2">
      <c r="A432" s="2">
        <v>1550</v>
      </c>
      <c r="B432" s="3" t="s">
        <v>1570</v>
      </c>
      <c r="C432" s="3" t="s">
        <v>1571</v>
      </c>
      <c r="D432" s="13">
        <v>41027</v>
      </c>
      <c r="E432" s="14" t="s">
        <v>4</v>
      </c>
      <c r="F432" s="14" t="s">
        <v>14</v>
      </c>
      <c r="G432" s="14"/>
      <c r="H432" s="9"/>
      <c r="I432" s="3" t="s">
        <v>93</v>
      </c>
      <c r="J432" s="3" t="s">
        <v>1572</v>
      </c>
      <c r="K432" s="3" t="s">
        <v>17</v>
      </c>
      <c r="L432" s="3" t="s">
        <v>307</v>
      </c>
      <c r="M432" s="11">
        <v>0</v>
      </c>
      <c r="N432" s="11">
        <v>1</v>
      </c>
    </row>
    <row r="433" spans="1:14" x14ac:dyDescent="0.2">
      <c r="A433" s="2">
        <v>1551</v>
      </c>
      <c r="B433" s="3" t="s">
        <v>1573</v>
      </c>
      <c r="C433" s="3" t="s">
        <v>1574</v>
      </c>
      <c r="D433" s="13">
        <v>40725</v>
      </c>
      <c r="E433" s="14" t="s">
        <v>297</v>
      </c>
      <c r="F433" s="14" t="s">
        <v>47</v>
      </c>
      <c r="G433" s="14"/>
      <c r="H433" s="9"/>
      <c r="I433" s="3" t="s">
        <v>48</v>
      </c>
      <c r="J433" s="3" t="s">
        <v>1575</v>
      </c>
      <c r="K433" s="3" t="s">
        <v>17</v>
      </c>
      <c r="L433" s="3" t="s">
        <v>258</v>
      </c>
      <c r="M433" s="11">
        <v>0</v>
      </c>
      <c r="N433" s="11">
        <v>1</v>
      </c>
    </row>
    <row r="434" spans="1:14" x14ac:dyDescent="0.2">
      <c r="A434" s="2">
        <v>1568</v>
      </c>
      <c r="B434" s="3" t="s">
        <v>1576</v>
      </c>
      <c r="C434" s="3" t="s">
        <v>1577</v>
      </c>
      <c r="D434" s="13">
        <v>37005</v>
      </c>
      <c r="E434" s="14" t="s">
        <v>4</v>
      </c>
      <c r="F434" s="14" t="s">
        <v>14</v>
      </c>
      <c r="G434" s="14" t="s">
        <v>4494</v>
      </c>
      <c r="H434" s="9"/>
      <c r="I434" s="3" t="s">
        <v>106</v>
      </c>
      <c r="J434" s="3" t="s">
        <v>1578</v>
      </c>
      <c r="K434" s="3" t="s">
        <v>17</v>
      </c>
      <c r="L434" s="3" t="s">
        <v>1579</v>
      </c>
      <c r="M434" s="11">
        <v>0</v>
      </c>
      <c r="N434" s="11">
        <v>1</v>
      </c>
    </row>
    <row r="435" spans="1:14" x14ac:dyDescent="0.2">
      <c r="A435" s="2">
        <v>1569</v>
      </c>
      <c r="B435" s="3" t="s">
        <v>1580</v>
      </c>
      <c r="C435" s="3" t="s">
        <v>1581</v>
      </c>
      <c r="D435" s="13">
        <v>38322</v>
      </c>
      <c r="E435" s="14" t="s">
        <v>4</v>
      </c>
      <c r="F435" s="14" t="s">
        <v>14</v>
      </c>
      <c r="G435" s="14" t="s">
        <v>4494</v>
      </c>
      <c r="H435" s="9"/>
      <c r="I435" s="3" t="s">
        <v>106</v>
      </c>
      <c r="J435" s="3" t="s">
        <v>1582</v>
      </c>
      <c r="K435" s="3" t="s">
        <v>17</v>
      </c>
      <c r="L435" s="3" t="s">
        <v>1579</v>
      </c>
      <c r="M435" s="11">
        <v>0</v>
      </c>
      <c r="N435" s="11">
        <v>1</v>
      </c>
    </row>
    <row r="436" spans="1:14" x14ac:dyDescent="0.2">
      <c r="A436" s="2">
        <v>1571</v>
      </c>
      <c r="B436" s="3" t="s">
        <v>1583</v>
      </c>
      <c r="C436" s="3" t="s">
        <v>1584</v>
      </c>
      <c r="D436" s="13">
        <v>40459</v>
      </c>
      <c r="E436" s="14" t="s">
        <v>4</v>
      </c>
      <c r="F436" s="14" t="s">
        <v>14</v>
      </c>
      <c r="G436" s="14" t="s">
        <v>4495</v>
      </c>
      <c r="H436" s="9"/>
      <c r="I436" s="3" t="s">
        <v>585</v>
      </c>
      <c r="J436" s="3" t="s">
        <v>1585</v>
      </c>
      <c r="K436" s="3" t="s">
        <v>17</v>
      </c>
      <c r="L436" s="3" t="s">
        <v>1586</v>
      </c>
      <c r="M436" s="11">
        <v>0</v>
      </c>
      <c r="N436" s="11">
        <v>1</v>
      </c>
    </row>
    <row r="437" spans="1:14" x14ac:dyDescent="0.2">
      <c r="A437" s="2">
        <v>1573</v>
      </c>
      <c r="B437" s="3" t="s">
        <v>1587</v>
      </c>
      <c r="C437" s="3" t="s">
        <v>1588</v>
      </c>
      <c r="D437" s="13">
        <v>40664</v>
      </c>
      <c r="E437" s="14" t="s">
        <v>4</v>
      </c>
      <c r="F437" s="14" t="s">
        <v>14</v>
      </c>
      <c r="G437" s="14" t="s">
        <v>4495</v>
      </c>
      <c r="H437" s="9"/>
      <c r="I437" s="3" t="s">
        <v>30</v>
      </c>
      <c r="J437" s="3" t="s">
        <v>1589</v>
      </c>
      <c r="K437" s="3" t="s">
        <v>17</v>
      </c>
      <c r="L437" s="3" t="s">
        <v>1590</v>
      </c>
      <c r="M437" s="11">
        <v>0</v>
      </c>
      <c r="N437" s="11">
        <v>1</v>
      </c>
    </row>
    <row r="438" spans="1:14" x14ac:dyDescent="0.2">
      <c r="A438" s="2">
        <v>1577</v>
      </c>
      <c r="B438" s="3" t="s">
        <v>1591</v>
      </c>
      <c r="C438" s="3" t="s">
        <v>1592</v>
      </c>
      <c r="D438" s="13">
        <v>41167</v>
      </c>
      <c r="E438" s="14" t="s">
        <v>4</v>
      </c>
      <c r="F438" s="14" t="s">
        <v>35</v>
      </c>
      <c r="G438" s="14"/>
      <c r="H438" s="9"/>
      <c r="I438" s="3" t="s">
        <v>1593</v>
      </c>
      <c r="J438" s="3" t="s">
        <v>1594</v>
      </c>
      <c r="K438" s="3" t="s">
        <v>17</v>
      </c>
      <c r="L438" s="3" t="s">
        <v>1595</v>
      </c>
      <c r="M438" s="11">
        <v>0</v>
      </c>
      <c r="N438" s="11">
        <v>1</v>
      </c>
    </row>
    <row r="439" spans="1:14" x14ac:dyDescent="0.2">
      <c r="A439" s="2">
        <v>1578</v>
      </c>
      <c r="B439" s="3" t="s">
        <v>1596</v>
      </c>
      <c r="C439" s="3" t="s">
        <v>1597</v>
      </c>
      <c r="D439" s="13">
        <v>40544</v>
      </c>
      <c r="E439" s="14" t="s">
        <v>4</v>
      </c>
      <c r="F439" s="14" t="s">
        <v>14</v>
      </c>
      <c r="G439" s="14" t="s">
        <v>4494</v>
      </c>
      <c r="H439" s="9"/>
      <c r="I439" s="3" t="s">
        <v>106</v>
      </c>
      <c r="J439" s="3" t="s">
        <v>1598</v>
      </c>
      <c r="K439" s="3" t="s">
        <v>17</v>
      </c>
      <c r="L439" s="3" t="s">
        <v>1599</v>
      </c>
      <c r="M439" s="11">
        <v>0</v>
      </c>
      <c r="N439" s="11">
        <v>1</v>
      </c>
    </row>
    <row r="440" spans="1:14" x14ac:dyDescent="0.2">
      <c r="A440" s="2">
        <v>1581</v>
      </c>
      <c r="B440" s="3" t="s">
        <v>1600</v>
      </c>
      <c r="C440" s="3" t="s">
        <v>1601</v>
      </c>
      <c r="D440" s="13">
        <v>37647</v>
      </c>
      <c r="E440" s="14" t="s">
        <v>4</v>
      </c>
      <c r="F440" s="14" t="s">
        <v>47</v>
      </c>
      <c r="G440" s="14"/>
      <c r="H440" s="9"/>
      <c r="I440" s="3" t="s">
        <v>719</v>
      </c>
      <c r="J440" s="3" t="s">
        <v>1602</v>
      </c>
      <c r="K440" s="3" t="s">
        <v>17</v>
      </c>
      <c r="L440" s="3" t="s">
        <v>1603</v>
      </c>
      <c r="M440" s="11">
        <v>0</v>
      </c>
      <c r="N440" s="11">
        <v>1</v>
      </c>
    </row>
    <row r="441" spans="1:14" x14ac:dyDescent="0.2">
      <c r="A441" s="2">
        <v>1582</v>
      </c>
      <c r="B441" s="3" t="s">
        <v>1604</v>
      </c>
      <c r="C441" s="3" t="s">
        <v>1605</v>
      </c>
      <c r="D441" s="13">
        <v>36647</v>
      </c>
      <c r="E441" s="14" t="s">
        <v>4</v>
      </c>
      <c r="F441" s="14" t="s">
        <v>47</v>
      </c>
      <c r="G441" s="14"/>
      <c r="H441" s="9"/>
      <c r="I441" s="3" t="s">
        <v>719</v>
      </c>
      <c r="J441" s="3" t="s">
        <v>1606</v>
      </c>
      <c r="K441" s="3" t="s">
        <v>17</v>
      </c>
      <c r="L441" s="3" t="s">
        <v>1607</v>
      </c>
      <c r="M441" s="11">
        <v>0</v>
      </c>
      <c r="N441" s="11">
        <v>1</v>
      </c>
    </row>
    <row r="442" spans="1:14" x14ac:dyDescent="0.2">
      <c r="A442" s="2">
        <v>1591</v>
      </c>
      <c r="B442" s="3" t="s">
        <v>1608</v>
      </c>
      <c r="C442" s="3" t="s">
        <v>1609</v>
      </c>
      <c r="D442" s="13">
        <v>40572</v>
      </c>
      <c r="E442" s="14" t="s">
        <v>4</v>
      </c>
      <c r="F442" s="14" t="s">
        <v>14</v>
      </c>
      <c r="G442" s="14" t="s">
        <v>4495</v>
      </c>
      <c r="H442" s="9"/>
      <c r="I442" s="3" t="s">
        <v>30</v>
      </c>
      <c r="J442" s="3" t="s">
        <v>1610</v>
      </c>
      <c r="K442" s="3" t="s">
        <v>17</v>
      </c>
      <c r="L442" s="3" t="s">
        <v>1611</v>
      </c>
      <c r="M442" s="11">
        <v>0</v>
      </c>
      <c r="N442" s="11">
        <v>1</v>
      </c>
    </row>
    <row r="443" spans="1:14" x14ac:dyDescent="0.2">
      <c r="A443" s="2">
        <v>1592</v>
      </c>
      <c r="B443" s="3" t="s">
        <v>1612</v>
      </c>
      <c r="C443" s="3" t="s">
        <v>1613</v>
      </c>
      <c r="D443" s="13">
        <v>40725</v>
      </c>
      <c r="E443" s="14" t="s">
        <v>4</v>
      </c>
      <c r="F443" s="14" t="s">
        <v>35</v>
      </c>
      <c r="G443" s="14"/>
      <c r="H443" s="9"/>
      <c r="I443" s="3" t="s">
        <v>15</v>
      </c>
      <c r="J443" s="3" t="s">
        <v>1614</v>
      </c>
      <c r="K443" s="3" t="s">
        <v>17</v>
      </c>
      <c r="L443" s="3" t="s">
        <v>1615</v>
      </c>
      <c r="M443" s="11">
        <v>0</v>
      </c>
      <c r="N443" s="11">
        <v>1</v>
      </c>
    </row>
    <row r="444" spans="1:14" x14ac:dyDescent="0.2">
      <c r="A444" s="2">
        <v>1595</v>
      </c>
      <c r="B444" s="3" t="s">
        <v>1616</v>
      </c>
      <c r="C444" s="3" t="s">
        <v>1617</v>
      </c>
      <c r="D444" s="13">
        <v>39054</v>
      </c>
      <c r="E444" s="14" t="s">
        <v>345</v>
      </c>
      <c r="F444" s="14" t="s">
        <v>14</v>
      </c>
      <c r="G444" s="14" t="s">
        <v>4494</v>
      </c>
      <c r="H444" s="9"/>
      <c r="I444" s="3" t="s">
        <v>1324</v>
      </c>
      <c r="J444" s="3" t="s">
        <v>1618</v>
      </c>
      <c r="K444" s="3" t="s">
        <v>17</v>
      </c>
      <c r="L444" s="3" t="s">
        <v>1619</v>
      </c>
      <c r="M444" s="11">
        <v>0</v>
      </c>
      <c r="N444" s="11">
        <v>1</v>
      </c>
    </row>
    <row r="445" spans="1:14" x14ac:dyDescent="0.2">
      <c r="A445" s="2">
        <v>1600</v>
      </c>
      <c r="B445" s="3" t="s">
        <v>1620</v>
      </c>
      <c r="C445" s="3" t="s">
        <v>1621</v>
      </c>
      <c r="D445" s="13">
        <v>37972</v>
      </c>
      <c r="E445" s="14" t="s">
        <v>345</v>
      </c>
      <c r="F445" s="14" t="s">
        <v>47</v>
      </c>
      <c r="G445" s="14"/>
      <c r="H445" s="9"/>
      <c r="I445" s="3" t="s">
        <v>93</v>
      </c>
      <c r="J445" s="3" t="s">
        <v>1622</v>
      </c>
      <c r="K445" s="3" t="s">
        <v>17</v>
      </c>
      <c r="L445" s="3" t="s">
        <v>1623</v>
      </c>
      <c r="M445" s="11">
        <v>0</v>
      </c>
      <c r="N445" s="11">
        <v>1</v>
      </c>
    </row>
    <row r="446" spans="1:14" x14ac:dyDescent="0.2">
      <c r="A446" s="2">
        <v>1602</v>
      </c>
      <c r="B446" s="3" t="s">
        <v>1624</v>
      </c>
      <c r="C446" s="3" t="s">
        <v>1625</v>
      </c>
      <c r="D446" s="13">
        <v>40848</v>
      </c>
      <c r="E446" s="14" t="s">
        <v>4</v>
      </c>
      <c r="F446" s="14" t="s">
        <v>14</v>
      </c>
      <c r="G446" s="14"/>
      <c r="H446" s="9"/>
      <c r="I446" s="3" t="s">
        <v>93</v>
      </c>
      <c r="J446" s="3" t="s">
        <v>1626</v>
      </c>
      <c r="K446" s="3" t="s">
        <v>17</v>
      </c>
      <c r="L446" s="3" t="s">
        <v>1627</v>
      </c>
      <c r="M446" s="11">
        <v>0</v>
      </c>
      <c r="N446" s="11">
        <v>1</v>
      </c>
    </row>
    <row r="447" spans="1:14" x14ac:dyDescent="0.2">
      <c r="A447" s="2">
        <v>1603</v>
      </c>
      <c r="B447" s="3" t="s">
        <v>1628</v>
      </c>
      <c r="C447" s="3" t="s">
        <v>1629</v>
      </c>
      <c r="D447" s="13">
        <v>40057</v>
      </c>
      <c r="E447" s="14" t="s">
        <v>4</v>
      </c>
      <c r="F447" s="14" t="s">
        <v>14</v>
      </c>
      <c r="G447" s="14"/>
      <c r="H447" s="9"/>
      <c r="I447" s="3" t="s">
        <v>93</v>
      </c>
      <c r="J447" s="3" t="s">
        <v>1630</v>
      </c>
      <c r="K447" s="3" t="s">
        <v>17</v>
      </c>
      <c r="L447" s="3" t="s">
        <v>1631</v>
      </c>
      <c r="M447" s="11">
        <v>0</v>
      </c>
      <c r="N447" s="11">
        <v>1</v>
      </c>
    </row>
    <row r="448" spans="1:14" x14ac:dyDescent="0.2">
      <c r="A448" s="2">
        <v>1604</v>
      </c>
      <c r="B448" s="3" t="s">
        <v>1632</v>
      </c>
      <c r="C448" s="3" t="s">
        <v>1633</v>
      </c>
      <c r="D448" s="13">
        <v>40179</v>
      </c>
      <c r="E448" s="14" t="s">
        <v>4</v>
      </c>
      <c r="F448" s="14" t="s">
        <v>14</v>
      </c>
      <c r="G448" s="14" t="s">
        <v>4495</v>
      </c>
      <c r="H448" s="9"/>
      <c r="I448" s="3" t="s">
        <v>281</v>
      </c>
      <c r="J448" s="3" t="s">
        <v>1634</v>
      </c>
      <c r="K448" s="3" t="s">
        <v>17</v>
      </c>
      <c r="L448" s="3" t="s">
        <v>1635</v>
      </c>
      <c r="M448" s="11">
        <v>0</v>
      </c>
      <c r="N448" s="11">
        <v>1</v>
      </c>
    </row>
    <row r="449" spans="1:14" x14ac:dyDescent="0.2">
      <c r="A449" s="2">
        <v>1607</v>
      </c>
      <c r="B449" s="3" t="s">
        <v>1636</v>
      </c>
      <c r="C449" s="3" t="s">
        <v>1637</v>
      </c>
      <c r="D449" s="13">
        <v>38412</v>
      </c>
      <c r="E449" s="14" t="s">
        <v>4</v>
      </c>
      <c r="F449" s="14" t="s">
        <v>47</v>
      </c>
      <c r="G449" s="14"/>
      <c r="H449" s="9"/>
      <c r="I449" s="3" t="s">
        <v>93</v>
      </c>
      <c r="J449" s="3" t="s">
        <v>1638</v>
      </c>
      <c r="K449" s="3" t="s">
        <v>17</v>
      </c>
      <c r="L449" s="3" t="s">
        <v>258</v>
      </c>
      <c r="M449" s="11">
        <v>0</v>
      </c>
      <c r="N449" s="11">
        <v>1</v>
      </c>
    </row>
    <row r="450" spans="1:14" x14ac:dyDescent="0.2">
      <c r="A450" s="2">
        <v>1608</v>
      </c>
      <c r="B450" s="3" t="s">
        <v>1639</v>
      </c>
      <c r="C450" s="3" t="s">
        <v>1640</v>
      </c>
      <c r="D450" s="13">
        <v>41183</v>
      </c>
      <c r="E450" s="14" t="s">
        <v>4</v>
      </c>
      <c r="F450" s="14" t="s">
        <v>14</v>
      </c>
      <c r="G450" s="14" t="s">
        <v>4494</v>
      </c>
      <c r="H450" s="9"/>
      <c r="I450" s="3" t="s">
        <v>106</v>
      </c>
      <c r="J450" s="3" t="s">
        <v>1641</v>
      </c>
      <c r="K450" s="3" t="s">
        <v>17</v>
      </c>
      <c r="L450" s="3" t="s">
        <v>1642</v>
      </c>
      <c r="M450" s="11">
        <v>0</v>
      </c>
      <c r="N450" s="11">
        <v>1</v>
      </c>
    </row>
    <row r="451" spans="1:14" x14ac:dyDescent="0.2">
      <c r="A451" s="2">
        <v>1610</v>
      </c>
      <c r="B451" s="3" t="s">
        <v>1643</v>
      </c>
      <c r="C451" s="3" t="s">
        <v>1644</v>
      </c>
      <c r="D451" s="13">
        <v>40964</v>
      </c>
      <c r="E451" s="14" t="s">
        <v>4</v>
      </c>
      <c r="F451" s="14" t="s">
        <v>14</v>
      </c>
      <c r="G451" s="14" t="s">
        <v>4495</v>
      </c>
      <c r="H451" s="9"/>
      <c r="I451" s="3" t="s">
        <v>30</v>
      </c>
      <c r="J451" s="3" t="s">
        <v>1645</v>
      </c>
      <c r="K451" s="3" t="s">
        <v>17</v>
      </c>
      <c r="L451" s="3" t="s">
        <v>1646</v>
      </c>
      <c r="M451" s="11">
        <v>0</v>
      </c>
      <c r="N451" s="11">
        <v>1</v>
      </c>
    </row>
    <row r="452" spans="1:14" x14ac:dyDescent="0.2">
      <c r="A452" s="2">
        <v>1613</v>
      </c>
      <c r="B452" s="3" t="s">
        <v>1647</v>
      </c>
      <c r="C452" s="3" t="s">
        <v>1648</v>
      </c>
      <c r="D452" s="13">
        <v>39001</v>
      </c>
      <c r="E452" s="14" t="s">
        <v>4</v>
      </c>
      <c r="F452" s="14" t="s">
        <v>14</v>
      </c>
      <c r="G452" s="14" t="s">
        <v>4495</v>
      </c>
      <c r="H452" s="9"/>
      <c r="I452" s="3" t="s">
        <v>30</v>
      </c>
      <c r="J452" s="3" t="s">
        <v>1649</v>
      </c>
      <c r="K452" s="3" t="s">
        <v>17</v>
      </c>
      <c r="L452" s="3" t="s">
        <v>1650</v>
      </c>
      <c r="M452" s="11">
        <v>0</v>
      </c>
      <c r="N452" s="11">
        <v>1</v>
      </c>
    </row>
    <row r="453" spans="1:14" x14ac:dyDescent="0.2">
      <c r="A453" s="2">
        <v>1616</v>
      </c>
      <c r="B453" s="3" t="s">
        <v>1651</v>
      </c>
      <c r="C453" s="3" t="s">
        <v>1652</v>
      </c>
      <c r="D453" s="13">
        <v>39450</v>
      </c>
      <c r="E453" s="14" t="s">
        <v>297</v>
      </c>
      <c r="F453" s="14" t="s">
        <v>14</v>
      </c>
      <c r="G453" s="14" t="s">
        <v>4494</v>
      </c>
      <c r="H453" s="9"/>
      <c r="I453" s="3" t="s">
        <v>1324</v>
      </c>
      <c r="J453" s="3" t="s">
        <v>1653</v>
      </c>
      <c r="K453" s="3" t="s">
        <v>17</v>
      </c>
      <c r="L453" s="3" t="s">
        <v>1654</v>
      </c>
      <c r="M453" s="11">
        <v>0</v>
      </c>
      <c r="N453" s="11">
        <v>1</v>
      </c>
    </row>
    <row r="454" spans="1:14" x14ac:dyDescent="0.2">
      <c r="A454" s="2">
        <v>1617</v>
      </c>
      <c r="B454" s="3" t="s">
        <v>1655</v>
      </c>
      <c r="C454" s="3" t="s">
        <v>1656</v>
      </c>
      <c r="D454" s="13">
        <v>39203</v>
      </c>
      <c r="E454" s="14" t="s">
        <v>345</v>
      </c>
      <c r="F454" s="14" t="s">
        <v>47</v>
      </c>
      <c r="G454" s="14"/>
      <c r="H454" s="9"/>
      <c r="I454" s="3" t="s">
        <v>4492</v>
      </c>
      <c r="J454" s="3" t="s">
        <v>1657</v>
      </c>
      <c r="K454" s="3" t="s">
        <v>17</v>
      </c>
      <c r="L454" s="3" t="s">
        <v>1658</v>
      </c>
      <c r="M454" s="11">
        <v>0</v>
      </c>
      <c r="N454" s="11">
        <v>1</v>
      </c>
    </row>
    <row r="455" spans="1:14" x14ac:dyDescent="0.2">
      <c r="A455" s="2">
        <v>1619</v>
      </c>
      <c r="B455" s="3" t="s">
        <v>1659</v>
      </c>
      <c r="C455" s="3" t="s">
        <v>1660</v>
      </c>
      <c r="D455" s="13">
        <v>37257</v>
      </c>
      <c r="E455" s="14" t="s">
        <v>4</v>
      </c>
      <c r="F455" s="14" t="s">
        <v>47</v>
      </c>
      <c r="G455" s="14"/>
      <c r="H455" s="9"/>
      <c r="I455" s="3" t="s">
        <v>93</v>
      </c>
      <c r="J455" s="3" t="s">
        <v>1661</v>
      </c>
      <c r="K455" s="3" t="s">
        <v>17</v>
      </c>
      <c r="L455" s="3" t="s">
        <v>1662</v>
      </c>
      <c r="M455" s="11">
        <v>0</v>
      </c>
      <c r="N455" s="11">
        <v>1</v>
      </c>
    </row>
    <row r="456" spans="1:14" x14ac:dyDescent="0.2">
      <c r="A456" s="2">
        <v>1622</v>
      </c>
      <c r="B456" s="3" t="s">
        <v>1663</v>
      </c>
      <c r="C456" s="3" t="s">
        <v>1660</v>
      </c>
      <c r="D456" s="13">
        <v>40001</v>
      </c>
      <c r="E456" s="14" t="s">
        <v>4</v>
      </c>
      <c r="F456" s="14" t="s">
        <v>35</v>
      </c>
      <c r="G456" s="14"/>
      <c r="H456" s="9"/>
      <c r="I456" s="3" t="s">
        <v>719</v>
      </c>
      <c r="J456" s="3" t="s">
        <v>1664</v>
      </c>
      <c r="K456" s="3" t="s">
        <v>17</v>
      </c>
      <c r="L456" s="3" t="s">
        <v>369</v>
      </c>
      <c r="M456" s="11">
        <v>0</v>
      </c>
      <c r="N456" s="11">
        <v>1</v>
      </c>
    </row>
    <row r="457" spans="1:14" x14ac:dyDescent="0.2">
      <c r="A457" s="2">
        <v>1623</v>
      </c>
      <c r="B457" s="3" t="s">
        <v>1665</v>
      </c>
      <c r="C457" s="3" t="s">
        <v>1660</v>
      </c>
      <c r="D457" s="13">
        <v>40575</v>
      </c>
      <c r="E457" s="14" t="s">
        <v>345</v>
      </c>
      <c r="F457" s="14" t="s">
        <v>47</v>
      </c>
      <c r="G457" s="14"/>
      <c r="H457" s="9"/>
      <c r="I457" s="3" t="s">
        <v>93</v>
      </c>
      <c r="J457" s="3" t="s">
        <v>1666</v>
      </c>
      <c r="K457" s="3" t="s">
        <v>17</v>
      </c>
      <c r="L457" s="3" t="s">
        <v>35</v>
      </c>
      <c r="M457" s="11">
        <v>0</v>
      </c>
      <c r="N457" s="11">
        <v>1</v>
      </c>
    </row>
    <row r="458" spans="1:14" x14ac:dyDescent="0.2">
      <c r="A458" s="2">
        <v>1626</v>
      </c>
      <c r="B458" s="3" t="s">
        <v>1667</v>
      </c>
      <c r="C458" s="3" t="s">
        <v>1668</v>
      </c>
      <c r="D458" s="13">
        <v>41223</v>
      </c>
      <c r="E458" s="14" t="s">
        <v>4</v>
      </c>
      <c r="F458" s="14" t="s">
        <v>47</v>
      </c>
      <c r="G458" s="14"/>
      <c r="H458" s="9"/>
      <c r="I458" s="3" t="s">
        <v>370</v>
      </c>
      <c r="J458" s="3" t="s">
        <v>1669</v>
      </c>
      <c r="K458" s="3" t="s">
        <v>17</v>
      </c>
      <c r="L458" s="3" t="s">
        <v>1670</v>
      </c>
      <c r="M458" s="11">
        <v>0</v>
      </c>
      <c r="N458" s="11">
        <v>1</v>
      </c>
    </row>
    <row r="459" spans="1:14" x14ac:dyDescent="0.2">
      <c r="A459" s="2">
        <v>1627</v>
      </c>
      <c r="B459" s="3" t="s">
        <v>1671</v>
      </c>
      <c r="C459" s="3" t="s">
        <v>1672</v>
      </c>
      <c r="D459" s="13">
        <v>38353</v>
      </c>
      <c r="E459" s="14" t="s">
        <v>4</v>
      </c>
      <c r="F459" s="14" t="s">
        <v>47</v>
      </c>
      <c r="G459" s="14"/>
      <c r="H459" s="9"/>
      <c r="I459" s="3" t="s">
        <v>370</v>
      </c>
      <c r="J459" s="3" t="s">
        <v>1673</v>
      </c>
      <c r="K459" s="3" t="s">
        <v>17</v>
      </c>
      <c r="L459" s="3" t="s">
        <v>35</v>
      </c>
      <c r="M459" s="11">
        <v>0</v>
      </c>
      <c r="N459" s="11">
        <v>1</v>
      </c>
    </row>
    <row r="460" spans="1:14" x14ac:dyDescent="0.2">
      <c r="A460" s="2">
        <v>1629</v>
      </c>
      <c r="B460" s="3" t="s">
        <v>1674</v>
      </c>
      <c r="C460" s="3" t="s">
        <v>1675</v>
      </c>
      <c r="D460" s="13">
        <v>41000</v>
      </c>
      <c r="E460" s="14" t="s">
        <v>297</v>
      </c>
      <c r="F460" s="14" t="s">
        <v>14</v>
      </c>
      <c r="G460" s="14" t="s">
        <v>4494</v>
      </c>
      <c r="H460" s="9"/>
      <c r="I460" s="3" t="s">
        <v>213</v>
      </c>
      <c r="J460" s="3" t="s">
        <v>1676</v>
      </c>
      <c r="K460" s="3" t="s">
        <v>17</v>
      </c>
      <c r="L460" s="3" t="s">
        <v>1677</v>
      </c>
      <c r="M460" s="11">
        <v>0</v>
      </c>
      <c r="N460" s="11">
        <v>1</v>
      </c>
    </row>
    <row r="461" spans="1:14" x14ac:dyDescent="0.2">
      <c r="A461" s="2">
        <v>1639</v>
      </c>
      <c r="B461" s="3" t="s">
        <v>1678</v>
      </c>
      <c r="C461" s="3" t="s">
        <v>1679</v>
      </c>
      <c r="D461" s="13">
        <v>40360</v>
      </c>
      <c r="E461" s="14" t="s">
        <v>4</v>
      </c>
      <c r="F461" s="14" t="s">
        <v>47</v>
      </c>
      <c r="G461" s="14" t="s">
        <v>4495</v>
      </c>
      <c r="H461" s="9"/>
      <c r="I461" s="3" t="s">
        <v>30</v>
      </c>
      <c r="J461" s="3" t="s">
        <v>1680</v>
      </c>
      <c r="K461" s="3" t="s">
        <v>17</v>
      </c>
      <c r="L461" s="3" t="s">
        <v>50</v>
      </c>
      <c r="M461" s="11">
        <v>0</v>
      </c>
      <c r="N461" s="11">
        <v>1</v>
      </c>
    </row>
    <row r="462" spans="1:14" x14ac:dyDescent="0.2">
      <c r="A462" s="2">
        <v>1640</v>
      </c>
      <c r="B462" s="3" t="s">
        <v>1681</v>
      </c>
      <c r="C462" s="3" t="s">
        <v>1682</v>
      </c>
      <c r="D462" s="13">
        <v>39814</v>
      </c>
      <c r="E462" s="14" t="s">
        <v>345</v>
      </c>
      <c r="F462" s="14" t="s">
        <v>14</v>
      </c>
      <c r="G462" s="14" t="s">
        <v>4495</v>
      </c>
      <c r="H462" s="9"/>
      <c r="I462" s="3" t="s">
        <v>30</v>
      </c>
      <c r="J462" s="3" t="s">
        <v>1683</v>
      </c>
      <c r="K462" s="3" t="s">
        <v>17</v>
      </c>
      <c r="L462" s="3" t="s">
        <v>35</v>
      </c>
      <c r="M462" s="11">
        <v>0</v>
      </c>
      <c r="N462" s="11">
        <v>1</v>
      </c>
    </row>
    <row r="463" spans="1:14" x14ac:dyDescent="0.2">
      <c r="A463" s="2">
        <v>1641</v>
      </c>
      <c r="B463" s="3" t="s">
        <v>1684</v>
      </c>
      <c r="C463" s="3" t="s">
        <v>1685</v>
      </c>
      <c r="D463" s="13">
        <v>39083</v>
      </c>
      <c r="E463" s="14" t="s">
        <v>345</v>
      </c>
      <c r="F463" s="14" t="s">
        <v>14</v>
      </c>
      <c r="G463" s="14" t="s">
        <v>4495</v>
      </c>
      <c r="H463" s="9"/>
      <c r="I463" s="3" t="s">
        <v>30</v>
      </c>
      <c r="J463" s="3" t="s">
        <v>1686</v>
      </c>
      <c r="K463" s="3" t="s">
        <v>17</v>
      </c>
      <c r="L463" s="3" t="s">
        <v>1687</v>
      </c>
      <c r="M463" s="11">
        <v>0</v>
      </c>
      <c r="N463" s="11">
        <v>1</v>
      </c>
    </row>
    <row r="464" spans="1:14" x14ac:dyDescent="0.2">
      <c r="A464" s="2">
        <v>1646</v>
      </c>
      <c r="B464" s="3" t="s">
        <v>2864</v>
      </c>
      <c r="C464" s="3" t="s">
        <v>2865</v>
      </c>
      <c r="D464" s="13">
        <v>42370</v>
      </c>
      <c r="E464" s="14" t="s">
        <v>4</v>
      </c>
      <c r="F464" s="14" t="s">
        <v>14</v>
      </c>
      <c r="G464" s="14" t="s">
        <v>4495</v>
      </c>
      <c r="H464" s="9"/>
      <c r="I464" s="3" t="s">
        <v>281</v>
      </c>
      <c r="J464" s="3" t="s">
        <v>2866</v>
      </c>
      <c r="K464" s="3" t="s">
        <v>17</v>
      </c>
      <c r="L464" s="3" t="s">
        <v>2867</v>
      </c>
      <c r="M464" s="11">
        <v>0</v>
      </c>
      <c r="N464" s="11">
        <v>1</v>
      </c>
    </row>
    <row r="465" spans="1:14" x14ac:dyDescent="0.2">
      <c r="A465" s="2">
        <v>1648</v>
      </c>
      <c r="B465" s="3" t="s">
        <v>1688</v>
      </c>
      <c r="C465" s="3" t="s">
        <v>1689</v>
      </c>
      <c r="D465" s="13">
        <v>40513</v>
      </c>
      <c r="E465" s="14" t="s">
        <v>345</v>
      </c>
      <c r="F465" s="14" t="s">
        <v>14</v>
      </c>
      <c r="G465" s="14" t="s">
        <v>4494</v>
      </c>
      <c r="H465" s="9"/>
      <c r="I465" s="3" t="s">
        <v>213</v>
      </c>
      <c r="J465" s="3" t="s">
        <v>1690</v>
      </c>
      <c r="K465" s="3" t="s">
        <v>17</v>
      </c>
      <c r="L465" s="3" t="s">
        <v>1691</v>
      </c>
      <c r="M465" s="11">
        <v>0</v>
      </c>
      <c r="N465" s="11">
        <v>1</v>
      </c>
    </row>
    <row r="466" spans="1:14" x14ac:dyDescent="0.2">
      <c r="A466" s="2">
        <v>1649</v>
      </c>
      <c r="B466" s="3" t="s">
        <v>1692</v>
      </c>
      <c r="C466" s="3" t="s">
        <v>1693</v>
      </c>
      <c r="D466" s="13">
        <v>40878</v>
      </c>
      <c r="E466" s="14" t="s">
        <v>297</v>
      </c>
      <c r="F466" s="14" t="s">
        <v>14</v>
      </c>
      <c r="G466" s="14" t="s">
        <v>4495</v>
      </c>
      <c r="H466" s="9"/>
      <c r="I466" s="3" t="s">
        <v>173</v>
      </c>
      <c r="J466" s="3" t="s">
        <v>1694</v>
      </c>
      <c r="K466" s="3" t="s">
        <v>17</v>
      </c>
      <c r="L466" s="3" t="s">
        <v>1695</v>
      </c>
      <c r="M466" s="11">
        <v>0</v>
      </c>
      <c r="N466" s="11">
        <v>1</v>
      </c>
    </row>
    <row r="467" spans="1:14" x14ac:dyDescent="0.2">
      <c r="A467" s="2">
        <v>1650</v>
      </c>
      <c r="B467" s="3" t="s">
        <v>2860</v>
      </c>
      <c r="C467" s="3" t="s">
        <v>2861</v>
      </c>
      <c r="D467" s="13">
        <v>41883</v>
      </c>
      <c r="E467" s="14" t="s">
        <v>4</v>
      </c>
      <c r="F467" s="14" t="s">
        <v>14</v>
      </c>
      <c r="G467" s="14" t="s">
        <v>4495</v>
      </c>
      <c r="H467" s="9"/>
      <c r="I467" s="3" t="s">
        <v>281</v>
      </c>
      <c r="J467" s="3" t="s">
        <v>2862</v>
      </c>
      <c r="K467" s="3" t="s">
        <v>280</v>
      </c>
      <c r="L467" s="3" t="s">
        <v>2863</v>
      </c>
      <c r="M467" s="11">
        <v>1</v>
      </c>
      <c r="N467" s="11">
        <v>0</v>
      </c>
    </row>
    <row r="468" spans="1:14" x14ac:dyDescent="0.2">
      <c r="A468" s="2">
        <v>1652</v>
      </c>
      <c r="B468" s="3" t="s">
        <v>1696</v>
      </c>
      <c r="C468" s="3" t="s">
        <v>1697</v>
      </c>
      <c r="D468" s="13">
        <v>39417</v>
      </c>
      <c r="E468" s="14" t="s">
        <v>345</v>
      </c>
      <c r="F468" s="14" t="s">
        <v>14</v>
      </c>
      <c r="G468" s="14" t="s">
        <v>4494</v>
      </c>
      <c r="H468" s="9"/>
      <c r="I468" s="3" t="s">
        <v>1324</v>
      </c>
      <c r="J468" s="3" t="s">
        <v>1698</v>
      </c>
      <c r="K468" s="3" t="s">
        <v>17</v>
      </c>
      <c r="L468" s="3" t="s">
        <v>1699</v>
      </c>
      <c r="M468" s="11">
        <v>0</v>
      </c>
      <c r="N468" s="11">
        <v>1</v>
      </c>
    </row>
    <row r="469" spans="1:14" x14ac:dyDescent="0.2">
      <c r="A469" s="2">
        <v>1653</v>
      </c>
      <c r="B469" s="3" t="s">
        <v>1700</v>
      </c>
      <c r="C469" s="3" t="s">
        <v>1701</v>
      </c>
      <c r="D469" s="13">
        <v>40045</v>
      </c>
      <c r="E469" s="14" t="s">
        <v>4</v>
      </c>
      <c r="F469" s="14" t="s">
        <v>47</v>
      </c>
      <c r="G469" s="14"/>
      <c r="H469" s="9"/>
      <c r="I469" s="3" t="s">
        <v>48</v>
      </c>
      <c r="J469" s="3" t="s">
        <v>1702</v>
      </c>
      <c r="K469" s="3" t="s">
        <v>17</v>
      </c>
      <c r="L469" s="3" t="s">
        <v>35</v>
      </c>
      <c r="M469" s="11">
        <v>0</v>
      </c>
      <c r="N469" s="11">
        <v>1</v>
      </c>
    </row>
    <row r="470" spans="1:14" x14ac:dyDescent="0.2">
      <c r="A470" s="2">
        <v>1656</v>
      </c>
      <c r="B470" s="3" t="s">
        <v>1703</v>
      </c>
      <c r="C470" s="3" t="s">
        <v>1704</v>
      </c>
      <c r="D470" s="13">
        <v>40695</v>
      </c>
      <c r="E470" s="14" t="s">
        <v>4</v>
      </c>
      <c r="F470" s="14" t="s">
        <v>14</v>
      </c>
      <c r="G470" s="14"/>
      <c r="H470" s="9"/>
      <c r="I470" s="3" t="s">
        <v>93</v>
      </c>
      <c r="J470" s="3" t="s">
        <v>1705</v>
      </c>
      <c r="K470" s="3" t="s">
        <v>17</v>
      </c>
      <c r="L470" s="3" t="s">
        <v>351</v>
      </c>
      <c r="M470" s="11">
        <v>0</v>
      </c>
      <c r="N470" s="11">
        <v>1</v>
      </c>
    </row>
    <row r="471" spans="1:14" x14ac:dyDescent="0.2">
      <c r="A471" s="2">
        <v>1657</v>
      </c>
      <c r="B471" s="3" t="s">
        <v>1706</v>
      </c>
      <c r="C471" s="3" t="s">
        <v>1707</v>
      </c>
      <c r="D471" s="13">
        <v>38377</v>
      </c>
      <c r="E471" s="14" t="s">
        <v>4</v>
      </c>
      <c r="F471" s="14" t="s">
        <v>14</v>
      </c>
      <c r="G471" s="14"/>
      <c r="H471" s="9"/>
      <c r="I471" s="3" t="s">
        <v>48</v>
      </c>
      <c r="J471" s="3" t="s">
        <v>1708</v>
      </c>
      <c r="K471" s="3" t="s">
        <v>17</v>
      </c>
      <c r="L471" s="3" t="s">
        <v>1709</v>
      </c>
      <c r="M471" s="11">
        <v>0</v>
      </c>
      <c r="N471" s="11">
        <v>1</v>
      </c>
    </row>
    <row r="472" spans="1:14" x14ac:dyDescent="0.2">
      <c r="A472" s="2">
        <v>1658</v>
      </c>
      <c r="B472" s="3" t="s">
        <v>1710</v>
      </c>
      <c r="C472" s="3" t="s">
        <v>1711</v>
      </c>
      <c r="D472" s="13">
        <v>40330</v>
      </c>
      <c r="E472" s="14" t="s">
        <v>4</v>
      </c>
      <c r="F472" s="14" t="s">
        <v>14</v>
      </c>
      <c r="G472" s="14" t="s">
        <v>4494</v>
      </c>
      <c r="H472" s="9"/>
      <c r="I472" s="3" t="s">
        <v>106</v>
      </c>
      <c r="J472" s="3" t="s">
        <v>1712</v>
      </c>
      <c r="K472" s="3" t="s">
        <v>17</v>
      </c>
      <c r="L472" s="3" t="s">
        <v>35</v>
      </c>
      <c r="M472" s="11">
        <v>0</v>
      </c>
      <c r="N472" s="11">
        <v>1</v>
      </c>
    </row>
    <row r="473" spans="1:14" x14ac:dyDescent="0.2">
      <c r="A473" s="2">
        <v>1659</v>
      </c>
      <c r="B473" s="3" t="s">
        <v>1713</v>
      </c>
      <c r="C473" s="3" t="s">
        <v>1714</v>
      </c>
      <c r="D473" s="13">
        <v>40695</v>
      </c>
      <c r="E473" s="14" t="s">
        <v>4</v>
      </c>
      <c r="F473" s="14" t="s">
        <v>14</v>
      </c>
      <c r="G473" s="14" t="s">
        <v>4494</v>
      </c>
      <c r="H473" s="9"/>
      <c r="I473" s="3" t="s">
        <v>106</v>
      </c>
      <c r="J473" s="3" t="s">
        <v>1715</v>
      </c>
      <c r="K473" s="3" t="s">
        <v>17</v>
      </c>
      <c r="L473" s="3" t="s">
        <v>1466</v>
      </c>
      <c r="M473" s="11">
        <v>0</v>
      </c>
      <c r="N473" s="11">
        <v>1</v>
      </c>
    </row>
    <row r="474" spans="1:14" x14ac:dyDescent="0.2">
      <c r="A474" s="2">
        <v>1660</v>
      </c>
      <c r="B474" s="3" t="s">
        <v>1716</v>
      </c>
      <c r="C474" s="3" t="s">
        <v>1717</v>
      </c>
      <c r="D474" s="13">
        <v>40179</v>
      </c>
      <c r="E474" s="14" t="s">
        <v>4</v>
      </c>
      <c r="F474" s="14" t="s">
        <v>47</v>
      </c>
      <c r="G474" s="14"/>
      <c r="H474" s="9"/>
      <c r="I474" s="3" t="s">
        <v>48</v>
      </c>
      <c r="J474" s="3" t="s">
        <v>1718</v>
      </c>
      <c r="K474" s="3" t="s">
        <v>17</v>
      </c>
      <c r="L474" s="3" t="s">
        <v>1719</v>
      </c>
      <c r="M474" s="11">
        <v>0</v>
      </c>
      <c r="N474" s="11">
        <v>1</v>
      </c>
    </row>
    <row r="475" spans="1:14" x14ac:dyDescent="0.2">
      <c r="A475" s="2">
        <v>1662</v>
      </c>
      <c r="B475" s="3" t="s">
        <v>1720</v>
      </c>
      <c r="C475" s="3" t="s">
        <v>1721</v>
      </c>
      <c r="D475" s="13">
        <v>40323</v>
      </c>
      <c r="E475" s="14" t="s">
        <v>4</v>
      </c>
      <c r="F475" s="14" t="s">
        <v>14</v>
      </c>
      <c r="G475" s="14" t="s">
        <v>4495</v>
      </c>
      <c r="H475" s="9"/>
      <c r="I475" s="3" t="s">
        <v>585</v>
      </c>
      <c r="J475" s="3" t="s">
        <v>1722</v>
      </c>
      <c r="K475" s="3" t="s">
        <v>17</v>
      </c>
      <c r="L475" s="3" t="s">
        <v>35</v>
      </c>
      <c r="M475" s="11">
        <v>0</v>
      </c>
      <c r="N475" s="11">
        <v>1</v>
      </c>
    </row>
    <row r="476" spans="1:14" x14ac:dyDescent="0.2">
      <c r="A476" s="2">
        <v>1663</v>
      </c>
      <c r="B476" s="3" t="s">
        <v>1723</v>
      </c>
      <c r="C476" s="3" t="s">
        <v>1724</v>
      </c>
      <c r="D476" s="13">
        <v>38838</v>
      </c>
      <c r="E476" s="14" t="s">
        <v>345</v>
      </c>
      <c r="F476" s="14" t="s">
        <v>14</v>
      </c>
      <c r="G476" s="14" t="s">
        <v>4494</v>
      </c>
      <c r="H476" s="9"/>
      <c r="I476" s="3" t="s">
        <v>1324</v>
      </c>
      <c r="J476" s="3" t="s">
        <v>1725</v>
      </c>
      <c r="K476" s="3" t="s">
        <v>17</v>
      </c>
      <c r="L476" s="3" t="s">
        <v>258</v>
      </c>
      <c r="M476" s="11">
        <v>0</v>
      </c>
      <c r="N476" s="11">
        <v>1</v>
      </c>
    </row>
    <row r="477" spans="1:14" x14ac:dyDescent="0.2">
      <c r="A477" s="2">
        <v>1664</v>
      </c>
      <c r="B477" s="3" t="s">
        <v>1726</v>
      </c>
      <c r="C477" s="3" t="s">
        <v>1727</v>
      </c>
      <c r="D477" s="13">
        <v>39356</v>
      </c>
      <c r="E477" s="14" t="s">
        <v>345</v>
      </c>
      <c r="F477" s="14" t="s">
        <v>14</v>
      </c>
      <c r="G477" s="14" t="s">
        <v>4495</v>
      </c>
      <c r="H477" s="9"/>
      <c r="I477" s="3" t="s">
        <v>1398</v>
      </c>
      <c r="J477" s="3" t="s">
        <v>1728</v>
      </c>
      <c r="K477" s="3" t="s">
        <v>17</v>
      </c>
      <c r="L477" s="3" t="s">
        <v>1729</v>
      </c>
      <c r="M477" s="11">
        <v>0</v>
      </c>
      <c r="N477" s="11">
        <v>1</v>
      </c>
    </row>
    <row r="478" spans="1:14" x14ac:dyDescent="0.2">
      <c r="A478" s="2">
        <v>1665</v>
      </c>
      <c r="B478" s="3" t="s">
        <v>1730</v>
      </c>
      <c r="C478" s="3" t="s">
        <v>1731</v>
      </c>
      <c r="D478" s="13">
        <v>38337</v>
      </c>
      <c r="E478" s="14" t="s">
        <v>345</v>
      </c>
      <c r="F478" s="14" t="s">
        <v>14</v>
      </c>
      <c r="G478" s="14"/>
      <c r="H478" s="9"/>
      <c r="I478" s="3" t="s">
        <v>595</v>
      </c>
      <c r="J478" s="3" t="s">
        <v>1732</v>
      </c>
      <c r="K478" s="3" t="s">
        <v>17</v>
      </c>
      <c r="L478" s="3" t="s">
        <v>1733</v>
      </c>
      <c r="M478" s="11">
        <v>0</v>
      </c>
      <c r="N478" s="11">
        <v>1</v>
      </c>
    </row>
    <row r="479" spans="1:14" x14ac:dyDescent="0.2">
      <c r="A479" s="2">
        <v>1670</v>
      </c>
      <c r="B479" s="3" t="s">
        <v>1734</v>
      </c>
      <c r="C479" s="3" t="s">
        <v>1735</v>
      </c>
      <c r="D479" s="13">
        <v>39600</v>
      </c>
      <c r="E479" s="14" t="s">
        <v>4</v>
      </c>
      <c r="F479" s="14" t="s">
        <v>1736</v>
      </c>
      <c r="G479" s="14"/>
      <c r="H479" s="9"/>
      <c r="I479" s="3" t="s">
        <v>93</v>
      </c>
      <c r="J479" s="3" t="s">
        <v>1737</v>
      </c>
      <c r="K479" s="3" t="s">
        <v>17</v>
      </c>
      <c r="L479" s="3" t="s">
        <v>35</v>
      </c>
      <c r="M479" s="11">
        <v>0</v>
      </c>
      <c r="N479" s="11">
        <v>1</v>
      </c>
    </row>
    <row r="480" spans="1:14" x14ac:dyDescent="0.2">
      <c r="A480" s="2">
        <v>1671</v>
      </c>
      <c r="B480" s="3" t="s">
        <v>1738</v>
      </c>
      <c r="C480" s="3" t="s">
        <v>621</v>
      </c>
      <c r="D480" s="13">
        <v>39814</v>
      </c>
      <c r="E480" s="14" t="s">
        <v>4</v>
      </c>
      <c r="F480" s="14" t="s">
        <v>47</v>
      </c>
      <c r="G480" s="14"/>
      <c r="H480" s="9"/>
      <c r="I480" s="3" t="s">
        <v>48</v>
      </c>
      <c r="J480" s="3" t="s">
        <v>1739</v>
      </c>
      <c r="K480" s="3" t="s">
        <v>17</v>
      </c>
      <c r="L480" s="3" t="s">
        <v>1740</v>
      </c>
      <c r="M480" s="11">
        <v>0</v>
      </c>
      <c r="N480" s="11">
        <v>1</v>
      </c>
    </row>
    <row r="481" spans="1:14" x14ac:dyDescent="0.2">
      <c r="A481" s="2">
        <v>1672</v>
      </c>
      <c r="B481" s="3" t="s">
        <v>1741</v>
      </c>
      <c r="C481" s="3" t="s">
        <v>1742</v>
      </c>
      <c r="D481" s="13">
        <v>39356</v>
      </c>
      <c r="E481" s="14" t="s">
        <v>345</v>
      </c>
      <c r="F481" s="14" t="s">
        <v>14</v>
      </c>
      <c r="G481" s="14" t="s">
        <v>4494</v>
      </c>
      <c r="H481" s="9"/>
      <c r="I481" s="3" t="s">
        <v>1324</v>
      </c>
      <c r="J481" s="3" t="s">
        <v>1743</v>
      </c>
      <c r="K481" s="3" t="s">
        <v>17</v>
      </c>
      <c r="L481" s="3" t="s">
        <v>1744</v>
      </c>
      <c r="M481" s="11">
        <v>0</v>
      </c>
      <c r="N481" s="11">
        <v>1</v>
      </c>
    </row>
    <row r="482" spans="1:14" x14ac:dyDescent="0.2">
      <c r="A482" s="2">
        <v>1675</v>
      </c>
      <c r="B482" s="3" t="s">
        <v>1746</v>
      </c>
      <c r="C482" s="3" t="s">
        <v>1747</v>
      </c>
      <c r="D482" s="13">
        <v>41334</v>
      </c>
      <c r="E482" s="14" t="s">
        <v>4</v>
      </c>
      <c r="F482" s="14" t="s">
        <v>14</v>
      </c>
      <c r="G482" s="14" t="s">
        <v>4494</v>
      </c>
      <c r="H482" s="9">
        <v>1</v>
      </c>
      <c r="I482" s="3" t="s">
        <v>1324</v>
      </c>
      <c r="J482" s="3" t="s">
        <v>1748</v>
      </c>
      <c r="K482" s="3" t="s">
        <v>17</v>
      </c>
      <c r="L482" s="3" t="s">
        <v>597</v>
      </c>
      <c r="M482" s="11">
        <v>0</v>
      </c>
      <c r="N482" s="11">
        <v>1</v>
      </c>
    </row>
    <row r="483" spans="1:14" x14ac:dyDescent="0.2">
      <c r="A483" s="2">
        <v>1676</v>
      </c>
      <c r="B483" s="3" t="s">
        <v>1749</v>
      </c>
      <c r="C483" s="3" t="s">
        <v>1750</v>
      </c>
      <c r="D483" s="13">
        <v>41030</v>
      </c>
      <c r="E483" s="14" t="s">
        <v>4</v>
      </c>
      <c r="F483" s="14" t="s">
        <v>47</v>
      </c>
      <c r="G483" s="14" t="s">
        <v>4494</v>
      </c>
      <c r="H483" s="9"/>
      <c r="I483" s="3" t="s">
        <v>1324</v>
      </c>
      <c r="J483" s="3" t="s">
        <v>1751</v>
      </c>
      <c r="K483" s="3" t="s">
        <v>17</v>
      </c>
      <c r="L483" s="3" t="s">
        <v>597</v>
      </c>
      <c r="M483" s="11">
        <v>0</v>
      </c>
      <c r="N483" s="11">
        <v>1</v>
      </c>
    </row>
    <row r="484" spans="1:14" x14ac:dyDescent="0.2">
      <c r="A484" s="2">
        <v>1679</v>
      </c>
      <c r="B484" s="3" t="s">
        <v>1752</v>
      </c>
      <c r="C484" s="3" t="s">
        <v>1753</v>
      </c>
      <c r="D484" s="13">
        <v>40394</v>
      </c>
      <c r="E484" s="14" t="s">
        <v>4</v>
      </c>
      <c r="F484" s="14" t="s">
        <v>14</v>
      </c>
      <c r="G484" s="14" t="s">
        <v>4494</v>
      </c>
      <c r="H484" s="9"/>
      <c r="I484" s="3" t="s">
        <v>1324</v>
      </c>
      <c r="J484" s="3" t="s">
        <v>1754</v>
      </c>
      <c r="K484" s="3" t="s">
        <v>17</v>
      </c>
      <c r="L484" s="3" t="s">
        <v>35</v>
      </c>
      <c r="M484" s="11">
        <v>0</v>
      </c>
      <c r="N484" s="11">
        <v>1</v>
      </c>
    </row>
    <row r="485" spans="1:14" x14ac:dyDescent="0.2">
      <c r="A485" s="2">
        <v>1680</v>
      </c>
      <c r="B485" s="3" t="s">
        <v>1755</v>
      </c>
      <c r="C485" s="3" t="s">
        <v>1756</v>
      </c>
      <c r="D485" s="13">
        <v>39814</v>
      </c>
      <c r="E485" s="14" t="s">
        <v>4</v>
      </c>
      <c r="F485" s="14" t="s">
        <v>14</v>
      </c>
      <c r="G485" s="14" t="s">
        <v>4495</v>
      </c>
      <c r="H485" s="9"/>
      <c r="I485" s="3" t="s">
        <v>25</v>
      </c>
      <c r="J485" s="3" t="s">
        <v>1757</v>
      </c>
      <c r="K485" s="3" t="s">
        <v>17</v>
      </c>
      <c r="L485" s="3" t="s">
        <v>258</v>
      </c>
      <c r="M485" s="11">
        <v>0</v>
      </c>
      <c r="N485" s="11">
        <v>1</v>
      </c>
    </row>
    <row r="486" spans="1:14" x14ac:dyDescent="0.2">
      <c r="A486" s="2">
        <v>1681</v>
      </c>
      <c r="B486" s="3" t="s">
        <v>1758</v>
      </c>
      <c r="C486" s="3" t="s">
        <v>1759</v>
      </c>
      <c r="D486" s="13">
        <v>36982</v>
      </c>
      <c r="E486" s="14" t="s">
        <v>297</v>
      </c>
      <c r="F486" s="14" t="s">
        <v>14</v>
      </c>
      <c r="G486" s="14" t="s">
        <v>4494</v>
      </c>
      <c r="H486" s="9"/>
      <c r="I486" s="3" t="s">
        <v>1324</v>
      </c>
      <c r="J486" s="3" t="s">
        <v>1760</v>
      </c>
      <c r="K486" s="3" t="s">
        <v>17</v>
      </c>
      <c r="L486" s="3" t="s">
        <v>1761</v>
      </c>
      <c r="M486" s="11">
        <v>0</v>
      </c>
      <c r="N486" s="11">
        <v>1</v>
      </c>
    </row>
    <row r="487" spans="1:14" x14ac:dyDescent="0.2">
      <c r="A487" s="2">
        <v>1682</v>
      </c>
      <c r="B487" s="3" t="s">
        <v>1762</v>
      </c>
      <c r="C487" s="3" t="s">
        <v>1763</v>
      </c>
      <c r="D487" s="13">
        <v>40001</v>
      </c>
      <c r="E487" s="14" t="s">
        <v>4</v>
      </c>
      <c r="F487" s="14" t="s">
        <v>14</v>
      </c>
      <c r="G487" s="14" t="s">
        <v>4494</v>
      </c>
      <c r="H487" s="9"/>
      <c r="I487" s="3" t="s">
        <v>1324</v>
      </c>
      <c r="J487" s="3" t="s">
        <v>1764</v>
      </c>
      <c r="K487" s="3" t="s">
        <v>17</v>
      </c>
      <c r="L487" s="3" t="s">
        <v>35</v>
      </c>
      <c r="M487" s="11">
        <v>1</v>
      </c>
      <c r="N487" s="11">
        <v>0</v>
      </c>
    </row>
    <row r="488" spans="1:14" x14ac:dyDescent="0.2">
      <c r="A488" s="2">
        <v>1686</v>
      </c>
      <c r="B488" s="3" t="s">
        <v>1765</v>
      </c>
      <c r="C488" s="3" t="s">
        <v>1766</v>
      </c>
      <c r="D488" s="13">
        <v>37196</v>
      </c>
      <c r="E488" s="14" t="s">
        <v>4</v>
      </c>
      <c r="F488" s="14" t="s">
        <v>14</v>
      </c>
      <c r="G488" s="14" t="s">
        <v>4494</v>
      </c>
      <c r="H488" s="9"/>
      <c r="I488" s="3" t="s">
        <v>106</v>
      </c>
      <c r="J488" s="3" t="s">
        <v>1767</v>
      </c>
      <c r="K488" s="3" t="s">
        <v>17</v>
      </c>
      <c r="L488" s="3" t="s">
        <v>1768</v>
      </c>
      <c r="M488" s="11">
        <v>0</v>
      </c>
      <c r="N488" s="11">
        <v>1</v>
      </c>
    </row>
    <row r="489" spans="1:14" x14ac:dyDescent="0.2">
      <c r="A489" s="2">
        <v>1688</v>
      </c>
      <c r="B489" s="3" t="s">
        <v>1769</v>
      </c>
      <c r="C489" s="3" t="s">
        <v>1770</v>
      </c>
      <c r="D489" s="13">
        <v>37347</v>
      </c>
      <c r="E489" s="14" t="s">
        <v>345</v>
      </c>
      <c r="F489" s="14" t="s">
        <v>14</v>
      </c>
      <c r="G489" s="14" t="s">
        <v>4494</v>
      </c>
      <c r="H489" s="9"/>
      <c r="I489" s="3" t="s">
        <v>1771</v>
      </c>
      <c r="J489" s="3" t="s">
        <v>1772</v>
      </c>
      <c r="K489" s="3" t="s">
        <v>17</v>
      </c>
      <c r="L489" s="3" t="s">
        <v>1350</v>
      </c>
      <c r="M489" s="11">
        <v>0</v>
      </c>
      <c r="N489" s="11">
        <v>1</v>
      </c>
    </row>
    <row r="490" spans="1:14" x14ac:dyDescent="0.2">
      <c r="A490" s="2">
        <v>1689</v>
      </c>
      <c r="B490" s="3" t="s">
        <v>1773</v>
      </c>
      <c r="C490" s="3" t="s">
        <v>1774</v>
      </c>
      <c r="D490" s="13">
        <v>38448</v>
      </c>
      <c r="E490" s="14" t="s">
        <v>4</v>
      </c>
      <c r="F490" s="14" t="s">
        <v>14</v>
      </c>
      <c r="G490" s="14"/>
      <c r="H490" s="9"/>
      <c r="I490" s="3" t="s">
        <v>48</v>
      </c>
      <c r="J490" s="3" t="s">
        <v>1775</v>
      </c>
      <c r="K490" s="3" t="s">
        <v>17</v>
      </c>
      <c r="L490" s="3" t="s">
        <v>35</v>
      </c>
      <c r="M490" s="11">
        <v>0</v>
      </c>
      <c r="N490" s="11">
        <v>1</v>
      </c>
    </row>
    <row r="491" spans="1:14" x14ac:dyDescent="0.2">
      <c r="A491" s="2">
        <v>1690</v>
      </c>
      <c r="B491" s="3" t="s">
        <v>1776</v>
      </c>
      <c r="C491" s="3" t="s">
        <v>1777</v>
      </c>
      <c r="D491" s="13">
        <v>37348</v>
      </c>
      <c r="E491" s="14" t="s">
        <v>4</v>
      </c>
      <c r="F491" s="14" t="s">
        <v>47</v>
      </c>
      <c r="G491" s="14"/>
      <c r="H491" s="9"/>
      <c r="I491" s="3" t="s">
        <v>93</v>
      </c>
      <c r="J491" s="3" t="s">
        <v>1778</v>
      </c>
      <c r="K491" s="3" t="s">
        <v>17</v>
      </c>
      <c r="L491" s="3" t="s">
        <v>35</v>
      </c>
      <c r="M491" s="11">
        <v>0</v>
      </c>
      <c r="N491" s="11">
        <v>1</v>
      </c>
    </row>
    <row r="492" spans="1:14" x14ac:dyDescent="0.2">
      <c r="A492" s="2">
        <v>1692</v>
      </c>
      <c r="B492" s="3" t="s">
        <v>1779</v>
      </c>
      <c r="C492" s="3" t="s">
        <v>1780</v>
      </c>
      <c r="D492" s="13">
        <v>38993</v>
      </c>
      <c r="E492" s="14" t="s">
        <v>345</v>
      </c>
      <c r="F492" s="14" t="s">
        <v>14</v>
      </c>
      <c r="G492" s="14"/>
      <c r="H492" s="9"/>
      <c r="I492" s="3" t="s">
        <v>48</v>
      </c>
      <c r="J492" s="3" t="s">
        <v>1781</v>
      </c>
      <c r="K492" s="3" t="s">
        <v>17</v>
      </c>
      <c r="L492" s="3" t="s">
        <v>1782</v>
      </c>
      <c r="M492" s="11">
        <v>0</v>
      </c>
      <c r="N492" s="11">
        <v>1</v>
      </c>
    </row>
    <row r="493" spans="1:14" x14ac:dyDescent="0.2">
      <c r="A493" s="2">
        <v>1693</v>
      </c>
      <c r="B493" s="3" t="s">
        <v>1783</v>
      </c>
      <c r="C493" s="3" t="s">
        <v>1784</v>
      </c>
      <c r="D493" s="13">
        <v>40360</v>
      </c>
      <c r="E493" s="14" t="s">
        <v>4</v>
      </c>
      <c r="F493" s="14" t="s">
        <v>14</v>
      </c>
      <c r="G493" s="14"/>
      <c r="H493" s="9"/>
      <c r="I493" s="3" t="s">
        <v>1785</v>
      </c>
      <c r="J493" s="3" t="s">
        <v>1786</v>
      </c>
      <c r="K493" s="3" t="s">
        <v>17</v>
      </c>
      <c r="L493" s="3" t="s">
        <v>1787</v>
      </c>
      <c r="M493" s="11">
        <v>0</v>
      </c>
      <c r="N493" s="11">
        <v>1</v>
      </c>
    </row>
    <row r="494" spans="1:14" x14ac:dyDescent="0.2">
      <c r="A494" s="2">
        <v>1695</v>
      </c>
      <c r="B494" s="3" t="s">
        <v>1788</v>
      </c>
      <c r="C494" s="3" t="s">
        <v>1789</v>
      </c>
      <c r="D494" s="13">
        <v>35521</v>
      </c>
      <c r="E494" s="14" t="s">
        <v>4</v>
      </c>
      <c r="F494" s="14" t="s">
        <v>47</v>
      </c>
      <c r="G494" s="14"/>
      <c r="H494" s="9"/>
      <c r="I494" s="3" t="s">
        <v>61</v>
      </c>
      <c r="J494" s="3" t="s">
        <v>1790</v>
      </c>
      <c r="K494" s="3" t="s">
        <v>17</v>
      </c>
      <c r="L494" s="3" t="s">
        <v>1791</v>
      </c>
      <c r="M494" s="11">
        <v>0</v>
      </c>
      <c r="N494" s="11">
        <v>1</v>
      </c>
    </row>
    <row r="495" spans="1:14" x14ac:dyDescent="0.2">
      <c r="A495" s="2">
        <v>1696</v>
      </c>
      <c r="B495" s="3" t="s">
        <v>1792</v>
      </c>
      <c r="C495" s="3" t="s">
        <v>1793</v>
      </c>
      <c r="D495" s="13">
        <v>37034</v>
      </c>
      <c r="E495" s="14" t="s">
        <v>4</v>
      </c>
      <c r="F495" s="14" t="s">
        <v>35</v>
      </c>
      <c r="G495" s="14"/>
      <c r="H495" s="9"/>
      <c r="I495" s="3" t="s">
        <v>201</v>
      </c>
      <c r="J495" s="3" t="s">
        <v>1794</v>
      </c>
      <c r="K495" s="3" t="s">
        <v>17</v>
      </c>
      <c r="L495" s="3" t="s">
        <v>35</v>
      </c>
      <c r="M495" s="11">
        <v>0</v>
      </c>
      <c r="N495" s="11">
        <v>1</v>
      </c>
    </row>
    <row r="496" spans="1:14" x14ac:dyDescent="0.2">
      <c r="A496" s="2">
        <v>1697</v>
      </c>
      <c r="B496" s="3" t="s">
        <v>1795</v>
      </c>
      <c r="C496" s="3" t="s">
        <v>1796</v>
      </c>
      <c r="D496" s="13">
        <v>38718</v>
      </c>
      <c r="E496" s="14" t="s">
        <v>4</v>
      </c>
      <c r="F496" s="14" t="s">
        <v>35</v>
      </c>
      <c r="G496" s="14"/>
      <c r="H496" s="9"/>
      <c r="I496" s="3" t="s">
        <v>93</v>
      </c>
      <c r="J496" s="3" t="s">
        <v>1797</v>
      </c>
      <c r="K496" s="3" t="s">
        <v>17</v>
      </c>
      <c r="L496" s="3" t="s">
        <v>1798</v>
      </c>
      <c r="M496" s="11">
        <v>0</v>
      </c>
      <c r="N496" s="11">
        <v>1</v>
      </c>
    </row>
    <row r="497" spans="1:14" x14ac:dyDescent="0.2">
      <c r="A497" s="2">
        <v>1698</v>
      </c>
      <c r="B497" s="3" t="s">
        <v>1799</v>
      </c>
      <c r="C497" s="3" t="s">
        <v>1800</v>
      </c>
      <c r="D497" s="13">
        <v>37561</v>
      </c>
      <c r="E497" s="14" t="s">
        <v>4</v>
      </c>
      <c r="F497" s="14" t="s">
        <v>47</v>
      </c>
      <c r="G497" s="14"/>
      <c r="H497" s="9"/>
      <c r="I497" s="3" t="s">
        <v>48</v>
      </c>
      <c r="J497" s="3" t="s">
        <v>1801</v>
      </c>
      <c r="K497" s="3" t="s">
        <v>17</v>
      </c>
      <c r="L497" s="3" t="s">
        <v>35</v>
      </c>
      <c r="M497" s="11">
        <v>0</v>
      </c>
      <c r="N497" s="11">
        <v>1</v>
      </c>
    </row>
    <row r="498" spans="1:14" x14ac:dyDescent="0.2">
      <c r="A498" s="2">
        <v>1699</v>
      </c>
      <c r="B498" s="3" t="s">
        <v>1802</v>
      </c>
      <c r="C498" s="3" t="s">
        <v>1803</v>
      </c>
      <c r="D498" s="13">
        <v>38231</v>
      </c>
      <c r="E498" s="14" t="s">
        <v>4</v>
      </c>
      <c r="F498" s="14" t="s">
        <v>47</v>
      </c>
      <c r="G498" s="14"/>
      <c r="H498" s="9"/>
      <c r="I498" s="3" t="s">
        <v>48</v>
      </c>
      <c r="J498" s="3" t="s">
        <v>1804</v>
      </c>
      <c r="K498" s="3" t="s">
        <v>17</v>
      </c>
      <c r="L498" s="3" t="s">
        <v>35</v>
      </c>
      <c r="M498" s="11">
        <v>0</v>
      </c>
      <c r="N498" s="11">
        <v>1</v>
      </c>
    </row>
    <row r="499" spans="1:14" x14ac:dyDescent="0.2">
      <c r="A499" s="2">
        <v>1700</v>
      </c>
      <c r="B499" s="3" t="s">
        <v>1805</v>
      </c>
      <c r="C499" s="3" t="s">
        <v>1806</v>
      </c>
      <c r="D499" s="13">
        <v>38243</v>
      </c>
      <c r="E499" s="14" t="s">
        <v>4</v>
      </c>
      <c r="F499" s="14" t="s">
        <v>35</v>
      </c>
      <c r="G499" s="14"/>
      <c r="H499" s="9"/>
      <c r="I499" s="3" t="s">
        <v>48</v>
      </c>
      <c r="J499" s="3" t="s">
        <v>1807</v>
      </c>
      <c r="K499" s="3" t="s">
        <v>17</v>
      </c>
      <c r="L499" s="3" t="s">
        <v>922</v>
      </c>
      <c r="M499" s="11">
        <v>0</v>
      </c>
      <c r="N499" s="11">
        <v>1</v>
      </c>
    </row>
    <row r="500" spans="1:14" x14ac:dyDescent="0.2">
      <c r="A500" s="2">
        <v>1701</v>
      </c>
      <c r="B500" s="3" t="s">
        <v>1808</v>
      </c>
      <c r="C500" s="3" t="s">
        <v>1809</v>
      </c>
      <c r="D500" s="13">
        <v>40878</v>
      </c>
      <c r="E500" s="14" t="s">
        <v>4</v>
      </c>
      <c r="F500" s="14" t="s">
        <v>14</v>
      </c>
      <c r="G500" s="14" t="s">
        <v>4494</v>
      </c>
      <c r="H500" s="9"/>
      <c r="I500" s="3" t="s">
        <v>1324</v>
      </c>
      <c r="J500" s="3" t="s">
        <v>1810</v>
      </c>
      <c r="K500" s="3" t="s">
        <v>17</v>
      </c>
      <c r="L500" s="3" t="s">
        <v>922</v>
      </c>
      <c r="M500" s="11">
        <v>0</v>
      </c>
      <c r="N500" s="11">
        <v>1</v>
      </c>
    </row>
    <row r="501" spans="1:14" x14ac:dyDescent="0.2">
      <c r="A501" s="2">
        <v>1702</v>
      </c>
      <c r="B501" s="3" t="s">
        <v>1811</v>
      </c>
      <c r="C501" s="3" t="s">
        <v>1796</v>
      </c>
      <c r="D501" s="13">
        <v>38353</v>
      </c>
      <c r="E501" s="14" t="s">
        <v>4</v>
      </c>
      <c r="F501" s="14" t="s">
        <v>47</v>
      </c>
      <c r="G501" s="14"/>
      <c r="H501" s="9"/>
      <c r="I501" s="3" t="s">
        <v>48</v>
      </c>
      <c r="J501" s="3" t="s">
        <v>1812</v>
      </c>
      <c r="K501" s="3" t="s">
        <v>17</v>
      </c>
      <c r="L501" s="3" t="s">
        <v>1813</v>
      </c>
      <c r="M501" s="11">
        <v>0</v>
      </c>
      <c r="N501" s="11">
        <v>1</v>
      </c>
    </row>
    <row r="502" spans="1:14" x14ac:dyDescent="0.2">
      <c r="A502" s="2">
        <v>1703</v>
      </c>
      <c r="B502" s="3" t="s">
        <v>1814</v>
      </c>
      <c r="C502" s="3" t="s">
        <v>1815</v>
      </c>
      <c r="D502" s="13">
        <v>36708</v>
      </c>
      <c r="E502" s="14" t="s">
        <v>345</v>
      </c>
      <c r="F502" s="14" t="s">
        <v>14</v>
      </c>
      <c r="G502" s="14"/>
      <c r="H502" s="9"/>
      <c r="I502" s="3" t="s">
        <v>595</v>
      </c>
      <c r="J502" s="3" t="s">
        <v>1816</v>
      </c>
      <c r="K502" s="3" t="s">
        <v>17</v>
      </c>
      <c r="L502" s="3" t="s">
        <v>1817</v>
      </c>
      <c r="M502" s="11">
        <v>0</v>
      </c>
      <c r="N502" s="11">
        <v>1</v>
      </c>
    </row>
    <row r="503" spans="1:14" x14ac:dyDescent="0.2">
      <c r="A503" s="2">
        <v>1706</v>
      </c>
      <c r="B503" s="3" t="s">
        <v>1818</v>
      </c>
      <c r="C503" s="3" t="s">
        <v>1819</v>
      </c>
      <c r="D503" s="13">
        <v>39264</v>
      </c>
      <c r="E503" s="14" t="s">
        <v>345</v>
      </c>
      <c r="F503" s="14" t="s">
        <v>14</v>
      </c>
      <c r="G503" s="14"/>
      <c r="H503" s="9"/>
      <c r="I503" s="3" t="s">
        <v>595</v>
      </c>
      <c r="J503" s="3" t="s">
        <v>1820</v>
      </c>
      <c r="K503" s="3" t="s">
        <v>17</v>
      </c>
      <c r="L503" s="3" t="s">
        <v>1821</v>
      </c>
      <c r="M503" s="11">
        <v>0</v>
      </c>
      <c r="N503" s="11">
        <v>1</v>
      </c>
    </row>
    <row r="504" spans="1:14" x14ac:dyDescent="0.2">
      <c r="A504" s="2">
        <v>1707</v>
      </c>
      <c r="B504" s="3" t="s">
        <v>1822</v>
      </c>
      <c r="C504" s="3" t="s">
        <v>1823</v>
      </c>
      <c r="D504" s="13">
        <v>40909</v>
      </c>
      <c r="E504" s="14" t="s">
        <v>4</v>
      </c>
      <c r="F504" s="14" t="s">
        <v>35</v>
      </c>
      <c r="G504" s="14"/>
      <c r="H504" s="9"/>
      <c r="I504" s="3" t="s">
        <v>93</v>
      </c>
      <c r="J504" s="3" t="s">
        <v>1824</v>
      </c>
      <c r="K504" s="3" t="s">
        <v>17</v>
      </c>
      <c r="L504" s="3" t="s">
        <v>35</v>
      </c>
      <c r="M504" s="11">
        <v>0</v>
      </c>
      <c r="N504" s="11">
        <v>1</v>
      </c>
    </row>
    <row r="505" spans="1:14" x14ac:dyDescent="0.2">
      <c r="A505" s="2">
        <v>1708</v>
      </c>
      <c r="B505" s="3" t="s">
        <v>1825</v>
      </c>
      <c r="C505" s="3" t="s">
        <v>1826</v>
      </c>
      <c r="D505" s="13">
        <v>37500</v>
      </c>
      <c r="E505" s="14" t="s">
        <v>345</v>
      </c>
      <c r="F505" s="14" t="s">
        <v>14</v>
      </c>
      <c r="G505" s="14" t="s">
        <v>4494</v>
      </c>
      <c r="H505" s="9"/>
      <c r="I505" s="3" t="s">
        <v>1324</v>
      </c>
      <c r="J505" s="3" t="s">
        <v>1827</v>
      </c>
      <c r="K505" s="3" t="s">
        <v>17</v>
      </c>
      <c r="L505" s="3" t="s">
        <v>1768</v>
      </c>
      <c r="M505" s="11">
        <v>0</v>
      </c>
      <c r="N505" s="11">
        <v>1</v>
      </c>
    </row>
    <row r="506" spans="1:14" x14ac:dyDescent="0.2">
      <c r="A506" s="2">
        <v>1709</v>
      </c>
      <c r="B506" s="3" t="s">
        <v>1828</v>
      </c>
      <c r="C506" s="3" t="s">
        <v>1829</v>
      </c>
      <c r="D506" s="13">
        <v>38353</v>
      </c>
      <c r="E506" s="14" t="s">
        <v>4</v>
      </c>
      <c r="F506" s="14" t="s">
        <v>14</v>
      </c>
      <c r="G506" s="14"/>
      <c r="H506" s="9"/>
      <c r="I506" s="3" t="s">
        <v>93</v>
      </c>
      <c r="J506" s="3" t="s">
        <v>1830</v>
      </c>
      <c r="K506" s="3" t="s">
        <v>17</v>
      </c>
      <c r="L506" s="3" t="s">
        <v>35</v>
      </c>
      <c r="M506" s="11">
        <v>0</v>
      </c>
      <c r="N506" s="11">
        <v>1</v>
      </c>
    </row>
    <row r="507" spans="1:14" x14ac:dyDescent="0.2">
      <c r="A507" s="2">
        <v>1710</v>
      </c>
      <c r="B507" s="3" t="s">
        <v>1831</v>
      </c>
      <c r="C507" s="3" t="s">
        <v>1832</v>
      </c>
      <c r="D507" s="13">
        <v>38838</v>
      </c>
      <c r="E507" s="14" t="s">
        <v>345</v>
      </c>
      <c r="F507" s="14" t="s">
        <v>395</v>
      </c>
      <c r="G507" s="14" t="s">
        <v>4494</v>
      </c>
      <c r="H507" s="9"/>
      <c r="I507" s="3" t="s">
        <v>1324</v>
      </c>
      <c r="J507" s="3" t="s">
        <v>1833</v>
      </c>
      <c r="K507" s="3" t="s">
        <v>17</v>
      </c>
      <c r="L507" s="3" t="s">
        <v>1834</v>
      </c>
      <c r="M507" s="11">
        <v>0</v>
      </c>
      <c r="N507" s="11">
        <v>1</v>
      </c>
    </row>
    <row r="508" spans="1:14" x14ac:dyDescent="0.2">
      <c r="A508" s="2">
        <v>1713</v>
      </c>
      <c r="B508" s="3" t="s">
        <v>1835</v>
      </c>
      <c r="C508" s="3" t="s">
        <v>1836</v>
      </c>
      <c r="D508" s="13">
        <v>37196</v>
      </c>
      <c r="E508" s="14" t="s">
        <v>345</v>
      </c>
      <c r="F508" s="14" t="s">
        <v>47</v>
      </c>
      <c r="G508" s="14"/>
      <c r="H508" s="9"/>
      <c r="I508" s="3" t="s">
        <v>93</v>
      </c>
      <c r="J508" s="3" t="s">
        <v>1837</v>
      </c>
      <c r="K508" s="3" t="s">
        <v>17</v>
      </c>
      <c r="L508" s="3" t="s">
        <v>1838</v>
      </c>
      <c r="M508" s="11">
        <v>0</v>
      </c>
      <c r="N508" s="11">
        <v>1</v>
      </c>
    </row>
    <row r="509" spans="1:14" x14ac:dyDescent="0.2">
      <c r="A509" s="2">
        <v>1714</v>
      </c>
      <c r="B509" s="3" t="s">
        <v>1839</v>
      </c>
      <c r="C509" s="3" t="s">
        <v>1840</v>
      </c>
      <c r="D509" s="13">
        <v>37712</v>
      </c>
      <c r="E509" s="14" t="s">
        <v>345</v>
      </c>
      <c r="F509" s="14" t="s">
        <v>47</v>
      </c>
      <c r="G509" s="14" t="s">
        <v>4494</v>
      </c>
      <c r="H509" s="9"/>
      <c r="I509" s="3" t="s">
        <v>1841</v>
      </c>
      <c r="J509" s="3" t="s">
        <v>1842</v>
      </c>
      <c r="K509" s="3" t="s">
        <v>17</v>
      </c>
      <c r="L509" s="3" t="s">
        <v>1843</v>
      </c>
      <c r="M509" s="11">
        <v>0</v>
      </c>
      <c r="N509" s="11">
        <v>1</v>
      </c>
    </row>
    <row r="510" spans="1:14" x14ac:dyDescent="0.2">
      <c r="A510" s="2">
        <v>1715</v>
      </c>
      <c r="B510" s="3" t="s">
        <v>1844</v>
      </c>
      <c r="C510" s="3" t="s">
        <v>1845</v>
      </c>
      <c r="D510" s="13">
        <v>39995</v>
      </c>
      <c r="E510" s="14" t="s">
        <v>4</v>
      </c>
      <c r="F510" s="14" t="s">
        <v>14</v>
      </c>
      <c r="G510" s="14" t="s">
        <v>4494</v>
      </c>
      <c r="H510" s="9"/>
      <c r="I510" s="3" t="s">
        <v>83</v>
      </c>
      <c r="J510" s="3" t="s">
        <v>1846</v>
      </c>
      <c r="K510" s="3" t="s">
        <v>17</v>
      </c>
      <c r="L510" s="3" t="s">
        <v>1847</v>
      </c>
      <c r="M510" s="11">
        <v>0</v>
      </c>
      <c r="N510" s="11">
        <v>1</v>
      </c>
    </row>
    <row r="511" spans="1:14" x14ac:dyDescent="0.2">
      <c r="A511" s="2">
        <v>1716</v>
      </c>
      <c r="B511" s="3" t="s">
        <v>1848</v>
      </c>
      <c r="C511" s="3" t="s">
        <v>1849</v>
      </c>
      <c r="D511" s="13">
        <v>38231</v>
      </c>
      <c r="E511" s="14" t="s">
        <v>4</v>
      </c>
      <c r="F511" s="14" t="s">
        <v>14</v>
      </c>
      <c r="G511" s="14" t="s">
        <v>4494</v>
      </c>
      <c r="H511" s="9"/>
      <c r="I511" s="3" t="s">
        <v>1324</v>
      </c>
      <c r="J511" s="3" t="s">
        <v>1850</v>
      </c>
      <c r="K511" s="3" t="s">
        <v>17</v>
      </c>
      <c r="L511" s="3" t="s">
        <v>597</v>
      </c>
      <c r="M511" s="11">
        <v>0</v>
      </c>
      <c r="N511" s="11">
        <v>1</v>
      </c>
    </row>
    <row r="512" spans="1:14" x14ac:dyDescent="0.2">
      <c r="A512" s="2">
        <v>1718</v>
      </c>
      <c r="B512" s="3" t="s">
        <v>1851</v>
      </c>
      <c r="C512" s="3" t="s">
        <v>1852</v>
      </c>
      <c r="D512" s="13">
        <v>37043</v>
      </c>
      <c r="E512" s="14" t="s">
        <v>4</v>
      </c>
      <c r="F512" s="14" t="s">
        <v>47</v>
      </c>
      <c r="G512" s="14"/>
      <c r="H512" s="9"/>
      <c r="I512" s="3" t="s">
        <v>1853</v>
      </c>
      <c r="J512" s="3" t="s">
        <v>1854</v>
      </c>
      <c r="K512" s="3" t="s">
        <v>17</v>
      </c>
      <c r="L512" s="3" t="s">
        <v>1855</v>
      </c>
      <c r="M512" s="11">
        <v>0</v>
      </c>
      <c r="N512" s="11">
        <v>1</v>
      </c>
    </row>
    <row r="513" spans="1:14" x14ac:dyDescent="0.2">
      <c r="A513" s="2">
        <v>1719</v>
      </c>
      <c r="B513" s="3" t="s">
        <v>1856</v>
      </c>
      <c r="C513" s="3" t="s">
        <v>1857</v>
      </c>
      <c r="D513" s="13">
        <v>36526</v>
      </c>
      <c r="E513" s="14" t="s">
        <v>4</v>
      </c>
      <c r="F513" s="14" t="s">
        <v>14</v>
      </c>
      <c r="G513" s="14"/>
      <c r="H513" s="9"/>
      <c r="I513" s="3" t="s">
        <v>93</v>
      </c>
      <c r="J513" s="3" t="s">
        <v>1858</v>
      </c>
      <c r="K513" s="3" t="s">
        <v>17</v>
      </c>
      <c r="L513" s="3" t="s">
        <v>1859</v>
      </c>
      <c r="M513" s="11">
        <v>0</v>
      </c>
      <c r="N513" s="11">
        <v>1</v>
      </c>
    </row>
    <row r="514" spans="1:14" x14ac:dyDescent="0.2">
      <c r="A514" s="2">
        <v>1721</v>
      </c>
      <c r="B514" s="3" t="s">
        <v>1860</v>
      </c>
      <c r="C514" s="3" t="s">
        <v>1861</v>
      </c>
      <c r="D514" s="13">
        <v>40756</v>
      </c>
      <c r="E514" s="14" t="s">
        <v>297</v>
      </c>
      <c r="F514" s="14" t="s">
        <v>14</v>
      </c>
      <c r="G514" s="14" t="s">
        <v>4494</v>
      </c>
      <c r="H514" s="9"/>
      <c r="I514" s="3" t="s">
        <v>106</v>
      </c>
      <c r="J514" s="3" t="s">
        <v>1862</v>
      </c>
      <c r="K514" s="3" t="s">
        <v>17</v>
      </c>
      <c r="L514" s="3" t="s">
        <v>1863</v>
      </c>
      <c r="M514" s="11">
        <v>0</v>
      </c>
      <c r="N514" s="11">
        <v>1</v>
      </c>
    </row>
    <row r="515" spans="1:14" x14ac:dyDescent="0.2">
      <c r="A515" s="2">
        <v>1723</v>
      </c>
      <c r="B515" s="3" t="s">
        <v>1864</v>
      </c>
      <c r="C515" s="3" t="s">
        <v>1865</v>
      </c>
      <c r="D515" s="13">
        <v>37742</v>
      </c>
      <c r="E515" s="14" t="s">
        <v>4</v>
      </c>
      <c r="F515" s="14" t="s">
        <v>14</v>
      </c>
      <c r="G515" s="14" t="s">
        <v>4495</v>
      </c>
      <c r="H515" s="9"/>
      <c r="I515" s="3" t="s">
        <v>585</v>
      </c>
      <c r="J515" s="3" t="s">
        <v>1866</v>
      </c>
      <c r="K515" s="3" t="s">
        <v>17</v>
      </c>
      <c r="L515" s="3" t="s">
        <v>35</v>
      </c>
      <c r="M515" s="11">
        <v>0</v>
      </c>
      <c r="N515" s="11">
        <v>1</v>
      </c>
    </row>
    <row r="516" spans="1:14" x14ac:dyDescent="0.2">
      <c r="A516" s="2">
        <v>1729</v>
      </c>
      <c r="B516" s="3" t="s">
        <v>1867</v>
      </c>
      <c r="C516" s="3" t="s">
        <v>1868</v>
      </c>
      <c r="D516" s="13">
        <v>37719</v>
      </c>
      <c r="E516" s="14" t="s">
        <v>4</v>
      </c>
      <c r="F516" s="14" t="s">
        <v>14</v>
      </c>
      <c r="G516" s="14"/>
      <c r="H516" s="9"/>
      <c r="I516" s="3" t="s">
        <v>48</v>
      </c>
      <c r="J516" s="3" t="s">
        <v>1869</v>
      </c>
      <c r="K516" s="3" t="s">
        <v>17</v>
      </c>
      <c r="L516" s="3" t="s">
        <v>1870</v>
      </c>
      <c r="M516" s="11">
        <v>0</v>
      </c>
      <c r="N516" s="11">
        <v>1</v>
      </c>
    </row>
    <row r="517" spans="1:14" x14ac:dyDescent="0.2">
      <c r="A517" s="2">
        <v>1730</v>
      </c>
      <c r="B517" s="3" t="s">
        <v>1871</v>
      </c>
      <c r="C517" s="3" t="s">
        <v>1872</v>
      </c>
      <c r="D517" s="13">
        <v>40452</v>
      </c>
      <c r="E517" s="14" t="s">
        <v>345</v>
      </c>
      <c r="F517" s="14" t="s">
        <v>14</v>
      </c>
      <c r="G517" s="14"/>
      <c r="H517" s="9"/>
      <c r="I517" s="3" t="s">
        <v>595</v>
      </c>
      <c r="J517" s="3" t="s">
        <v>1873</v>
      </c>
      <c r="K517" s="3" t="s">
        <v>17</v>
      </c>
      <c r="L517" s="3" t="s">
        <v>1874</v>
      </c>
      <c r="M517" s="11">
        <v>0</v>
      </c>
      <c r="N517" s="11">
        <v>1</v>
      </c>
    </row>
    <row r="518" spans="1:14" x14ac:dyDescent="0.2">
      <c r="A518" s="2">
        <v>1731</v>
      </c>
      <c r="B518" s="3" t="s">
        <v>1875</v>
      </c>
      <c r="C518" s="3" t="s">
        <v>1876</v>
      </c>
      <c r="D518" s="13">
        <v>39356</v>
      </c>
      <c r="E518" s="14" t="s">
        <v>4</v>
      </c>
      <c r="F518" s="14" t="s">
        <v>14</v>
      </c>
      <c r="G518" s="14" t="s">
        <v>4495</v>
      </c>
      <c r="H518" s="9"/>
      <c r="I518" s="3" t="s">
        <v>934</v>
      </c>
      <c r="J518" s="3" t="s">
        <v>1877</v>
      </c>
      <c r="K518" s="3" t="s">
        <v>17</v>
      </c>
      <c r="L518" s="3" t="s">
        <v>35</v>
      </c>
      <c r="M518" s="11">
        <v>0</v>
      </c>
      <c r="N518" s="11">
        <v>1</v>
      </c>
    </row>
    <row r="519" spans="1:14" x14ac:dyDescent="0.2">
      <c r="A519" s="2">
        <v>1732</v>
      </c>
      <c r="B519" s="3" t="s">
        <v>1878</v>
      </c>
      <c r="C519" s="3" t="s">
        <v>1879</v>
      </c>
      <c r="D519" s="13">
        <v>40164</v>
      </c>
      <c r="E519" s="14" t="s">
        <v>4</v>
      </c>
      <c r="F519" s="14" t="s">
        <v>14</v>
      </c>
      <c r="G519" s="14" t="s">
        <v>4495</v>
      </c>
      <c r="H519" s="9"/>
      <c r="I519" s="3" t="s">
        <v>934</v>
      </c>
      <c r="J519" s="3" t="s">
        <v>1880</v>
      </c>
      <c r="K519" s="3" t="s">
        <v>17</v>
      </c>
      <c r="L519" s="3" t="s">
        <v>35</v>
      </c>
      <c r="M519" s="11">
        <v>0</v>
      </c>
      <c r="N519" s="11">
        <v>1</v>
      </c>
    </row>
    <row r="520" spans="1:14" x14ac:dyDescent="0.2">
      <c r="A520" s="2">
        <v>1733</v>
      </c>
      <c r="B520" s="3" t="s">
        <v>1881</v>
      </c>
      <c r="C520" s="3" t="s">
        <v>1882</v>
      </c>
      <c r="D520" s="13">
        <v>41008</v>
      </c>
      <c r="E520" s="14" t="s">
        <v>4</v>
      </c>
      <c r="F520" s="14" t="s">
        <v>14</v>
      </c>
      <c r="G520" s="14"/>
      <c r="H520" s="9"/>
      <c r="I520" s="3" t="s">
        <v>93</v>
      </c>
      <c r="J520" s="3" t="s">
        <v>1883</v>
      </c>
      <c r="K520" s="3" t="s">
        <v>17</v>
      </c>
      <c r="L520" s="3" t="s">
        <v>1884</v>
      </c>
      <c r="M520" s="11">
        <v>0</v>
      </c>
      <c r="N520" s="11">
        <v>1</v>
      </c>
    </row>
    <row r="521" spans="1:14" x14ac:dyDescent="0.2">
      <c r="A521" s="2">
        <v>1734</v>
      </c>
      <c r="B521" s="3" t="s">
        <v>1885</v>
      </c>
      <c r="C521" s="3" t="s">
        <v>1886</v>
      </c>
      <c r="D521" s="13">
        <v>38473</v>
      </c>
      <c r="E521" s="14" t="s">
        <v>4</v>
      </c>
      <c r="F521" s="14" t="s">
        <v>47</v>
      </c>
      <c r="G521" s="14"/>
      <c r="H521" s="9"/>
      <c r="I521" s="3" t="s">
        <v>48</v>
      </c>
      <c r="J521" s="3" t="s">
        <v>1887</v>
      </c>
      <c r="K521" s="3" t="s">
        <v>17</v>
      </c>
      <c r="L521" s="3" t="s">
        <v>35</v>
      </c>
      <c r="M521" s="11">
        <v>0</v>
      </c>
      <c r="N521" s="11">
        <v>1</v>
      </c>
    </row>
    <row r="522" spans="1:14" x14ac:dyDescent="0.2">
      <c r="A522" s="2">
        <v>1735</v>
      </c>
      <c r="B522" s="3" t="s">
        <v>1888</v>
      </c>
      <c r="C522" s="3" t="s">
        <v>1889</v>
      </c>
      <c r="D522" s="13">
        <v>37226</v>
      </c>
      <c r="E522" s="14" t="s">
        <v>4</v>
      </c>
      <c r="F522" s="14" t="s">
        <v>35</v>
      </c>
      <c r="G522" s="14"/>
      <c r="H522" s="9"/>
      <c r="I522" s="3" t="s">
        <v>93</v>
      </c>
      <c r="J522" s="3" t="s">
        <v>1890</v>
      </c>
      <c r="K522" s="3" t="s">
        <v>17</v>
      </c>
      <c r="L522" s="3" t="s">
        <v>1891</v>
      </c>
      <c r="M522" s="11">
        <v>0</v>
      </c>
      <c r="N522" s="11">
        <v>1</v>
      </c>
    </row>
    <row r="523" spans="1:14" x14ac:dyDescent="0.2">
      <c r="A523" s="2">
        <v>1736</v>
      </c>
      <c r="B523" s="3" t="s">
        <v>1892</v>
      </c>
      <c r="C523" s="3" t="s">
        <v>1893</v>
      </c>
      <c r="D523" s="13">
        <v>37591</v>
      </c>
      <c r="E523" s="14" t="s">
        <v>4</v>
      </c>
      <c r="F523" s="14" t="s">
        <v>35</v>
      </c>
      <c r="G523" s="14"/>
      <c r="H523" s="9"/>
      <c r="I523" s="3" t="s">
        <v>93</v>
      </c>
      <c r="J523" s="3" t="s">
        <v>1894</v>
      </c>
      <c r="K523" s="3" t="s">
        <v>17</v>
      </c>
      <c r="L523" s="3" t="s">
        <v>35</v>
      </c>
      <c r="M523" s="11">
        <v>0</v>
      </c>
      <c r="N523" s="11">
        <v>1</v>
      </c>
    </row>
    <row r="524" spans="1:14" x14ac:dyDescent="0.2">
      <c r="A524" s="2">
        <v>1738</v>
      </c>
      <c r="B524" s="3" t="s">
        <v>1895</v>
      </c>
      <c r="C524" s="3" t="s">
        <v>1896</v>
      </c>
      <c r="D524" s="13">
        <v>40001</v>
      </c>
      <c r="E524" s="14" t="s">
        <v>345</v>
      </c>
      <c r="F524" s="14" t="s">
        <v>14</v>
      </c>
      <c r="G524" s="14" t="s">
        <v>4495</v>
      </c>
      <c r="H524" s="9"/>
      <c r="I524" s="3" t="s">
        <v>30</v>
      </c>
      <c r="J524" s="3" t="s">
        <v>1897</v>
      </c>
      <c r="K524" s="3" t="s">
        <v>17</v>
      </c>
      <c r="L524" s="3" t="s">
        <v>35</v>
      </c>
      <c r="M524" s="11">
        <v>0</v>
      </c>
      <c r="N524" s="11">
        <v>1</v>
      </c>
    </row>
    <row r="525" spans="1:14" x14ac:dyDescent="0.2">
      <c r="A525" s="2">
        <v>1739</v>
      </c>
      <c r="B525" s="3" t="s">
        <v>1898</v>
      </c>
      <c r="C525" s="3" t="s">
        <v>1899</v>
      </c>
      <c r="D525" s="13">
        <v>38749</v>
      </c>
      <c r="E525" s="14" t="s">
        <v>345</v>
      </c>
      <c r="F525" s="14" t="s">
        <v>14</v>
      </c>
      <c r="G525" s="14" t="s">
        <v>4494</v>
      </c>
      <c r="H525" s="9"/>
      <c r="I525" s="3" t="s">
        <v>1324</v>
      </c>
      <c r="J525" s="3" t="s">
        <v>1900</v>
      </c>
      <c r="K525" s="3" t="s">
        <v>17</v>
      </c>
      <c r="L525" s="3" t="s">
        <v>1901</v>
      </c>
      <c r="M525" s="11">
        <v>0</v>
      </c>
      <c r="N525" s="11">
        <v>1</v>
      </c>
    </row>
    <row r="526" spans="1:14" x14ac:dyDescent="0.2">
      <c r="A526" s="2">
        <v>1740</v>
      </c>
      <c r="B526" s="3" t="s">
        <v>1902</v>
      </c>
      <c r="C526" s="3" t="s">
        <v>1903</v>
      </c>
      <c r="D526" s="13">
        <v>39862</v>
      </c>
      <c r="E526" s="14" t="s">
        <v>4</v>
      </c>
      <c r="F526" s="14" t="s">
        <v>14</v>
      </c>
      <c r="G526" s="14" t="s">
        <v>4495</v>
      </c>
      <c r="H526" s="9"/>
      <c r="I526" s="3" t="s">
        <v>25</v>
      </c>
      <c r="J526" s="3" t="s">
        <v>1904</v>
      </c>
      <c r="K526" s="3" t="s">
        <v>17</v>
      </c>
      <c r="L526" s="3" t="s">
        <v>35</v>
      </c>
      <c r="M526" s="11">
        <v>0</v>
      </c>
      <c r="N526" s="11">
        <v>1</v>
      </c>
    </row>
    <row r="527" spans="1:14" x14ac:dyDescent="0.2">
      <c r="A527" s="2">
        <v>1741</v>
      </c>
      <c r="B527" s="3" t="s">
        <v>1905</v>
      </c>
      <c r="C527" s="3" t="s">
        <v>1903</v>
      </c>
      <c r="D527" s="13">
        <v>39814</v>
      </c>
      <c r="E527" s="14" t="s">
        <v>4</v>
      </c>
      <c r="F527" s="14" t="s">
        <v>14</v>
      </c>
      <c r="G527" s="14" t="s">
        <v>4495</v>
      </c>
      <c r="H527" s="9"/>
      <c r="I527" s="3" t="s">
        <v>25</v>
      </c>
      <c r="J527" s="3" t="s">
        <v>1906</v>
      </c>
      <c r="K527" s="3" t="s">
        <v>17</v>
      </c>
      <c r="L527" s="3" t="s">
        <v>1907</v>
      </c>
      <c r="M527" s="11">
        <v>0</v>
      </c>
      <c r="N527" s="11">
        <v>1</v>
      </c>
    </row>
    <row r="528" spans="1:14" x14ac:dyDescent="0.2">
      <c r="A528" s="2">
        <v>1743</v>
      </c>
      <c r="B528" s="3" t="s">
        <v>1908</v>
      </c>
      <c r="C528" s="3" t="s">
        <v>1909</v>
      </c>
      <c r="D528" s="13">
        <v>39934</v>
      </c>
      <c r="E528" s="14" t="s">
        <v>345</v>
      </c>
      <c r="F528" s="14" t="s">
        <v>14</v>
      </c>
      <c r="G528" s="14" t="s">
        <v>4494</v>
      </c>
      <c r="H528" s="9"/>
      <c r="I528" s="3" t="s">
        <v>1324</v>
      </c>
      <c r="J528" s="3" t="s">
        <v>1910</v>
      </c>
      <c r="K528" s="3" t="s">
        <v>17</v>
      </c>
      <c r="L528" s="3" t="s">
        <v>1911</v>
      </c>
      <c r="M528" s="11">
        <v>0</v>
      </c>
      <c r="N528" s="11">
        <v>1</v>
      </c>
    </row>
    <row r="529" spans="1:14" x14ac:dyDescent="0.2">
      <c r="A529" s="2">
        <v>1744</v>
      </c>
      <c r="B529" s="3" t="s">
        <v>1912</v>
      </c>
      <c r="C529" s="3" t="s">
        <v>1913</v>
      </c>
      <c r="D529" s="13">
        <v>36982</v>
      </c>
      <c r="E529" s="14" t="s">
        <v>345</v>
      </c>
      <c r="F529" s="14" t="s">
        <v>14</v>
      </c>
      <c r="G529" s="14"/>
      <c r="H529" s="9"/>
      <c r="I529" s="3" t="s">
        <v>48</v>
      </c>
      <c r="J529" s="3" t="s">
        <v>1914</v>
      </c>
      <c r="K529" s="3" t="s">
        <v>17</v>
      </c>
      <c r="L529" s="3" t="s">
        <v>1503</v>
      </c>
      <c r="M529" s="11">
        <v>0</v>
      </c>
      <c r="N529" s="11">
        <v>1</v>
      </c>
    </row>
    <row r="530" spans="1:14" x14ac:dyDescent="0.2">
      <c r="A530" s="2">
        <v>1745</v>
      </c>
      <c r="B530" s="3" t="s">
        <v>1915</v>
      </c>
      <c r="C530" s="3" t="s">
        <v>1913</v>
      </c>
      <c r="D530" s="13">
        <v>39569</v>
      </c>
      <c r="E530" s="14" t="s">
        <v>345</v>
      </c>
      <c r="F530" s="14" t="s">
        <v>14</v>
      </c>
      <c r="G530" s="14"/>
      <c r="H530" s="9"/>
      <c r="I530" s="3" t="s">
        <v>48</v>
      </c>
      <c r="J530" s="3" t="s">
        <v>1916</v>
      </c>
      <c r="K530" s="3" t="s">
        <v>17</v>
      </c>
      <c r="L530" s="3" t="s">
        <v>1503</v>
      </c>
      <c r="M530" s="11">
        <v>0</v>
      </c>
      <c r="N530" s="11">
        <v>1</v>
      </c>
    </row>
    <row r="531" spans="1:14" x14ac:dyDescent="0.2">
      <c r="A531" s="2">
        <v>1748</v>
      </c>
      <c r="B531" s="3" t="s">
        <v>1917</v>
      </c>
      <c r="C531" s="3" t="s">
        <v>1918</v>
      </c>
      <c r="D531" s="13">
        <v>38899</v>
      </c>
      <c r="E531" s="14" t="s">
        <v>4</v>
      </c>
      <c r="F531" s="14" t="s">
        <v>14</v>
      </c>
      <c r="G531" s="14" t="s">
        <v>4495</v>
      </c>
      <c r="H531" s="9"/>
      <c r="I531" s="3" t="s">
        <v>25</v>
      </c>
      <c r="J531" s="3" t="s">
        <v>1919</v>
      </c>
      <c r="K531" s="3" t="s">
        <v>17</v>
      </c>
      <c r="M531" s="11">
        <v>0</v>
      </c>
      <c r="N531" s="11">
        <v>1</v>
      </c>
    </row>
    <row r="532" spans="1:14" x14ac:dyDescent="0.2">
      <c r="A532" s="2">
        <v>1753</v>
      </c>
      <c r="B532" s="3" t="s">
        <v>1920</v>
      </c>
      <c r="C532" s="3" t="s">
        <v>1921</v>
      </c>
      <c r="D532" s="13">
        <v>39600</v>
      </c>
      <c r="E532" s="14" t="s">
        <v>297</v>
      </c>
      <c r="F532" s="14" t="s">
        <v>14</v>
      </c>
      <c r="G532" s="14" t="s">
        <v>4495</v>
      </c>
      <c r="H532" s="9"/>
      <c r="I532" s="3" t="s">
        <v>30</v>
      </c>
      <c r="J532" s="3" t="s">
        <v>1922</v>
      </c>
      <c r="K532" s="3" t="s">
        <v>17</v>
      </c>
      <c r="L532" s="3" t="s">
        <v>35</v>
      </c>
      <c r="M532" s="11">
        <v>0</v>
      </c>
      <c r="N532" s="11">
        <v>1</v>
      </c>
    </row>
    <row r="533" spans="1:14" x14ac:dyDescent="0.2">
      <c r="A533" s="2">
        <v>1755</v>
      </c>
      <c r="B533" s="3" t="s">
        <v>1923</v>
      </c>
      <c r="C533" s="3" t="s">
        <v>1924</v>
      </c>
      <c r="D533" s="13">
        <v>39022</v>
      </c>
      <c r="E533" s="14" t="s">
        <v>297</v>
      </c>
      <c r="F533" s="14" t="s">
        <v>14</v>
      </c>
      <c r="G533" s="14" t="s">
        <v>4495</v>
      </c>
      <c r="H533" s="9"/>
      <c r="I533" s="3" t="s">
        <v>585</v>
      </c>
      <c r="J533" s="3" t="s">
        <v>1925</v>
      </c>
      <c r="K533" s="3" t="s">
        <v>17</v>
      </c>
      <c r="L533" s="3" t="s">
        <v>1926</v>
      </c>
      <c r="M533" s="11">
        <v>0</v>
      </c>
      <c r="N533" s="11">
        <v>1</v>
      </c>
    </row>
    <row r="534" spans="1:14" x14ac:dyDescent="0.2">
      <c r="A534" s="2">
        <v>1757</v>
      </c>
      <c r="B534" s="3" t="s">
        <v>1927</v>
      </c>
      <c r="C534" s="3" t="s">
        <v>1928</v>
      </c>
      <c r="D534" s="13">
        <v>37834</v>
      </c>
      <c r="E534" s="14" t="s">
        <v>345</v>
      </c>
      <c r="F534" s="14" t="s">
        <v>14</v>
      </c>
      <c r="G534" s="14" t="s">
        <v>4495</v>
      </c>
      <c r="H534" s="9"/>
      <c r="I534" s="3" t="s">
        <v>25</v>
      </c>
      <c r="J534" s="3" t="s">
        <v>1929</v>
      </c>
      <c r="K534" s="3" t="s">
        <v>17</v>
      </c>
      <c r="L534" s="3" t="s">
        <v>1350</v>
      </c>
      <c r="M534" s="11">
        <v>0</v>
      </c>
      <c r="N534" s="11">
        <v>1</v>
      </c>
    </row>
    <row r="535" spans="1:14" x14ac:dyDescent="0.2">
      <c r="A535" s="2">
        <v>1771</v>
      </c>
      <c r="B535" s="3" t="s">
        <v>1930</v>
      </c>
      <c r="C535" s="3" t="s">
        <v>1931</v>
      </c>
      <c r="D535" s="13">
        <v>39326</v>
      </c>
      <c r="E535" s="14" t="s">
        <v>345</v>
      </c>
      <c r="F535" s="14" t="s">
        <v>14</v>
      </c>
      <c r="G535" s="14" t="s">
        <v>4494</v>
      </c>
      <c r="H535" s="9"/>
      <c r="I535" s="3" t="s">
        <v>106</v>
      </c>
      <c r="J535" s="3" t="s">
        <v>1932</v>
      </c>
      <c r="K535" s="3" t="s">
        <v>17</v>
      </c>
      <c r="L535" s="3" t="s">
        <v>1933</v>
      </c>
      <c r="M535" s="11">
        <v>0</v>
      </c>
      <c r="N535" s="11">
        <v>1</v>
      </c>
    </row>
    <row r="536" spans="1:14" x14ac:dyDescent="0.2">
      <c r="A536" s="2">
        <v>1778</v>
      </c>
      <c r="B536" s="3" t="s">
        <v>1934</v>
      </c>
      <c r="C536" s="3" t="s">
        <v>1935</v>
      </c>
      <c r="D536" s="13">
        <v>41030</v>
      </c>
      <c r="E536" s="14" t="s">
        <v>4</v>
      </c>
      <c r="F536" s="14" t="s">
        <v>14</v>
      </c>
      <c r="G536" s="14" t="s">
        <v>4495</v>
      </c>
      <c r="H536" s="9"/>
      <c r="I536" s="3" t="s">
        <v>30</v>
      </c>
      <c r="J536" s="3" t="s">
        <v>1936</v>
      </c>
      <c r="K536" s="3" t="s">
        <v>17</v>
      </c>
      <c r="L536" s="3" t="s">
        <v>50</v>
      </c>
      <c r="M536" s="11">
        <v>0</v>
      </c>
      <c r="N536" s="11">
        <v>1</v>
      </c>
    </row>
    <row r="537" spans="1:14" x14ac:dyDescent="0.2">
      <c r="A537" s="2">
        <v>1803</v>
      </c>
      <c r="B537" s="3" t="s">
        <v>1937</v>
      </c>
      <c r="C537" s="3" t="s">
        <v>1938</v>
      </c>
      <c r="D537" s="13">
        <v>37939</v>
      </c>
      <c r="E537" s="14" t="s">
        <v>297</v>
      </c>
      <c r="F537" s="14" t="s">
        <v>14</v>
      </c>
      <c r="G537" s="14" t="s">
        <v>4495</v>
      </c>
      <c r="H537" s="9"/>
      <c r="I537" s="3" t="s">
        <v>30</v>
      </c>
      <c r="J537" s="3" t="s">
        <v>1939</v>
      </c>
      <c r="K537" s="3" t="s">
        <v>17</v>
      </c>
      <c r="L537" s="3" t="s">
        <v>1940</v>
      </c>
      <c r="M537" s="11">
        <v>0</v>
      </c>
      <c r="N537" s="11">
        <v>1</v>
      </c>
    </row>
    <row r="538" spans="1:14" x14ac:dyDescent="0.2">
      <c r="A538" s="2">
        <v>1841</v>
      </c>
      <c r="B538" s="3" t="s">
        <v>1941</v>
      </c>
      <c r="C538" s="3" t="s">
        <v>1942</v>
      </c>
      <c r="D538" s="13">
        <v>39489</v>
      </c>
      <c r="E538" s="14" t="s">
        <v>297</v>
      </c>
      <c r="F538" s="14" t="s">
        <v>14</v>
      </c>
      <c r="G538" s="14" t="s">
        <v>4495</v>
      </c>
      <c r="H538" s="9"/>
      <c r="I538" s="3" t="s">
        <v>585</v>
      </c>
      <c r="J538" s="3" t="s">
        <v>1943</v>
      </c>
      <c r="K538" s="3" t="s">
        <v>17</v>
      </c>
      <c r="L538" s="3" t="s">
        <v>1944</v>
      </c>
      <c r="M538" s="11">
        <v>0</v>
      </c>
      <c r="N538" s="11">
        <v>1</v>
      </c>
    </row>
    <row r="539" spans="1:14" x14ac:dyDescent="0.2">
      <c r="A539" s="2">
        <v>1845</v>
      </c>
      <c r="B539" s="3" t="s">
        <v>1945</v>
      </c>
      <c r="C539" s="3" t="s">
        <v>658</v>
      </c>
      <c r="D539" s="13">
        <v>38478</v>
      </c>
      <c r="E539" s="14" t="s">
        <v>4</v>
      </c>
      <c r="F539" s="14" t="s">
        <v>14</v>
      </c>
      <c r="G539" s="14" t="s">
        <v>4495</v>
      </c>
      <c r="H539" s="9"/>
      <c r="I539" s="3" t="s">
        <v>934</v>
      </c>
      <c r="J539" s="3" t="s">
        <v>1946</v>
      </c>
      <c r="K539" s="3" t="s">
        <v>17</v>
      </c>
      <c r="L539" s="3" t="s">
        <v>35</v>
      </c>
      <c r="M539" s="11">
        <v>0</v>
      </c>
      <c r="N539" s="11">
        <v>1</v>
      </c>
    </row>
    <row r="540" spans="1:14" x14ac:dyDescent="0.2">
      <c r="A540" s="2">
        <v>1957</v>
      </c>
      <c r="B540" s="3" t="s">
        <v>1947</v>
      </c>
      <c r="C540" s="3" t="s">
        <v>1948</v>
      </c>
      <c r="D540" s="13">
        <v>38596</v>
      </c>
      <c r="E540" s="14" t="s">
        <v>4</v>
      </c>
      <c r="F540" s="14" t="s">
        <v>14</v>
      </c>
      <c r="G540" s="14" t="s">
        <v>4495</v>
      </c>
      <c r="H540" s="9"/>
      <c r="I540" s="3" t="s">
        <v>30</v>
      </c>
      <c r="J540" s="3" t="s">
        <v>1949</v>
      </c>
      <c r="K540" s="3" t="s">
        <v>17</v>
      </c>
      <c r="L540" s="3" t="s">
        <v>35</v>
      </c>
      <c r="M540" s="11">
        <v>1</v>
      </c>
      <c r="N540" s="11">
        <v>0</v>
      </c>
    </row>
    <row r="541" spans="1:14" x14ac:dyDescent="0.2">
      <c r="A541" s="2">
        <v>1959</v>
      </c>
      <c r="B541" s="3" t="s">
        <v>1950</v>
      </c>
      <c r="C541" s="3" t="s">
        <v>1951</v>
      </c>
      <c r="D541" s="13">
        <v>39814</v>
      </c>
      <c r="E541" s="14" t="s">
        <v>4</v>
      </c>
      <c r="F541" s="14" t="s">
        <v>14</v>
      </c>
      <c r="G541" s="14" t="s">
        <v>4495</v>
      </c>
      <c r="H541" s="9"/>
      <c r="I541" s="3" t="s">
        <v>30</v>
      </c>
      <c r="J541" s="3" t="s">
        <v>1952</v>
      </c>
      <c r="K541" s="3" t="s">
        <v>17</v>
      </c>
      <c r="L541" s="3" t="s">
        <v>1891</v>
      </c>
      <c r="M541" s="11">
        <v>1</v>
      </c>
      <c r="N541" s="11">
        <v>0</v>
      </c>
    </row>
    <row r="542" spans="1:14" x14ac:dyDescent="0.2">
      <c r="A542" s="2">
        <v>1962</v>
      </c>
      <c r="B542" s="3" t="s">
        <v>1953</v>
      </c>
      <c r="C542" s="3" t="s">
        <v>1954</v>
      </c>
      <c r="D542" s="13">
        <v>40848</v>
      </c>
      <c r="E542" s="14" t="s">
        <v>4</v>
      </c>
      <c r="F542" s="14" t="s">
        <v>47</v>
      </c>
      <c r="G542" s="14"/>
      <c r="H542" s="9"/>
      <c r="I542" s="3" t="s">
        <v>93</v>
      </c>
      <c r="J542" s="3" t="s">
        <v>1955</v>
      </c>
      <c r="K542" s="3" t="s">
        <v>17</v>
      </c>
      <c r="L542" s="3" t="s">
        <v>35</v>
      </c>
      <c r="M542" s="11">
        <v>1</v>
      </c>
      <c r="N542" s="11">
        <v>0</v>
      </c>
    </row>
    <row r="543" spans="1:14" x14ac:dyDescent="0.2">
      <c r="A543" s="2">
        <v>1963</v>
      </c>
      <c r="B543" s="3" t="s">
        <v>1956</v>
      </c>
      <c r="C543" s="3" t="s">
        <v>1957</v>
      </c>
      <c r="D543" s="13">
        <v>39183</v>
      </c>
      <c r="E543" s="14" t="s">
        <v>4</v>
      </c>
      <c r="F543" s="14" t="s">
        <v>35</v>
      </c>
      <c r="G543" s="14"/>
      <c r="H543" s="9"/>
      <c r="I543" s="3" t="s">
        <v>1958</v>
      </c>
      <c r="J543" s="3" t="s">
        <v>1959</v>
      </c>
      <c r="K543" s="3" t="s">
        <v>17</v>
      </c>
      <c r="L543" s="3" t="s">
        <v>1960</v>
      </c>
      <c r="M543" s="11">
        <v>1</v>
      </c>
      <c r="N543" s="11">
        <v>0</v>
      </c>
    </row>
    <row r="544" spans="1:14" x14ac:dyDescent="0.2">
      <c r="A544" s="2">
        <v>1964</v>
      </c>
      <c r="B544" s="3" t="s">
        <v>1961</v>
      </c>
      <c r="C544" s="3" t="s">
        <v>1962</v>
      </c>
      <c r="D544" s="13">
        <v>38412</v>
      </c>
      <c r="E544" s="14" t="s">
        <v>4</v>
      </c>
      <c r="F544" s="14" t="s">
        <v>14</v>
      </c>
      <c r="G544" s="14" t="s">
        <v>4495</v>
      </c>
      <c r="H544" s="9"/>
      <c r="I544" s="3" t="s">
        <v>30</v>
      </c>
      <c r="J544" s="3" t="s">
        <v>1963</v>
      </c>
      <c r="K544" s="3" t="s">
        <v>17</v>
      </c>
      <c r="L544" s="3" t="s">
        <v>1964</v>
      </c>
      <c r="M544" s="11">
        <v>1</v>
      </c>
      <c r="N544" s="11">
        <v>0</v>
      </c>
    </row>
    <row r="545" spans="1:14" x14ac:dyDescent="0.2">
      <c r="A545" s="2">
        <v>1965</v>
      </c>
      <c r="B545" s="3" t="s">
        <v>891</v>
      </c>
      <c r="C545" s="3" t="s">
        <v>892</v>
      </c>
      <c r="D545" s="13">
        <v>37561</v>
      </c>
      <c r="E545" s="14" t="s">
        <v>4</v>
      </c>
      <c r="F545" s="14" t="s">
        <v>14</v>
      </c>
      <c r="G545" s="14" t="s">
        <v>4494</v>
      </c>
      <c r="H545" s="9"/>
      <c r="I545" s="3" t="s">
        <v>106</v>
      </c>
      <c r="J545" s="3" t="s">
        <v>893</v>
      </c>
      <c r="K545" s="3" t="s">
        <v>17</v>
      </c>
      <c r="L545" s="3" t="s">
        <v>258</v>
      </c>
      <c r="M545" s="11">
        <v>1</v>
      </c>
      <c r="N545" s="11">
        <v>0</v>
      </c>
    </row>
    <row r="546" spans="1:14" x14ac:dyDescent="0.2">
      <c r="A546" s="2">
        <v>1966</v>
      </c>
      <c r="B546" s="3" t="s">
        <v>1965</v>
      </c>
      <c r="C546" s="3" t="s">
        <v>1966</v>
      </c>
      <c r="D546" s="13">
        <v>38443</v>
      </c>
      <c r="E546" s="14" t="s">
        <v>4</v>
      </c>
      <c r="F546" s="14" t="s">
        <v>35</v>
      </c>
      <c r="G546" s="14"/>
      <c r="H546" s="9"/>
      <c r="I546" s="3" t="s">
        <v>93</v>
      </c>
      <c r="J546" s="3" t="s">
        <v>1967</v>
      </c>
      <c r="K546" s="3" t="s">
        <v>17</v>
      </c>
      <c r="L546" s="3" t="s">
        <v>1654</v>
      </c>
      <c r="M546" s="11">
        <v>1</v>
      </c>
      <c r="N546" s="11">
        <v>0</v>
      </c>
    </row>
    <row r="547" spans="1:14" x14ac:dyDescent="0.2">
      <c r="A547" s="2">
        <v>1967</v>
      </c>
      <c r="B547" s="3" t="s">
        <v>1968</v>
      </c>
      <c r="C547" s="3" t="s">
        <v>1969</v>
      </c>
      <c r="D547" s="13">
        <v>40238</v>
      </c>
      <c r="E547" s="14" t="s">
        <v>4</v>
      </c>
      <c r="F547" s="14" t="s">
        <v>14</v>
      </c>
      <c r="G547" s="14" t="s">
        <v>4494</v>
      </c>
      <c r="H547" s="9"/>
      <c r="I547" s="3" t="s">
        <v>1970</v>
      </c>
      <c r="J547" s="3" t="s">
        <v>1971</v>
      </c>
      <c r="K547" s="3" t="s">
        <v>17</v>
      </c>
      <c r="L547" s="3" t="s">
        <v>1972</v>
      </c>
      <c r="M547" s="11">
        <v>1</v>
      </c>
      <c r="N547" s="11">
        <v>0</v>
      </c>
    </row>
    <row r="548" spans="1:14" x14ac:dyDescent="0.2">
      <c r="A548" s="2">
        <v>1970</v>
      </c>
      <c r="B548" s="3" t="s">
        <v>1973</v>
      </c>
      <c r="C548" s="3" t="s">
        <v>1974</v>
      </c>
      <c r="D548" s="13">
        <v>41000</v>
      </c>
      <c r="E548" s="14" t="s">
        <v>4</v>
      </c>
      <c r="F548" s="14" t="s">
        <v>47</v>
      </c>
      <c r="G548" s="14"/>
      <c r="H548" s="9"/>
      <c r="I548" s="3" t="s">
        <v>48</v>
      </c>
      <c r="J548" s="3" t="s">
        <v>1975</v>
      </c>
      <c r="K548" s="3" t="s">
        <v>17</v>
      </c>
      <c r="L548" s="3" t="s">
        <v>1976</v>
      </c>
      <c r="M548" s="11">
        <v>1</v>
      </c>
      <c r="N548" s="11">
        <v>0</v>
      </c>
    </row>
    <row r="549" spans="1:14" x14ac:dyDescent="0.2">
      <c r="A549" s="2">
        <v>1971</v>
      </c>
      <c r="B549" s="3" t="s">
        <v>1977</v>
      </c>
      <c r="C549" s="3" t="s">
        <v>1978</v>
      </c>
      <c r="D549" s="13">
        <v>39965</v>
      </c>
      <c r="E549" s="14" t="s">
        <v>345</v>
      </c>
      <c r="F549" s="14" t="s">
        <v>14</v>
      </c>
      <c r="G549" s="14" t="s">
        <v>4494</v>
      </c>
      <c r="H549" s="9"/>
      <c r="I549" s="3" t="s">
        <v>106</v>
      </c>
      <c r="J549" s="3" t="s">
        <v>1979</v>
      </c>
      <c r="K549" s="3" t="s">
        <v>17</v>
      </c>
      <c r="L549" s="3" t="s">
        <v>1980</v>
      </c>
      <c r="M549" s="11">
        <v>1</v>
      </c>
      <c r="N549" s="11">
        <v>0</v>
      </c>
    </row>
    <row r="550" spans="1:14" x14ac:dyDescent="0.2">
      <c r="A550" s="2">
        <v>1972</v>
      </c>
      <c r="B550" s="3" t="s">
        <v>1981</v>
      </c>
      <c r="C550" s="3" t="s">
        <v>1982</v>
      </c>
      <c r="D550" s="13">
        <v>39965</v>
      </c>
      <c r="E550" s="14" t="s">
        <v>345</v>
      </c>
      <c r="F550" s="14" t="s">
        <v>14</v>
      </c>
      <c r="G550" s="14" t="s">
        <v>4495</v>
      </c>
      <c r="H550" s="9"/>
      <c r="I550" s="3" t="s">
        <v>30</v>
      </c>
      <c r="J550" s="3" t="s">
        <v>1983</v>
      </c>
      <c r="K550" s="3" t="s">
        <v>17</v>
      </c>
      <c r="L550" s="3" t="s">
        <v>1984</v>
      </c>
      <c r="M550" s="11">
        <v>1</v>
      </c>
      <c r="N550" s="11">
        <v>0</v>
      </c>
    </row>
    <row r="551" spans="1:14" x14ac:dyDescent="0.2">
      <c r="A551" s="2">
        <v>1973</v>
      </c>
      <c r="B551" s="3" t="s">
        <v>1985</v>
      </c>
      <c r="C551" s="3" t="s">
        <v>1986</v>
      </c>
      <c r="D551" s="13">
        <v>37377</v>
      </c>
      <c r="E551" s="14" t="s">
        <v>345</v>
      </c>
      <c r="F551" s="14" t="s">
        <v>14</v>
      </c>
      <c r="G551" s="14" t="s">
        <v>4494</v>
      </c>
      <c r="H551" s="9"/>
      <c r="I551" s="3" t="s">
        <v>1501</v>
      </c>
      <c r="J551" s="3" t="s">
        <v>1987</v>
      </c>
      <c r="K551" s="3" t="s">
        <v>17</v>
      </c>
      <c r="L551" s="3" t="s">
        <v>1988</v>
      </c>
      <c r="M551" s="11">
        <v>1</v>
      </c>
      <c r="N551" s="11">
        <v>0</v>
      </c>
    </row>
    <row r="552" spans="1:14" x14ac:dyDescent="0.2">
      <c r="A552" s="2">
        <v>1974</v>
      </c>
      <c r="B552" s="3" t="s">
        <v>1989</v>
      </c>
      <c r="C552" s="3" t="s">
        <v>1990</v>
      </c>
      <c r="D552" s="13">
        <v>37926</v>
      </c>
      <c r="E552" s="14" t="s">
        <v>345</v>
      </c>
      <c r="F552" s="14" t="s">
        <v>47</v>
      </c>
      <c r="G552" s="14"/>
      <c r="H552" s="9"/>
      <c r="I552" s="3" t="s">
        <v>48</v>
      </c>
      <c r="J552" s="3" t="s">
        <v>1991</v>
      </c>
      <c r="K552" s="3" t="s">
        <v>17</v>
      </c>
      <c r="L552" s="3" t="s">
        <v>1992</v>
      </c>
      <c r="M552" s="11">
        <v>1</v>
      </c>
      <c r="N552" s="11">
        <v>0</v>
      </c>
    </row>
    <row r="553" spans="1:14" x14ac:dyDescent="0.2">
      <c r="A553" s="2">
        <v>1977</v>
      </c>
      <c r="B553" s="3" t="s">
        <v>1993</v>
      </c>
      <c r="C553" s="3" t="s">
        <v>1994</v>
      </c>
      <c r="D553" s="13">
        <v>40513</v>
      </c>
      <c r="E553" s="14" t="s">
        <v>345</v>
      </c>
      <c r="F553" s="14" t="s">
        <v>14</v>
      </c>
      <c r="G553" s="14" t="s">
        <v>4494</v>
      </c>
      <c r="H553" s="9"/>
      <c r="I553" s="3" t="s">
        <v>106</v>
      </c>
      <c r="J553" s="3" t="s">
        <v>1995</v>
      </c>
      <c r="K553" s="3" t="s">
        <v>17</v>
      </c>
      <c r="L553" s="3" t="s">
        <v>1996</v>
      </c>
      <c r="M553" s="11">
        <v>1</v>
      </c>
      <c r="N553" s="11">
        <v>0</v>
      </c>
    </row>
    <row r="554" spans="1:14" x14ac:dyDescent="0.2">
      <c r="A554" s="2">
        <v>1978</v>
      </c>
      <c r="B554" s="3" t="s">
        <v>1997</v>
      </c>
      <c r="C554" s="3" t="s">
        <v>1998</v>
      </c>
      <c r="D554" s="13">
        <v>41275</v>
      </c>
      <c r="E554" s="14" t="s">
        <v>345</v>
      </c>
      <c r="F554" s="14" t="s">
        <v>14</v>
      </c>
      <c r="G554" s="14" t="s">
        <v>4494</v>
      </c>
      <c r="H554" s="9"/>
      <c r="I554" s="3" t="s">
        <v>106</v>
      </c>
      <c r="J554" s="3" t="s">
        <v>1999</v>
      </c>
      <c r="K554" s="3" t="s">
        <v>17</v>
      </c>
      <c r="L554" s="3" t="s">
        <v>1996</v>
      </c>
      <c r="M554" s="11">
        <v>1</v>
      </c>
      <c r="N554" s="11">
        <v>0</v>
      </c>
    </row>
    <row r="555" spans="1:14" x14ac:dyDescent="0.2">
      <c r="A555" s="2">
        <v>1979</v>
      </c>
      <c r="B555" s="3" t="s">
        <v>2000</v>
      </c>
      <c r="C555" s="3" t="s">
        <v>2001</v>
      </c>
      <c r="D555" s="13">
        <v>40634</v>
      </c>
      <c r="E555" s="14" t="s">
        <v>345</v>
      </c>
      <c r="F555" s="14" t="s">
        <v>14</v>
      </c>
      <c r="G555" s="14" t="s">
        <v>4494</v>
      </c>
      <c r="H555" s="9"/>
      <c r="I555" s="3" t="s">
        <v>106</v>
      </c>
      <c r="J555" s="3" t="s">
        <v>2002</v>
      </c>
      <c r="K555" s="3" t="s">
        <v>17</v>
      </c>
      <c r="L555" s="3" t="s">
        <v>1996</v>
      </c>
      <c r="M555" s="11">
        <v>1</v>
      </c>
      <c r="N555" s="11">
        <v>0</v>
      </c>
    </row>
    <row r="556" spans="1:14" x14ac:dyDescent="0.2">
      <c r="A556" s="2">
        <v>1980</v>
      </c>
      <c r="B556" s="3" t="s">
        <v>2003</v>
      </c>
      <c r="C556" s="3" t="s">
        <v>2004</v>
      </c>
      <c r="D556" s="13">
        <v>40087</v>
      </c>
      <c r="E556" s="14" t="s">
        <v>345</v>
      </c>
      <c r="F556" s="14" t="s">
        <v>14</v>
      </c>
      <c r="G556" s="14"/>
      <c r="H556" s="9"/>
      <c r="I556" s="3" t="s">
        <v>1785</v>
      </c>
      <c r="J556" s="3" t="s">
        <v>2005</v>
      </c>
      <c r="K556" s="3" t="s">
        <v>17</v>
      </c>
      <c r="L556" s="3" t="s">
        <v>2006</v>
      </c>
      <c r="M556" s="11">
        <v>1</v>
      </c>
      <c r="N556" s="11">
        <v>0</v>
      </c>
    </row>
    <row r="557" spans="1:14" x14ac:dyDescent="0.2">
      <c r="A557" s="2">
        <v>1981</v>
      </c>
      <c r="B557" s="3" t="s">
        <v>2007</v>
      </c>
      <c r="C557" s="3" t="s">
        <v>2008</v>
      </c>
      <c r="D557" s="13">
        <v>39417</v>
      </c>
      <c r="E557" s="14" t="s">
        <v>4</v>
      </c>
      <c r="F557" s="14" t="s">
        <v>14</v>
      </c>
      <c r="G557" s="14" t="s">
        <v>4494</v>
      </c>
      <c r="H557" s="9"/>
      <c r="I557" s="3" t="s">
        <v>106</v>
      </c>
      <c r="J557" s="3" t="s">
        <v>2009</v>
      </c>
      <c r="K557" s="3" t="s">
        <v>17</v>
      </c>
      <c r="L557" s="3" t="s">
        <v>2010</v>
      </c>
      <c r="M557" s="11">
        <v>1</v>
      </c>
      <c r="N557" s="11">
        <v>0</v>
      </c>
    </row>
    <row r="558" spans="1:14" x14ac:dyDescent="0.2">
      <c r="A558" s="2">
        <v>1983</v>
      </c>
      <c r="B558" s="3" t="s">
        <v>2011</v>
      </c>
      <c r="C558" s="3" t="s">
        <v>2012</v>
      </c>
      <c r="D558" s="13">
        <v>40483</v>
      </c>
      <c r="E558" s="14" t="s">
        <v>4</v>
      </c>
      <c r="F558" s="14" t="s">
        <v>14</v>
      </c>
      <c r="G558" s="14" t="s">
        <v>4494</v>
      </c>
      <c r="H558" s="9"/>
      <c r="I558" s="3" t="s">
        <v>106</v>
      </c>
      <c r="J558" s="3" t="s">
        <v>2013</v>
      </c>
      <c r="K558" s="3" t="s">
        <v>17</v>
      </c>
      <c r="L558" s="3" t="s">
        <v>35</v>
      </c>
      <c r="M558" s="11">
        <v>1</v>
      </c>
      <c r="N558" s="11">
        <v>0</v>
      </c>
    </row>
    <row r="559" spans="1:14" x14ac:dyDescent="0.2">
      <c r="A559" s="2">
        <v>1984</v>
      </c>
      <c r="B559" s="3" t="s">
        <v>2014</v>
      </c>
      <c r="C559" s="3" t="s">
        <v>2015</v>
      </c>
      <c r="D559" s="13">
        <v>40940</v>
      </c>
      <c r="E559" s="14" t="s">
        <v>4</v>
      </c>
      <c r="F559" s="14" t="s">
        <v>14</v>
      </c>
      <c r="G559" s="14" t="s">
        <v>4494</v>
      </c>
      <c r="H559" s="9"/>
      <c r="I559" s="3" t="s">
        <v>106</v>
      </c>
      <c r="J559" s="3" t="s">
        <v>2016</v>
      </c>
      <c r="K559" s="3" t="s">
        <v>17</v>
      </c>
      <c r="L559" s="3" t="s">
        <v>35</v>
      </c>
      <c r="M559" s="11">
        <v>1</v>
      </c>
      <c r="N559" s="11">
        <v>0</v>
      </c>
    </row>
    <row r="560" spans="1:14" x14ac:dyDescent="0.2">
      <c r="A560" s="2">
        <v>1985</v>
      </c>
      <c r="B560" s="3" t="s">
        <v>2017</v>
      </c>
      <c r="C560" s="3" t="s">
        <v>2018</v>
      </c>
      <c r="D560" s="13">
        <v>37500</v>
      </c>
      <c r="E560" s="14" t="s">
        <v>4</v>
      </c>
      <c r="F560" s="14" t="s">
        <v>14</v>
      </c>
      <c r="G560" s="14"/>
      <c r="H560" s="9"/>
      <c r="I560" s="3" t="s">
        <v>48</v>
      </c>
      <c r="J560" s="3" t="s">
        <v>2019</v>
      </c>
      <c r="K560" s="3" t="s">
        <v>17</v>
      </c>
      <c r="L560" s="3" t="s">
        <v>258</v>
      </c>
      <c r="M560" s="11">
        <v>1</v>
      </c>
      <c r="N560" s="11">
        <v>0</v>
      </c>
    </row>
    <row r="561" spans="1:14" x14ac:dyDescent="0.2">
      <c r="A561" s="2">
        <v>1988</v>
      </c>
      <c r="B561" s="3" t="s">
        <v>2020</v>
      </c>
      <c r="C561" s="3" t="s">
        <v>2021</v>
      </c>
      <c r="D561" s="13">
        <v>38139</v>
      </c>
      <c r="E561" s="14" t="s">
        <v>345</v>
      </c>
      <c r="F561" s="14" t="s">
        <v>14</v>
      </c>
      <c r="G561" s="14" t="s">
        <v>4494</v>
      </c>
      <c r="H561" s="9"/>
      <c r="I561" s="3" t="s">
        <v>106</v>
      </c>
      <c r="J561" s="3" t="s">
        <v>2022</v>
      </c>
      <c r="K561" s="3" t="s">
        <v>17</v>
      </c>
      <c r="L561" s="3" t="s">
        <v>2023</v>
      </c>
      <c r="M561" s="11">
        <v>1</v>
      </c>
      <c r="N561" s="11">
        <v>0</v>
      </c>
    </row>
    <row r="562" spans="1:14" x14ac:dyDescent="0.2">
      <c r="A562" s="2">
        <v>1989</v>
      </c>
      <c r="B562" s="3" t="s">
        <v>2024</v>
      </c>
      <c r="C562" s="3" t="s">
        <v>2025</v>
      </c>
      <c r="D562" s="13">
        <v>38200</v>
      </c>
      <c r="E562" s="14" t="s">
        <v>297</v>
      </c>
      <c r="F562" s="14" t="s">
        <v>14</v>
      </c>
      <c r="G562" s="14" t="s">
        <v>4494</v>
      </c>
      <c r="H562" s="9"/>
      <c r="I562" s="3" t="s">
        <v>106</v>
      </c>
      <c r="J562" s="3" t="s">
        <v>2026</v>
      </c>
      <c r="K562" s="3" t="s">
        <v>17</v>
      </c>
      <c r="L562" s="3" t="s">
        <v>2027</v>
      </c>
      <c r="M562" s="11">
        <v>1</v>
      </c>
      <c r="N562" s="11">
        <v>0</v>
      </c>
    </row>
    <row r="563" spans="1:14" x14ac:dyDescent="0.2">
      <c r="A563" s="2">
        <v>1991</v>
      </c>
      <c r="B563" s="3" t="s">
        <v>2028</v>
      </c>
      <c r="C563" s="3" t="s">
        <v>2029</v>
      </c>
      <c r="D563" s="13">
        <v>39995</v>
      </c>
      <c r="E563" s="14" t="s">
        <v>4</v>
      </c>
      <c r="F563" s="14" t="s">
        <v>14</v>
      </c>
      <c r="G563" s="14" t="s">
        <v>4494</v>
      </c>
      <c r="H563" s="9"/>
      <c r="I563" s="3" t="s">
        <v>106</v>
      </c>
      <c r="J563" s="3" t="s">
        <v>2030</v>
      </c>
      <c r="K563" s="3" t="s">
        <v>17</v>
      </c>
      <c r="L563" s="3" t="s">
        <v>2031</v>
      </c>
      <c r="M563" s="11">
        <v>1</v>
      </c>
      <c r="N563" s="11">
        <v>0</v>
      </c>
    </row>
    <row r="564" spans="1:14" x14ac:dyDescent="0.2">
      <c r="A564" s="2">
        <v>1993</v>
      </c>
      <c r="B564" s="3" t="s">
        <v>2032</v>
      </c>
      <c r="C564" s="3" t="s">
        <v>2033</v>
      </c>
      <c r="D564" s="13">
        <v>38473</v>
      </c>
      <c r="E564" s="14" t="s">
        <v>345</v>
      </c>
      <c r="F564" s="14" t="s">
        <v>14</v>
      </c>
      <c r="G564" s="14" t="s">
        <v>4494</v>
      </c>
      <c r="H564" s="9"/>
      <c r="I564" s="3" t="s">
        <v>507</v>
      </c>
      <c r="J564" s="3" t="s">
        <v>2034</v>
      </c>
      <c r="K564" s="3" t="s">
        <v>17</v>
      </c>
      <c r="L564" s="3" t="s">
        <v>2035</v>
      </c>
      <c r="M564" s="11">
        <v>1</v>
      </c>
      <c r="N564" s="11">
        <v>0</v>
      </c>
    </row>
    <row r="565" spans="1:14" x14ac:dyDescent="0.2">
      <c r="A565" s="2">
        <v>1994</v>
      </c>
      <c r="B565" s="3" t="s">
        <v>2036</v>
      </c>
      <c r="C565" s="3" t="s">
        <v>2037</v>
      </c>
      <c r="D565" s="13">
        <v>38808</v>
      </c>
      <c r="E565" s="14" t="s">
        <v>345</v>
      </c>
      <c r="F565" s="14" t="s">
        <v>14</v>
      </c>
      <c r="G565" s="14"/>
      <c r="H565" s="9"/>
      <c r="I565" s="3" t="s">
        <v>48</v>
      </c>
      <c r="J565" s="3" t="s">
        <v>2038</v>
      </c>
      <c r="K565" s="3" t="s">
        <v>17</v>
      </c>
      <c r="L565" s="3" t="s">
        <v>2039</v>
      </c>
      <c r="M565" s="11">
        <v>1</v>
      </c>
      <c r="N565" s="11">
        <v>0</v>
      </c>
    </row>
    <row r="566" spans="1:14" x14ac:dyDescent="0.2">
      <c r="A566" s="2">
        <v>1995</v>
      </c>
      <c r="B566" s="3" t="s">
        <v>2040</v>
      </c>
      <c r="C566" s="3" t="s">
        <v>2041</v>
      </c>
      <c r="D566" s="13">
        <v>38838</v>
      </c>
      <c r="E566" s="14" t="s">
        <v>345</v>
      </c>
      <c r="F566" s="14" t="s">
        <v>14</v>
      </c>
      <c r="G566" s="14"/>
      <c r="H566" s="9"/>
      <c r="I566" s="3" t="s">
        <v>48</v>
      </c>
      <c r="J566" s="3" t="s">
        <v>2042</v>
      </c>
      <c r="K566" s="3" t="s">
        <v>17</v>
      </c>
      <c r="L566" s="3" t="s">
        <v>2043</v>
      </c>
      <c r="M566" s="11">
        <v>1</v>
      </c>
      <c r="N566" s="11">
        <v>0</v>
      </c>
    </row>
    <row r="567" spans="1:14" x14ac:dyDescent="0.2">
      <c r="A567" s="2">
        <v>1996</v>
      </c>
      <c r="B567" s="3" t="s">
        <v>2044</v>
      </c>
      <c r="C567" s="3" t="s">
        <v>2045</v>
      </c>
      <c r="D567" s="13">
        <v>39083</v>
      </c>
      <c r="E567" s="14" t="s">
        <v>345</v>
      </c>
      <c r="F567" s="14" t="s">
        <v>14</v>
      </c>
      <c r="G567" s="14"/>
      <c r="H567" s="9"/>
      <c r="I567" s="3" t="s">
        <v>48</v>
      </c>
      <c r="J567" s="3" t="s">
        <v>2046</v>
      </c>
      <c r="K567" s="3" t="s">
        <v>17</v>
      </c>
      <c r="L567" s="3" t="s">
        <v>2047</v>
      </c>
      <c r="M567" s="11">
        <v>1</v>
      </c>
      <c r="N567" s="11">
        <v>0</v>
      </c>
    </row>
    <row r="568" spans="1:14" x14ac:dyDescent="0.2">
      <c r="A568" s="2">
        <v>1997</v>
      </c>
      <c r="B568" s="3" t="s">
        <v>2048</v>
      </c>
      <c r="C568" s="3" t="s">
        <v>2049</v>
      </c>
      <c r="D568" s="13">
        <v>38808</v>
      </c>
      <c r="E568" s="14" t="s">
        <v>345</v>
      </c>
      <c r="F568" s="14" t="s">
        <v>14</v>
      </c>
      <c r="G568" s="14" t="s">
        <v>4494</v>
      </c>
      <c r="H568" s="9"/>
      <c r="I568" s="3" t="s">
        <v>106</v>
      </c>
      <c r="J568" s="3" t="s">
        <v>2050</v>
      </c>
      <c r="K568" s="3" t="s">
        <v>17</v>
      </c>
      <c r="L568" s="3" t="s">
        <v>2051</v>
      </c>
      <c r="M568" s="11">
        <v>1</v>
      </c>
      <c r="N568" s="11">
        <v>0</v>
      </c>
    </row>
    <row r="569" spans="1:14" x14ac:dyDescent="0.2">
      <c r="A569" s="2">
        <v>2004</v>
      </c>
      <c r="B569" s="3" t="s">
        <v>2052</v>
      </c>
      <c r="C569" s="3" t="s">
        <v>2053</v>
      </c>
      <c r="D569" s="13">
        <v>37226</v>
      </c>
      <c r="E569" s="14" t="s">
        <v>345</v>
      </c>
      <c r="F569" s="14" t="s">
        <v>14</v>
      </c>
      <c r="G569" s="14" t="s">
        <v>4494</v>
      </c>
      <c r="H569" s="9"/>
      <c r="I569" s="3" t="s">
        <v>106</v>
      </c>
      <c r="J569" s="3" t="s">
        <v>2054</v>
      </c>
      <c r="K569" s="3" t="s">
        <v>17</v>
      </c>
      <c r="L569" s="3" t="s">
        <v>2055</v>
      </c>
      <c r="M569" s="11">
        <v>1</v>
      </c>
      <c r="N569" s="11">
        <v>0</v>
      </c>
    </row>
    <row r="570" spans="1:14" x14ac:dyDescent="0.2">
      <c r="A570" s="2">
        <v>2008</v>
      </c>
      <c r="B570" s="3" t="s">
        <v>2056</v>
      </c>
      <c r="C570" s="3" t="s">
        <v>2057</v>
      </c>
      <c r="D570" s="13">
        <v>38930</v>
      </c>
      <c r="E570" s="14" t="s">
        <v>4</v>
      </c>
      <c r="F570" s="14" t="s">
        <v>47</v>
      </c>
      <c r="G570" s="14"/>
      <c r="H570" s="9"/>
      <c r="I570" s="3" t="s">
        <v>2059</v>
      </c>
      <c r="J570" s="3" t="s">
        <v>2060</v>
      </c>
      <c r="K570" s="3" t="s">
        <v>17</v>
      </c>
      <c r="L570" s="3" t="s">
        <v>2061</v>
      </c>
      <c r="M570" s="11">
        <v>1</v>
      </c>
      <c r="N570" s="11">
        <v>0</v>
      </c>
    </row>
    <row r="571" spans="1:14" x14ac:dyDescent="0.2">
      <c r="A571" s="2">
        <v>2009</v>
      </c>
      <c r="B571" s="3" t="s">
        <v>2062</v>
      </c>
      <c r="C571" s="3" t="s">
        <v>2063</v>
      </c>
      <c r="D571" s="13">
        <v>37712</v>
      </c>
      <c r="E571" s="14" t="s">
        <v>4</v>
      </c>
      <c r="F571" s="14" t="s">
        <v>14</v>
      </c>
      <c r="G571" s="14" t="s">
        <v>4495</v>
      </c>
      <c r="H571" s="9"/>
      <c r="I571" s="3" t="s">
        <v>25</v>
      </c>
      <c r="J571" s="3" t="s">
        <v>2064</v>
      </c>
      <c r="K571" s="3" t="s">
        <v>17</v>
      </c>
      <c r="L571" s="3" t="s">
        <v>35</v>
      </c>
      <c r="M571" s="11">
        <v>1</v>
      </c>
      <c r="N571" s="11">
        <v>0</v>
      </c>
    </row>
    <row r="572" spans="1:14" x14ac:dyDescent="0.2">
      <c r="A572" s="2">
        <v>2011</v>
      </c>
      <c r="B572" s="3" t="s">
        <v>2065</v>
      </c>
      <c r="C572" s="3" t="s">
        <v>2066</v>
      </c>
      <c r="D572" s="13">
        <v>37865</v>
      </c>
      <c r="E572" s="14" t="s">
        <v>345</v>
      </c>
      <c r="F572" s="14" t="s">
        <v>14</v>
      </c>
      <c r="G572" s="14" t="s">
        <v>4494</v>
      </c>
      <c r="H572" s="9"/>
      <c r="I572" s="3" t="s">
        <v>507</v>
      </c>
      <c r="J572" s="3" t="s">
        <v>2067</v>
      </c>
      <c r="K572" s="3" t="s">
        <v>17</v>
      </c>
      <c r="L572" s="3" t="s">
        <v>2068</v>
      </c>
      <c r="M572" s="11">
        <v>1</v>
      </c>
      <c r="N572" s="11">
        <v>0</v>
      </c>
    </row>
    <row r="573" spans="1:14" x14ac:dyDescent="0.2">
      <c r="A573" s="2">
        <v>2012</v>
      </c>
      <c r="B573" s="3" t="s">
        <v>2069</v>
      </c>
      <c r="C573" s="3" t="s">
        <v>2070</v>
      </c>
      <c r="D573" s="13">
        <v>38108</v>
      </c>
      <c r="E573" s="14" t="s">
        <v>4</v>
      </c>
      <c r="F573" s="14" t="s">
        <v>14</v>
      </c>
      <c r="G573" s="14" t="s">
        <v>4494</v>
      </c>
      <c r="H573" s="9"/>
      <c r="I573" s="3" t="s">
        <v>106</v>
      </c>
      <c r="J573" s="3" t="s">
        <v>2071</v>
      </c>
      <c r="K573" s="3" t="s">
        <v>17</v>
      </c>
      <c r="L573" s="3" t="s">
        <v>2072</v>
      </c>
      <c r="M573" s="11">
        <v>1</v>
      </c>
      <c r="N573" s="11">
        <v>0</v>
      </c>
    </row>
    <row r="574" spans="1:14" x14ac:dyDescent="0.2">
      <c r="A574" s="2">
        <v>2014</v>
      </c>
      <c r="B574" s="3" t="s">
        <v>2073</v>
      </c>
      <c r="C574" s="3" t="s">
        <v>2074</v>
      </c>
      <c r="D574" s="13">
        <v>37740</v>
      </c>
      <c r="E574" s="14" t="s">
        <v>4</v>
      </c>
      <c r="F574" s="14" t="s">
        <v>14</v>
      </c>
      <c r="G574" s="14"/>
      <c r="H574" s="9"/>
      <c r="I574" s="3" t="s">
        <v>48</v>
      </c>
      <c r="J574" s="3" t="s">
        <v>2075</v>
      </c>
      <c r="K574" s="3" t="s">
        <v>17</v>
      </c>
      <c r="L574" s="3" t="s">
        <v>35</v>
      </c>
      <c r="M574" s="11">
        <v>1</v>
      </c>
      <c r="N574" s="11">
        <v>0</v>
      </c>
    </row>
    <row r="575" spans="1:14" x14ac:dyDescent="0.2">
      <c r="A575" s="2">
        <v>2015</v>
      </c>
      <c r="B575" s="3" t="s">
        <v>2076</v>
      </c>
      <c r="C575" s="3" t="s">
        <v>2077</v>
      </c>
      <c r="D575" s="13">
        <v>37243</v>
      </c>
      <c r="E575" s="14" t="s">
        <v>4</v>
      </c>
      <c r="F575" s="14" t="s">
        <v>14</v>
      </c>
      <c r="G575" s="14" t="s">
        <v>4494</v>
      </c>
      <c r="H575" s="9"/>
      <c r="I575" s="3" t="s">
        <v>106</v>
      </c>
      <c r="J575" s="3" t="s">
        <v>2078</v>
      </c>
      <c r="K575" s="3" t="s">
        <v>17</v>
      </c>
      <c r="L575" s="3" t="s">
        <v>35</v>
      </c>
      <c r="M575" s="11">
        <v>1</v>
      </c>
      <c r="N575" s="11">
        <v>0</v>
      </c>
    </row>
    <row r="576" spans="1:14" x14ac:dyDescent="0.2">
      <c r="A576" s="2">
        <v>2017</v>
      </c>
      <c r="B576" s="3" t="s">
        <v>2079</v>
      </c>
      <c r="C576" s="3" t="s">
        <v>2080</v>
      </c>
      <c r="D576" s="13">
        <v>40575</v>
      </c>
      <c r="E576" s="14" t="s">
        <v>345</v>
      </c>
      <c r="F576" s="14" t="s">
        <v>14</v>
      </c>
      <c r="G576" s="14" t="s">
        <v>4494</v>
      </c>
      <c r="H576" s="9"/>
      <c r="I576" s="3" t="s">
        <v>106</v>
      </c>
      <c r="J576" s="3" t="s">
        <v>2081</v>
      </c>
      <c r="K576" s="3" t="s">
        <v>17</v>
      </c>
      <c r="L576" s="3" t="s">
        <v>2082</v>
      </c>
      <c r="M576" s="11">
        <v>1</v>
      </c>
      <c r="N576" s="11">
        <v>0</v>
      </c>
    </row>
    <row r="577" spans="1:14" x14ac:dyDescent="0.2">
      <c r="A577" s="2">
        <v>2018</v>
      </c>
      <c r="B577" s="3" t="s">
        <v>2083</v>
      </c>
      <c r="C577" s="3" t="s">
        <v>2084</v>
      </c>
      <c r="D577" s="13">
        <v>40087</v>
      </c>
      <c r="E577" s="14" t="s">
        <v>4</v>
      </c>
      <c r="F577" s="14" t="s">
        <v>14</v>
      </c>
      <c r="G577" s="14" t="s">
        <v>4494</v>
      </c>
      <c r="H577" s="9"/>
      <c r="I577" s="3" t="s">
        <v>106</v>
      </c>
      <c r="J577" s="3" t="s">
        <v>2085</v>
      </c>
      <c r="K577" s="3" t="s">
        <v>17</v>
      </c>
      <c r="L577" s="3" t="s">
        <v>2086</v>
      </c>
      <c r="M577" s="11">
        <v>1</v>
      </c>
      <c r="N577" s="11">
        <v>0</v>
      </c>
    </row>
    <row r="578" spans="1:14" x14ac:dyDescent="0.2">
      <c r="A578" s="2">
        <v>2019</v>
      </c>
      <c r="B578" s="3" t="s">
        <v>2087</v>
      </c>
      <c r="C578" s="3" t="s">
        <v>2088</v>
      </c>
      <c r="D578" s="13">
        <v>39934</v>
      </c>
      <c r="E578" s="14" t="s">
        <v>4</v>
      </c>
      <c r="F578" s="14" t="s">
        <v>14</v>
      </c>
      <c r="G578" s="14" t="s">
        <v>4494</v>
      </c>
      <c r="H578" s="9"/>
      <c r="I578" s="3" t="s">
        <v>106</v>
      </c>
      <c r="J578" s="3" t="s">
        <v>2089</v>
      </c>
      <c r="K578" s="3" t="s">
        <v>17</v>
      </c>
      <c r="L578" s="3" t="s">
        <v>2086</v>
      </c>
      <c r="M578" s="11">
        <v>1</v>
      </c>
      <c r="N578" s="11">
        <v>0</v>
      </c>
    </row>
    <row r="579" spans="1:14" x14ac:dyDescent="0.2">
      <c r="A579" s="2">
        <v>2020</v>
      </c>
      <c r="B579" s="3" t="s">
        <v>2090</v>
      </c>
      <c r="C579" s="3" t="s">
        <v>2091</v>
      </c>
      <c r="D579" s="13">
        <v>37895</v>
      </c>
      <c r="E579" s="14" t="s">
        <v>345</v>
      </c>
      <c r="F579" s="14" t="s">
        <v>14</v>
      </c>
      <c r="G579" s="14"/>
      <c r="H579" s="9"/>
      <c r="I579" s="3" t="s">
        <v>2092</v>
      </c>
      <c r="J579" s="3" t="s">
        <v>2093</v>
      </c>
      <c r="K579" s="3" t="s">
        <v>17</v>
      </c>
      <c r="L579" s="3" t="s">
        <v>35</v>
      </c>
      <c r="M579" s="11">
        <v>1</v>
      </c>
      <c r="N579" s="11">
        <v>0</v>
      </c>
    </row>
    <row r="580" spans="1:14" x14ac:dyDescent="0.2">
      <c r="A580" s="2">
        <v>2022</v>
      </c>
      <c r="B580" s="3" t="s">
        <v>2094</v>
      </c>
      <c r="C580" s="3" t="s">
        <v>2095</v>
      </c>
      <c r="D580" s="13">
        <v>40087</v>
      </c>
      <c r="E580" s="14" t="s">
        <v>4</v>
      </c>
      <c r="F580" s="14" t="s">
        <v>47</v>
      </c>
      <c r="G580" s="14" t="s">
        <v>4494</v>
      </c>
      <c r="H580" s="9"/>
      <c r="I580" s="3" t="s">
        <v>499</v>
      </c>
      <c r="J580" s="3" t="s">
        <v>2096</v>
      </c>
      <c r="K580" s="3" t="s">
        <v>17</v>
      </c>
      <c r="L580" s="3" t="s">
        <v>35</v>
      </c>
      <c r="M580" s="11">
        <v>1</v>
      </c>
      <c r="N580" s="11">
        <v>0</v>
      </c>
    </row>
    <row r="581" spans="1:14" x14ac:dyDescent="0.2">
      <c r="A581" s="2">
        <v>2026</v>
      </c>
      <c r="B581" s="3" t="s">
        <v>2097</v>
      </c>
      <c r="C581" s="3" t="s">
        <v>2098</v>
      </c>
      <c r="D581" s="13">
        <v>38687</v>
      </c>
      <c r="E581" s="14" t="s">
        <v>4</v>
      </c>
      <c r="F581" s="14" t="s">
        <v>1372</v>
      </c>
      <c r="G581" s="14"/>
      <c r="H581" s="9"/>
      <c r="I581" s="3" t="s">
        <v>370</v>
      </c>
      <c r="J581" s="3" t="s">
        <v>2099</v>
      </c>
      <c r="K581" s="3" t="s">
        <v>17</v>
      </c>
      <c r="L581" s="3" t="s">
        <v>2100</v>
      </c>
      <c r="M581" s="11">
        <v>1</v>
      </c>
      <c r="N581" s="11">
        <v>0</v>
      </c>
    </row>
    <row r="582" spans="1:14" x14ac:dyDescent="0.2">
      <c r="A582" s="2">
        <v>2028</v>
      </c>
      <c r="B582" s="3" t="s">
        <v>2101</v>
      </c>
      <c r="C582" s="3" t="s">
        <v>2102</v>
      </c>
      <c r="D582" s="13">
        <v>39448</v>
      </c>
      <c r="E582" s="14" t="s">
        <v>4</v>
      </c>
      <c r="F582" s="14" t="s">
        <v>47</v>
      </c>
      <c r="G582" s="14" t="s">
        <v>4494</v>
      </c>
      <c r="H582" s="9"/>
      <c r="I582" s="3" t="s">
        <v>499</v>
      </c>
      <c r="J582" s="3" t="s">
        <v>2103</v>
      </c>
      <c r="K582" s="3" t="s">
        <v>17</v>
      </c>
      <c r="L582" s="3" t="s">
        <v>2104</v>
      </c>
      <c r="M582" s="11">
        <v>1</v>
      </c>
      <c r="N582" s="11">
        <v>0</v>
      </c>
    </row>
    <row r="583" spans="1:14" x14ac:dyDescent="0.2">
      <c r="A583" s="2">
        <v>2031</v>
      </c>
      <c r="B583" s="3" t="s">
        <v>2105</v>
      </c>
      <c r="C583" s="3" t="s">
        <v>2106</v>
      </c>
      <c r="D583" s="13">
        <v>38991</v>
      </c>
      <c r="E583" s="14" t="s">
        <v>4</v>
      </c>
      <c r="F583" s="14" t="s">
        <v>14</v>
      </c>
      <c r="G583" s="14" t="s">
        <v>4495</v>
      </c>
      <c r="H583" s="9"/>
      <c r="I583" s="3" t="s">
        <v>30</v>
      </c>
      <c r="J583" s="3" t="s">
        <v>2107</v>
      </c>
      <c r="K583" s="3" t="s">
        <v>17</v>
      </c>
      <c r="L583" s="3" t="s">
        <v>35</v>
      </c>
      <c r="M583" s="11">
        <v>1</v>
      </c>
      <c r="N583" s="11">
        <v>0</v>
      </c>
    </row>
    <row r="584" spans="1:14" x14ac:dyDescent="0.2">
      <c r="A584" s="2">
        <v>2032</v>
      </c>
      <c r="B584" s="3" t="s">
        <v>2108</v>
      </c>
      <c r="C584" s="3" t="s">
        <v>2109</v>
      </c>
      <c r="D584" s="13">
        <v>39569</v>
      </c>
      <c r="E584" s="14" t="s">
        <v>4</v>
      </c>
      <c r="F584" s="14" t="s">
        <v>14</v>
      </c>
      <c r="G584" s="14" t="s">
        <v>4494</v>
      </c>
      <c r="H584" s="9"/>
      <c r="I584" s="3" t="s">
        <v>106</v>
      </c>
      <c r="J584" s="3" t="s">
        <v>2110</v>
      </c>
      <c r="K584" s="3" t="s">
        <v>17</v>
      </c>
      <c r="L584" s="3" t="s">
        <v>2111</v>
      </c>
      <c r="M584" s="11">
        <v>1</v>
      </c>
      <c r="N584" s="11">
        <v>0</v>
      </c>
    </row>
    <row r="585" spans="1:14" x14ac:dyDescent="0.2">
      <c r="A585" s="2">
        <v>2033</v>
      </c>
      <c r="B585" s="3" t="s">
        <v>2112</v>
      </c>
      <c r="C585" s="3" t="s">
        <v>2113</v>
      </c>
      <c r="D585" s="13">
        <v>40575</v>
      </c>
      <c r="E585" s="14" t="s">
        <v>4</v>
      </c>
      <c r="F585" s="14" t="s">
        <v>14</v>
      </c>
      <c r="G585" s="14" t="s">
        <v>4494</v>
      </c>
      <c r="H585" s="9"/>
      <c r="I585" s="3" t="s">
        <v>106</v>
      </c>
      <c r="J585" s="3" t="s">
        <v>2114</v>
      </c>
      <c r="K585" s="3" t="s">
        <v>17</v>
      </c>
      <c r="L585" s="3" t="s">
        <v>2115</v>
      </c>
      <c r="M585" s="11">
        <v>1</v>
      </c>
      <c r="N585" s="11">
        <v>0</v>
      </c>
    </row>
    <row r="586" spans="1:14" x14ac:dyDescent="0.2">
      <c r="A586" s="2">
        <v>2034</v>
      </c>
      <c r="B586" s="3" t="s">
        <v>2116</v>
      </c>
      <c r="C586" s="3" t="s">
        <v>2117</v>
      </c>
      <c r="D586" s="13">
        <v>40391</v>
      </c>
      <c r="E586" s="14" t="s">
        <v>345</v>
      </c>
      <c r="F586" s="14" t="s">
        <v>14</v>
      </c>
      <c r="G586" s="14" t="s">
        <v>4494</v>
      </c>
      <c r="H586" s="9"/>
      <c r="I586" s="3" t="s">
        <v>106</v>
      </c>
      <c r="J586" s="3" t="s">
        <v>2118</v>
      </c>
      <c r="K586" s="3" t="s">
        <v>17</v>
      </c>
      <c r="L586" s="3" t="s">
        <v>2119</v>
      </c>
      <c r="M586" s="11">
        <v>1</v>
      </c>
      <c r="N586" s="11">
        <v>0</v>
      </c>
    </row>
    <row r="587" spans="1:14" x14ac:dyDescent="0.2">
      <c r="A587" s="2">
        <v>2036</v>
      </c>
      <c r="B587" s="3" t="s">
        <v>2120</v>
      </c>
      <c r="C587" s="3" t="s">
        <v>2121</v>
      </c>
      <c r="D587" s="13">
        <v>40831</v>
      </c>
      <c r="E587" s="14" t="s">
        <v>4</v>
      </c>
      <c r="F587" s="14" t="s">
        <v>47</v>
      </c>
      <c r="G587" s="14"/>
      <c r="H587" s="9"/>
      <c r="I587" s="3" t="s">
        <v>201</v>
      </c>
      <c r="J587" s="3" t="s">
        <v>2122</v>
      </c>
      <c r="K587" s="3" t="s">
        <v>17</v>
      </c>
      <c r="L587" s="3" t="s">
        <v>2123</v>
      </c>
      <c r="M587" s="11">
        <v>1</v>
      </c>
      <c r="N587" s="11">
        <v>0</v>
      </c>
    </row>
    <row r="588" spans="1:14" x14ac:dyDescent="0.2">
      <c r="A588" s="2">
        <v>2037</v>
      </c>
      <c r="B588" s="3" t="s">
        <v>2124</v>
      </c>
      <c r="C588" s="3" t="s">
        <v>2125</v>
      </c>
      <c r="D588" s="13">
        <v>40483</v>
      </c>
      <c r="E588" s="14" t="s">
        <v>345</v>
      </c>
      <c r="F588" s="14" t="s">
        <v>47</v>
      </c>
      <c r="G588" s="14"/>
      <c r="H588" s="9"/>
      <c r="I588" s="3" t="s">
        <v>93</v>
      </c>
      <c r="J588" s="3" t="s">
        <v>2126</v>
      </c>
      <c r="K588" s="3" t="s">
        <v>17</v>
      </c>
      <c r="L588" s="3" t="s">
        <v>2127</v>
      </c>
      <c r="M588" s="11">
        <v>1</v>
      </c>
      <c r="N588" s="11">
        <v>0</v>
      </c>
    </row>
    <row r="589" spans="1:14" x14ac:dyDescent="0.2">
      <c r="A589" s="2">
        <v>2038</v>
      </c>
      <c r="B589" s="3" t="s">
        <v>2128</v>
      </c>
      <c r="C589" s="3" t="s">
        <v>2129</v>
      </c>
      <c r="D589" s="13">
        <v>38626</v>
      </c>
      <c r="E589" s="14" t="s">
        <v>345</v>
      </c>
      <c r="F589" s="14" t="s">
        <v>14</v>
      </c>
      <c r="G589" s="14" t="s">
        <v>4494</v>
      </c>
      <c r="H589" s="9"/>
      <c r="I589" s="3" t="s">
        <v>106</v>
      </c>
      <c r="J589" s="3" t="s">
        <v>2130</v>
      </c>
      <c r="K589" s="3" t="s">
        <v>17</v>
      </c>
      <c r="L589" s="3" t="s">
        <v>2131</v>
      </c>
      <c r="M589" s="11">
        <v>1</v>
      </c>
      <c r="N589" s="11">
        <v>0</v>
      </c>
    </row>
    <row r="590" spans="1:14" x14ac:dyDescent="0.2">
      <c r="A590" s="2">
        <v>2040</v>
      </c>
      <c r="B590" s="3" t="s">
        <v>2132</v>
      </c>
      <c r="C590" s="3" t="s">
        <v>2133</v>
      </c>
      <c r="D590" s="13">
        <v>40183</v>
      </c>
      <c r="E590" s="14" t="s">
        <v>4</v>
      </c>
      <c r="F590" s="14" t="s">
        <v>47</v>
      </c>
      <c r="G590" s="14"/>
      <c r="H590" s="9"/>
      <c r="I590" s="3" t="s">
        <v>93</v>
      </c>
      <c r="J590" s="3" t="s">
        <v>2134</v>
      </c>
      <c r="K590" s="3" t="s">
        <v>17</v>
      </c>
      <c r="L590" s="3" t="s">
        <v>2135</v>
      </c>
      <c r="M590" s="11">
        <v>1</v>
      </c>
      <c r="N590" s="11">
        <v>0</v>
      </c>
    </row>
    <row r="591" spans="1:14" x14ac:dyDescent="0.2">
      <c r="A591" s="2">
        <v>2041</v>
      </c>
      <c r="B591" s="3" t="s">
        <v>2136</v>
      </c>
      <c r="C591" s="3" t="s">
        <v>2137</v>
      </c>
      <c r="D591" s="13">
        <v>39722</v>
      </c>
      <c r="E591" s="14" t="s">
        <v>4</v>
      </c>
      <c r="F591" s="14" t="s">
        <v>47</v>
      </c>
      <c r="G591" s="14" t="s">
        <v>4494</v>
      </c>
      <c r="H591" s="9"/>
      <c r="I591" s="3" t="s">
        <v>2138</v>
      </c>
      <c r="J591" s="3" t="s">
        <v>2139</v>
      </c>
      <c r="K591" s="3" t="s">
        <v>17</v>
      </c>
      <c r="L591" s="3" t="s">
        <v>2140</v>
      </c>
      <c r="M591" s="11">
        <v>1</v>
      </c>
      <c r="N591" s="11">
        <v>0</v>
      </c>
    </row>
    <row r="592" spans="1:14" x14ac:dyDescent="0.2">
      <c r="A592" s="2">
        <v>2042</v>
      </c>
      <c r="B592" s="3" t="s">
        <v>2141</v>
      </c>
      <c r="C592" s="3" t="s">
        <v>2142</v>
      </c>
      <c r="D592" s="13">
        <v>38443</v>
      </c>
      <c r="E592" s="14" t="s">
        <v>4</v>
      </c>
      <c r="F592" s="14" t="s">
        <v>14</v>
      </c>
      <c r="G592" s="14" t="s">
        <v>4494</v>
      </c>
      <c r="H592" s="9"/>
      <c r="I592" s="3" t="s">
        <v>106</v>
      </c>
      <c r="J592" s="3" t="s">
        <v>2143</v>
      </c>
      <c r="K592" s="3" t="s">
        <v>17</v>
      </c>
      <c r="L592" s="3" t="s">
        <v>35</v>
      </c>
      <c r="M592" s="11">
        <v>1</v>
      </c>
      <c r="N592" s="11">
        <v>0</v>
      </c>
    </row>
    <row r="593" spans="1:14" x14ac:dyDescent="0.2">
      <c r="A593" s="2">
        <v>2043</v>
      </c>
      <c r="B593" s="3" t="s">
        <v>2144</v>
      </c>
      <c r="C593" s="3" t="s">
        <v>2145</v>
      </c>
      <c r="D593" s="13">
        <v>39873</v>
      </c>
      <c r="E593" s="14" t="s">
        <v>4</v>
      </c>
      <c r="F593" s="14" t="s">
        <v>14</v>
      </c>
      <c r="G593" s="14" t="s">
        <v>4494</v>
      </c>
      <c r="H593" s="9">
        <v>1</v>
      </c>
      <c r="I593" s="3" t="s">
        <v>2146</v>
      </c>
      <c r="J593" s="3" t="s">
        <v>2147</v>
      </c>
      <c r="K593" s="3" t="s">
        <v>17</v>
      </c>
      <c r="L593" s="3" t="s">
        <v>922</v>
      </c>
      <c r="M593" s="11">
        <v>1</v>
      </c>
      <c r="N593" s="11">
        <v>0</v>
      </c>
    </row>
    <row r="594" spans="1:14" x14ac:dyDescent="0.2">
      <c r="A594" s="2">
        <v>2044</v>
      </c>
      <c r="B594" s="3" t="s">
        <v>2148</v>
      </c>
      <c r="C594" s="3" t="s">
        <v>2149</v>
      </c>
      <c r="D594" s="13">
        <v>39569</v>
      </c>
      <c r="E594" s="14" t="s">
        <v>4</v>
      </c>
      <c r="F594" s="14" t="s">
        <v>14</v>
      </c>
      <c r="G594" s="14"/>
      <c r="H594" s="9"/>
      <c r="I594" s="3" t="s">
        <v>201</v>
      </c>
      <c r="J594" s="3" t="s">
        <v>2150</v>
      </c>
      <c r="K594" s="3" t="s">
        <v>17</v>
      </c>
      <c r="L594" s="3" t="s">
        <v>2151</v>
      </c>
      <c r="M594" s="11">
        <v>1</v>
      </c>
      <c r="N594" s="11">
        <v>0</v>
      </c>
    </row>
    <row r="595" spans="1:14" x14ac:dyDescent="0.2">
      <c r="A595" s="2">
        <v>2045</v>
      </c>
      <c r="B595" s="3" t="s">
        <v>2152</v>
      </c>
      <c r="C595" s="3" t="s">
        <v>2153</v>
      </c>
      <c r="D595" s="13">
        <v>40391</v>
      </c>
      <c r="E595" s="14" t="s">
        <v>4</v>
      </c>
      <c r="F595" s="14" t="s">
        <v>14</v>
      </c>
      <c r="G595" s="14" t="s">
        <v>4494</v>
      </c>
      <c r="H595" s="9"/>
      <c r="I595" s="3" t="s">
        <v>106</v>
      </c>
      <c r="J595" s="3" t="s">
        <v>2154</v>
      </c>
      <c r="K595" s="3" t="s">
        <v>17</v>
      </c>
      <c r="L595" s="3" t="s">
        <v>2155</v>
      </c>
      <c r="M595" s="11">
        <v>1</v>
      </c>
      <c r="N595" s="11">
        <v>0</v>
      </c>
    </row>
    <row r="596" spans="1:14" x14ac:dyDescent="0.2">
      <c r="A596" s="2">
        <v>2046</v>
      </c>
      <c r="B596" s="3" t="s">
        <v>2156</v>
      </c>
      <c r="C596" s="3" t="s">
        <v>2157</v>
      </c>
      <c r="D596" s="13">
        <v>36800</v>
      </c>
      <c r="E596" s="14" t="s">
        <v>345</v>
      </c>
      <c r="F596" s="14" t="s">
        <v>14</v>
      </c>
      <c r="G596" s="14" t="s">
        <v>4494</v>
      </c>
      <c r="H596" s="9"/>
      <c r="I596" s="3" t="s">
        <v>106</v>
      </c>
      <c r="J596" s="3" t="s">
        <v>2158</v>
      </c>
      <c r="K596" s="3" t="s">
        <v>17</v>
      </c>
      <c r="L596" s="3" t="s">
        <v>2159</v>
      </c>
      <c r="M596" s="11">
        <v>1</v>
      </c>
      <c r="N596" s="11">
        <v>0</v>
      </c>
    </row>
    <row r="597" spans="1:14" x14ac:dyDescent="0.2">
      <c r="A597" s="2">
        <v>2047</v>
      </c>
      <c r="B597" s="3" t="s">
        <v>2160</v>
      </c>
      <c r="C597" s="3" t="s">
        <v>2161</v>
      </c>
      <c r="D597" s="13">
        <v>38687</v>
      </c>
      <c r="E597" s="14" t="s">
        <v>297</v>
      </c>
      <c r="F597" s="14" t="s">
        <v>14</v>
      </c>
      <c r="G597" s="14" t="s">
        <v>4494</v>
      </c>
      <c r="H597" s="9"/>
      <c r="I597" s="3" t="s">
        <v>1535</v>
      </c>
      <c r="J597" s="3" t="s">
        <v>2162</v>
      </c>
      <c r="K597" s="3" t="s">
        <v>17</v>
      </c>
      <c r="L597" s="3" t="s">
        <v>2163</v>
      </c>
      <c r="M597" s="11">
        <v>1</v>
      </c>
      <c r="N597" s="11">
        <v>0</v>
      </c>
    </row>
    <row r="598" spans="1:14" x14ac:dyDescent="0.2">
      <c r="A598" s="2">
        <v>2048</v>
      </c>
      <c r="B598" s="3" t="s">
        <v>2164</v>
      </c>
      <c r="C598" s="3" t="s">
        <v>2165</v>
      </c>
      <c r="D598" s="13">
        <v>37865</v>
      </c>
      <c r="E598" s="14" t="s">
        <v>4</v>
      </c>
      <c r="F598" s="14" t="s">
        <v>14</v>
      </c>
      <c r="G598" s="14" t="s">
        <v>4495</v>
      </c>
      <c r="H598" s="9"/>
      <c r="I598" s="3" t="s">
        <v>30</v>
      </c>
      <c r="J598" s="3" t="s">
        <v>2166</v>
      </c>
      <c r="K598" s="3" t="s">
        <v>17</v>
      </c>
      <c r="L598" s="3" t="s">
        <v>258</v>
      </c>
      <c r="M598" s="11">
        <v>1</v>
      </c>
      <c r="N598" s="11">
        <v>0</v>
      </c>
    </row>
    <row r="599" spans="1:14" x14ac:dyDescent="0.2">
      <c r="A599" s="2">
        <v>2049</v>
      </c>
      <c r="B599" s="3" t="s">
        <v>2167</v>
      </c>
      <c r="C599" s="3" t="s">
        <v>2168</v>
      </c>
      <c r="D599" s="13">
        <v>38991</v>
      </c>
      <c r="E599" s="14" t="s">
        <v>345</v>
      </c>
      <c r="F599" s="14" t="s">
        <v>14</v>
      </c>
      <c r="G599" s="14" t="s">
        <v>4494</v>
      </c>
      <c r="H599" s="9"/>
      <c r="I599" s="3" t="s">
        <v>106</v>
      </c>
      <c r="J599" s="3" t="s">
        <v>2169</v>
      </c>
      <c r="K599" s="3" t="s">
        <v>17</v>
      </c>
      <c r="L599" s="3" t="s">
        <v>2170</v>
      </c>
      <c r="M599" s="11">
        <v>1</v>
      </c>
      <c r="N599" s="11">
        <v>0</v>
      </c>
    </row>
    <row r="600" spans="1:14" x14ac:dyDescent="0.2">
      <c r="A600" s="2">
        <v>2051</v>
      </c>
      <c r="B600" s="3" t="s">
        <v>2171</v>
      </c>
      <c r="C600" s="3" t="s">
        <v>2172</v>
      </c>
      <c r="D600" s="13">
        <v>40118</v>
      </c>
      <c r="E600" s="14" t="s">
        <v>297</v>
      </c>
      <c r="F600" s="14" t="s">
        <v>14</v>
      </c>
      <c r="G600" s="14"/>
      <c r="H600" s="9"/>
      <c r="I600" s="3" t="s">
        <v>48</v>
      </c>
      <c r="J600" s="3" t="s">
        <v>2173</v>
      </c>
      <c r="K600" s="3" t="s">
        <v>17</v>
      </c>
      <c r="L600" s="3" t="s">
        <v>35</v>
      </c>
      <c r="M600" s="11">
        <v>1</v>
      </c>
      <c r="N600" s="11">
        <v>0</v>
      </c>
    </row>
    <row r="601" spans="1:14" x14ac:dyDescent="0.2">
      <c r="A601" s="2">
        <v>2053</v>
      </c>
      <c r="B601" s="3" t="s">
        <v>2174</v>
      </c>
      <c r="C601" s="3" t="s">
        <v>2175</v>
      </c>
      <c r="D601" s="13">
        <v>40191</v>
      </c>
      <c r="E601" s="14" t="s">
        <v>4</v>
      </c>
      <c r="F601" s="14" t="s">
        <v>14</v>
      </c>
      <c r="G601" s="14"/>
      <c r="H601" s="9"/>
      <c r="I601" s="3" t="s">
        <v>93</v>
      </c>
      <c r="J601" s="3" t="s">
        <v>2176</v>
      </c>
      <c r="K601" s="3" t="s">
        <v>17</v>
      </c>
      <c r="L601" s="3" t="s">
        <v>307</v>
      </c>
      <c r="M601" s="11">
        <v>1</v>
      </c>
      <c r="N601" s="11">
        <v>0</v>
      </c>
    </row>
    <row r="602" spans="1:14" ht="15" x14ac:dyDescent="0.2">
      <c r="A602" s="2">
        <v>2054</v>
      </c>
      <c r="B602" s="3" t="s">
        <v>2177</v>
      </c>
      <c r="C602" s="3" t="s">
        <v>2178</v>
      </c>
      <c r="D602" s="13">
        <v>36526</v>
      </c>
      <c r="E602" s="14" t="s">
        <v>4</v>
      </c>
      <c r="F602" s="14" t="s">
        <v>47</v>
      </c>
      <c r="G602" s="14"/>
      <c r="H602" s="9"/>
      <c r="I602" s="4" t="s">
        <v>48</v>
      </c>
      <c r="J602" s="3" t="s">
        <v>2179</v>
      </c>
      <c r="K602" s="3" t="s">
        <v>17</v>
      </c>
      <c r="L602" s="3" t="s">
        <v>2180</v>
      </c>
      <c r="M602" s="11">
        <v>1</v>
      </c>
      <c r="N602" s="11">
        <v>0</v>
      </c>
    </row>
    <row r="603" spans="1:14" x14ac:dyDescent="0.2">
      <c r="A603" s="2">
        <v>2058</v>
      </c>
      <c r="B603" s="3" t="s">
        <v>2181</v>
      </c>
      <c r="C603" s="3" t="s">
        <v>2182</v>
      </c>
      <c r="D603" s="13">
        <v>37226</v>
      </c>
      <c r="E603" s="14" t="s">
        <v>345</v>
      </c>
      <c r="F603" s="14" t="s">
        <v>14</v>
      </c>
      <c r="G603" s="14" t="s">
        <v>4494</v>
      </c>
      <c r="H603" s="9"/>
      <c r="I603" s="3" t="s">
        <v>507</v>
      </c>
      <c r="J603" s="3" t="s">
        <v>2183</v>
      </c>
      <c r="K603" s="3" t="s">
        <v>17</v>
      </c>
      <c r="L603" s="3" t="s">
        <v>1503</v>
      </c>
      <c r="M603" s="11">
        <v>1</v>
      </c>
      <c r="N603" s="11">
        <v>0</v>
      </c>
    </row>
    <row r="604" spans="1:14" x14ac:dyDescent="0.2">
      <c r="A604" s="2">
        <v>2059</v>
      </c>
      <c r="B604" s="3" t="s">
        <v>2184</v>
      </c>
      <c r="C604" s="3" t="s">
        <v>2185</v>
      </c>
      <c r="D604" s="13">
        <v>41091</v>
      </c>
      <c r="E604" s="14" t="s">
        <v>345</v>
      </c>
      <c r="F604" s="14" t="s">
        <v>47</v>
      </c>
      <c r="G604" s="14"/>
      <c r="H604" s="9"/>
      <c r="I604" s="3" t="s">
        <v>93</v>
      </c>
      <c r="J604" s="3" t="s">
        <v>2186</v>
      </c>
      <c r="K604" s="3" t="s">
        <v>17</v>
      </c>
      <c r="L604" s="3" t="s">
        <v>1466</v>
      </c>
      <c r="M604" s="11">
        <v>1</v>
      </c>
      <c r="N604" s="11">
        <v>0</v>
      </c>
    </row>
    <row r="605" spans="1:14" x14ac:dyDescent="0.2">
      <c r="A605" s="2">
        <v>2060</v>
      </c>
      <c r="B605" s="3" t="s">
        <v>2187</v>
      </c>
      <c r="C605" s="3" t="s">
        <v>2188</v>
      </c>
      <c r="D605" s="13">
        <v>39114</v>
      </c>
      <c r="E605" s="14" t="s">
        <v>345</v>
      </c>
      <c r="F605" s="14" t="s">
        <v>14</v>
      </c>
      <c r="G605" s="14" t="s">
        <v>4494</v>
      </c>
      <c r="H605" s="9"/>
      <c r="I605" s="3" t="s">
        <v>499</v>
      </c>
      <c r="J605" s="3" t="s">
        <v>2189</v>
      </c>
      <c r="K605" s="3" t="s">
        <v>17</v>
      </c>
      <c r="L605" s="3" t="s">
        <v>2190</v>
      </c>
      <c r="M605" s="11">
        <v>1</v>
      </c>
      <c r="N605" s="11">
        <v>0</v>
      </c>
    </row>
    <row r="606" spans="1:14" x14ac:dyDescent="0.2">
      <c r="A606" s="2">
        <v>2061</v>
      </c>
      <c r="B606" s="3" t="s">
        <v>2191</v>
      </c>
      <c r="C606" s="3" t="s">
        <v>2192</v>
      </c>
      <c r="D606" s="13">
        <v>38961</v>
      </c>
      <c r="E606" s="14" t="s">
        <v>345</v>
      </c>
      <c r="F606" s="14" t="s">
        <v>14</v>
      </c>
      <c r="G606" s="14" t="s">
        <v>4494</v>
      </c>
      <c r="H606" s="9"/>
      <c r="I606" s="3" t="s">
        <v>499</v>
      </c>
      <c r="J606" s="3" t="s">
        <v>2193</v>
      </c>
      <c r="K606" s="3" t="s">
        <v>17</v>
      </c>
      <c r="L606" s="3" t="s">
        <v>2190</v>
      </c>
      <c r="M606" s="11">
        <v>1</v>
      </c>
      <c r="N606" s="11">
        <v>0</v>
      </c>
    </row>
    <row r="607" spans="1:14" x14ac:dyDescent="0.2">
      <c r="A607" s="2">
        <v>2063</v>
      </c>
      <c r="B607" s="3" t="s">
        <v>2194</v>
      </c>
      <c r="C607" s="3" t="s">
        <v>2195</v>
      </c>
      <c r="D607" s="13">
        <v>39304</v>
      </c>
      <c r="E607" s="14" t="s">
        <v>345</v>
      </c>
      <c r="F607" s="14" t="s">
        <v>14</v>
      </c>
      <c r="G607" s="14" t="s">
        <v>4495</v>
      </c>
      <c r="H607" s="9"/>
      <c r="I607" s="3" t="s">
        <v>1398</v>
      </c>
      <c r="J607" s="3" t="s">
        <v>2196</v>
      </c>
      <c r="K607" s="3" t="s">
        <v>17</v>
      </c>
      <c r="L607" s="3" t="s">
        <v>2190</v>
      </c>
      <c r="M607" s="11">
        <v>1</v>
      </c>
      <c r="N607" s="11">
        <v>0</v>
      </c>
    </row>
    <row r="608" spans="1:14" x14ac:dyDescent="0.2">
      <c r="A608" s="2">
        <v>2065</v>
      </c>
      <c r="B608" s="3" t="s">
        <v>2197</v>
      </c>
      <c r="C608" s="3" t="s">
        <v>2198</v>
      </c>
      <c r="D608" s="13">
        <v>38018</v>
      </c>
      <c r="E608" s="14" t="s">
        <v>345</v>
      </c>
      <c r="F608" s="14" t="s">
        <v>14</v>
      </c>
      <c r="G608" s="14" t="s">
        <v>4494</v>
      </c>
      <c r="H608" s="9"/>
      <c r="I608" s="3" t="s">
        <v>507</v>
      </c>
      <c r="J608" s="3" t="s">
        <v>2199</v>
      </c>
      <c r="K608" s="3" t="s">
        <v>17</v>
      </c>
      <c r="L608" s="3" t="s">
        <v>1503</v>
      </c>
      <c r="M608" s="11">
        <v>1</v>
      </c>
      <c r="N608" s="11">
        <v>0</v>
      </c>
    </row>
    <row r="609" spans="1:14" x14ac:dyDescent="0.2">
      <c r="A609" s="2">
        <v>2066</v>
      </c>
      <c r="B609" s="3" t="s">
        <v>2200</v>
      </c>
      <c r="C609" s="3" t="s">
        <v>936</v>
      </c>
      <c r="D609" s="13">
        <v>39356</v>
      </c>
      <c r="E609" s="14" t="s">
        <v>297</v>
      </c>
      <c r="F609" s="14" t="s">
        <v>47</v>
      </c>
      <c r="G609" s="14" t="s">
        <v>4494</v>
      </c>
      <c r="H609" s="9"/>
      <c r="I609" s="3" t="s">
        <v>106</v>
      </c>
      <c r="J609" s="3" t="s">
        <v>2201</v>
      </c>
      <c r="K609" s="3" t="s">
        <v>17</v>
      </c>
      <c r="L609" s="3" t="s">
        <v>2202</v>
      </c>
      <c r="M609" s="11">
        <v>1</v>
      </c>
      <c r="N609" s="11">
        <v>0</v>
      </c>
    </row>
    <row r="610" spans="1:14" x14ac:dyDescent="0.2">
      <c r="A610" s="2">
        <v>2068</v>
      </c>
      <c r="B610" s="3" t="s">
        <v>2203</v>
      </c>
      <c r="C610" s="3" t="s">
        <v>2204</v>
      </c>
      <c r="D610" s="13">
        <v>39661</v>
      </c>
      <c r="E610" s="14" t="s">
        <v>4</v>
      </c>
      <c r="F610" s="14" t="s">
        <v>14</v>
      </c>
      <c r="G610" s="14" t="s">
        <v>4494</v>
      </c>
      <c r="H610" s="9"/>
      <c r="I610" s="3" t="s">
        <v>106</v>
      </c>
      <c r="J610" s="3" t="s">
        <v>2205</v>
      </c>
      <c r="K610" s="3" t="s">
        <v>17</v>
      </c>
      <c r="L610" s="3" t="s">
        <v>2206</v>
      </c>
      <c r="M610" s="11">
        <v>1</v>
      </c>
      <c r="N610" s="11">
        <v>0</v>
      </c>
    </row>
    <row r="611" spans="1:14" x14ac:dyDescent="0.2">
      <c r="A611" s="2">
        <v>2069</v>
      </c>
      <c r="B611" s="3" t="s">
        <v>2207</v>
      </c>
      <c r="C611" s="3" t="s">
        <v>2208</v>
      </c>
      <c r="D611" s="13">
        <v>38917</v>
      </c>
      <c r="E611" s="14" t="s">
        <v>345</v>
      </c>
      <c r="F611" s="14" t="s">
        <v>14</v>
      </c>
      <c r="G611" s="14" t="s">
        <v>4494</v>
      </c>
      <c r="H611" s="9"/>
      <c r="I611" s="3" t="s">
        <v>106</v>
      </c>
      <c r="J611" s="3" t="s">
        <v>2209</v>
      </c>
      <c r="K611" s="3" t="s">
        <v>17</v>
      </c>
      <c r="L611" s="3" t="s">
        <v>2210</v>
      </c>
      <c r="M611" s="11">
        <v>1</v>
      </c>
      <c r="N611" s="11">
        <v>0</v>
      </c>
    </row>
    <row r="612" spans="1:14" x14ac:dyDescent="0.2">
      <c r="A612" s="2">
        <v>2070</v>
      </c>
      <c r="B612" s="3" t="s">
        <v>2211</v>
      </c>
      <c r="C612" s="3" t="s">
        <v>2212</v>
      </c>
      <c r="D612" s="13">
        <v>39997</v>
      </c>
      <c r="E612" s="14" t="s">
        <v>297</v>
      </c>
      <c r="F612" s="14" t="s">
        <v>14</v>
      </c>
      <c r="G612" s="14" t="s">
        <v>4494</v>
      </c>
      <c r="H612" s="9"/>
      <c r="I612" s="3" t="s">
        <v>106</v>
      </c>
      <c r="J612" s="3" t="s">
        <v>2213</v>
      </c>
      <c r="K612" s="3" t="s">
        <v>17</v>
      </c>
      <c r="L612" s="3" t="s">
        <v>2214</v>
      </c>
      <c r="M612" s="11">
        <v>1</v>
      </c>
      <c r="N612" s="11">
        <v>0</v>
      </c>
    </row>
    <row r="613" spans="1:14" x14ac:dyDescent="0.2">
      <c r="A613" s="2">
        <v>2071</v>
      </c>
      <c r="B613" s="3" t="s">
        <v>2215</v>
      </c>
      <c r="C613" s="3" t="s">
        <v>2216</v>
      </c>
      <c r="D613" s="13">
        <v>39904</v>
      </c>
      <c r="E613" s="14" t="s">
        <v>4</v>
      </c>
      <c r="F613" s="14" t="s">
        <v>47</v>
      </c>
      <c r="G613" s="14"/>
      <c r="H613" s="9"/>
      <c r="I613" s="3" t="s">
        <v>240</v>
      </c>
      <c r="J613" s="3" t="s">
        <v>2217</v>
      </c>
      <c r="K613" s="3" t="s">
        <v>17</v>
      </c>
      <c r="L613" s="3" t="s">
        <v>2218</v>
      </c>
      <c r="M613" s="11">
        <v>1</v>
      </c>
      <c r="N613" s="11">
        <v>0</v>
      </c>
    </row>
    <row r="614" spans="1:14" x14ac:dyDescent="0.2">
      <c r="A614" s="2">
        <v>2072</v>
      </c>
      <c r="B614" s="3" t="s">
        <v>2219</v>
      </c>
      <c r="C614" s="3" t="s">
        <v>2220</v>
      </c>
      <c r="D614" s="13">
        <v>39997</v>
      </c>
      <c r="E614" s="14" t="s">
        <v>4</v>
      </c>
      <c r="F614" s="14" t="s">
        <v>14</v>
      </c>
      <c r="G614" s="14" t="s">
        <v>4494</v>
      </c>
      <c r="H614" s="9"/>
      <c r="I614" s="3" t="s">
        <v>1348</v>
      </c>
      <c r="J614" s="3" t="s">
        <v>2221</v>
      </c>
      <c r="K614" s="3" t="s">
        <v>17</v>
      </c>
      <c r="L614" s="3" t="s">
        <v>2222</v>
      </c>
      <c r="M614" s="11">
        <v>1</v>
      </c>
      <c r="N614" s="11">
        <v>0</v>
      </c>
    </row>
    <row r="615" spans="1:14" x14ac:dyDescent="0.2">
      <c r="A615" s="2">
        <v>2073</v>
      </c>
      <c r="B615" s="3" t="s">
        <v>2223</v>
      </c>
      <c r="C615" s="3" t="s">
        <v>2224</v>
      </c>
      <c r="D615" s="13">
        <v>39997</v>
      </c>
      <c r="E615" s="14" t="s">
        <v>4</v>
      </c>
      <c r="F615" s="14" t="s">
        <v>14</v>
      </c>
      <c r="G615" s="14" t="s">
        <v>4494</v>
      </c>
      <c r="H615" s="9"/>
      <c r="I615" s="3" t="s">
        <v>1348</v>
      </c>
      <c r="J615" s="3" t="s">
        <v>2225</v>
      </c>
      <c r="K615" s="3" t="s">
        <v>17</v>
      </c>
      <c r="L615" s="3" t="s">
        <v>2226</v>
      </c>
      <c r="M615" s="11">
        <v>1</v>
      </c>
      <c r="N615" s="11">
        <v>0</v>
      </c>
    </row>
    <row r="616" spans="1:14" x14ac:dyDescent="0.2">
      <c r="A616" s="2">
        <v>2077</v>
      </c>
      <c r="B616" s="3" t="s">
        <v>2227</v>
      </c>
      <c r="C616" s="3" t="s">
        <v>2228</v>
      </c>
      <c r="D616" s="13">
        <v>41193</v>
      </c>
      <c r="E616" s="14" t="s">
        <v>4</v>
      </c>
      <c r="F616" s="14" t="s">
        <v>47</v>
      </c>
      <c r="G616" s="14" t="s">
        <v>4494</v>
      </c>
      <c r="H616" s="9"/>
      <c r="I616" s="3" t="s">
        <v>106</v>
      </c>
      <c r="J616" s="3" t="s">
        <v>2229</v>
      </c>
      <c r="K616" s="3" t="s">
        <v>17</v>
      </c>
      <c r="L616" s="3" t="s">
        <v>2230</v>
      </c>
      <c r="M616" s="11">
        <v>1</v>
      </c>
      <c r="N616" s="11">
        <v>0</v>
      </c>
    </row>
    <row r="617" spans="1:14" x14ac:dyDescent="0.2">
      <c r="A617" s="2">
        <v>2078</v>
      </c>
      <c r="B617" s="3" t="s">
        <v>2231</v>
      </c>
      <c r="C617" s="3" t="s">
        <v>2232</v>
      </c>
      <c r="D617" s="13">
        <v>41244</v>
      </c>
      <c r="E617" s="14" t="s">
        <v>4</v>
      </c>
      <c r="F617" s="14" t="s">
        <v>47</v>
      </c>
      <c r="G617" s="14"/>
      <c r="H617" s="9"/>
      <c r="I617" s="3" t="s">
        <v>48</v>
      </c>
      <c r="J617" s="3" t="s">
        <v>2233</v>
      </c>
      <c r="K617" s="3" t="s">
        <v>17</v>
      </c>
      <c r="L617" s="3" t="s">
        <v>35</v>
      </c>
      <c r="M617" s="11">
        <v>1</v>
      </c>
      <c r="N617" s="11">
        <v>0</v>
      </c>
    </row>
    <row r="618" spans="1:14" x14ac:dyDescent="0.2">
      <c r="A618" s="2">
        <v>2079</v>
      </c>
      <c r="B618" s="3" t="s">
        <v>2234</v>
      </c>
      <c r="C618" s="3" t="s">
        <v>2235</v>
      </c>
      <c r="D618" s="13">
        <v>39491</v>
      </c>
      <c r="E618" s="14" t="s">
        <v>4</v>
      </c>
      <c r="F618" s="14" t="s">
        <v>47</v>
      </c>
      <c r="G618" s="14"/>
      <c r="H618" s="9"/>
      <c r="I618" s="3" t="s">
        <v>48</v>
      </c>
      <c r="J618" s="3" t="s">
        <v>2236</v>
      </c>
      <c r="K618" s="3" t="s">
        <v>17</v>
      </c>
      <c r="L618" s="3" t="s">
        <v>35</v>
      </c>
      <c r="M618" s="11">
        <v>1</v>
      </c>
      <c r="N618" s="11">
        <v>0</v>
      </c>
    </row>
    <row r="619" spans="1:14" x14ac:dyDescent="0.2">
      <c r="A619" s="2">
        <v>2081</v>
      </c>
      <c r="B619" s="3" t="s">
        <v>2237</v>
      </c>
      <c r="C619" s="3" t="s">
        <v>2238</v>
      </c>
      <c r="D619" s="13">
        <v>40740</v>
      </c>
      <c r="E619" s="14" t="s">
        <v>4</v>
      </c>
      <c r="F619" s="14" t="s">
        <v>47</v>
      </c>
      <c r="G619" s="14"/>
      <c r="H619" s="9"/>
      <c r="I619" s="3" t="s">
        <v>93</v>
      </c>
      <c r="J619" s="3" t="s">
        <v>2239</v>
      </c>
      <c r="K619" s="3" t="s">
        <v>17</v>
      </c>
      <c r="L619" s="3" t="s">
        <v>35</v>
      </c>
      <c r="M619" s="11">
        <v>1</v>
      </c>
      <c r="N619" s="11">
        <v>0</v>
      </c>
    </row>
    <row r="620" spans="1:14" x14ac:dyDescent="0.2">
      <c r="A620" s="2">
        <v>2083</v>
      </c>
      <c r="B620" s="3" t="s">
        <v>2240</v>
      </c>
      <c r="C620" s="3" t="s">
        <v>2241</v>
      </c>
      <c r="D620" s="13">
        <v>39448</v>
      </c>
      <c r="E620" s="14" t="s">
        <v>4</v>
      </c>
      <c r="F620" s="14" t="s">
        <v>47</v>
      </c>
      <c r="G620" s="14" t="s">
        <v>4494</v>
      </c>
      <c r="H620" s="9"/>
      <c r="I620" s="3" t="s">
        <v>106</v>
      </c>
      <c r="J620" s="3" t="s">
        <v>2242</v>
      </c>
      <c r="K620" s="3" t="s">
        <v>17</v>
      </c>
      <c r="L620" s="3" t="s">
        <v>2243</v>
      </c>
      <c r="M620" s="11">
        <v>1</v>
      </c>
      <c r="N620" s="11">
        <v>0</v>
      </c>
    </row>
    <row r="621" spans="1:14" x14ac:dyDescent="0.2">
      <c r="A621" s="2">
        <v>2084</v>
      </c>
      <c r="B621" s="3" t="s">
        <v>2244</v>
      </c>
      <c r="C621" s="3" t="s">
        <v>2245</v>
      </c>
      <c r="D621" s="13">
        <v>38986</v>
      </c>
      <c r="E621" s="14" t="s">
        <v>345</v>
      </c>
      <c r="F621" s="14" t="s">
        <v>14</v>
      </c>
      <c r="G621" s="14" t="s">
        <v>4494</v>
      </c>
      <c r="H621" s="9"/>
      <c r="I621" s="3" t="s">
        <v>106</v>
      </c>
      <c r="J621" s="3" t="s">
        <v>2246</v>
      </c>
      <c r="K621" s="3" t="s">
        <v>17</v>
      </c>
      <c r="L621" s="3" t="s">
        <v>2247</v>
      </c>
      <c r="M621" s="11">
        <v>1</v>
      </c>
      <c r="N621" s="11">
        <v>0</v>
      </c>
    </row>
    <row r="622" spans="1:14" x14ac:dyDescent="0.2">
      <c r="A622" s="2">
        <v>2085</v>
      </c>
      <c r="B622" s="3" t="s">
        <v>2248</v>
      </c>
      <c r="C622" s="3" t="s">
        <v>2249</v>
      </c>
      <c r="D622" s="13">
        <v>39997</v>
      </c>
      <c r="E622" s="14" t="s">
        <v>345</v>
      </c>
      <c r="F622" s="14" t="s">
        <v>14</v>
      </c>
      <c r="G622" s="14" t="s">
        <v>4494</v>
      </c>
      <c r="H622" s="9"/>
      <c r="I622" s="3" t="s">
        <v>106</v>
      </c>
      <c r="J622" s="3" t="s">
        <v>2250</v>
      </c>
      <c r="K622" s="3" t="s">
        <v>17</v>
      </c>
      <c r="L622" s="3" t="s">
        <v>2251</v>
      </c>
      <c r="M622" s="11">
        <v>1</v>
      </c>
      <c r="N622" s="11">
        <v>0</v>
      </c>
    </row>
    <row r="623" spans="1:14" x14ac:dyDescent="0.2">
      <c r="A623" s="2">
        <v>2087</v>
      </c>
      <c r="B623" s="3" t="s">
        <v>2252</v>
      </c>
      <c r="C623" s="3" t="s">
        <v>2253</v>
      </c>
      <c r="D623" s="13">
        <v>40179</v>
      </c>
      <c r="E623" s="14" t="s">
        <v>297</v>
      </c>
      <c r="F623" s="14" t="s">
        <v>14</v>
      </c>
      <c r="G623" s="14" t="s">
        <v>4494</v>
      </c>
      <c r="H623" s="9"/>
      <c r="I623" s="3" t="s">
        <v>106</v>
      </c>
      <c r="J623" s="3" t="s">
        <v>2254</v>
      </c>
      <c r="K623" s="3" t="s">
        <v>17</v>
      </c>
      <c r="L623" s="3" t="s">
        <v>2255</v>
      </c>
      <c r="M623" s="11">
        <v>1</v>
      </c>
      <c r="N623" s="11">
        <v>0</v>
      </c>
    </row>
    <row r="624" spans="1:14" x14ac:dyDescent="0.2">
      <c r="A624" s="2">
        <v>2088</v>
      </c>
      <c r="B624" s="3" t="s">
        <v>2256</v>
      </c>
      <c r="C624" s="3" t="s">
        <v>2257</v>
      </c>
      <c r="D624" s="13">
        <v>40969</v>
      </c>
      <c r="E624" s="14" t="s">
        <v>345</v>
      </c>
      <c r="F624" s="14" t="s">
        <v>14</v>
      </c>
      <c r="G624" s="14" t="s">
        <v>4494</v>
      </c>
      <c r="H624" s="9"/>
      <c r="I624" s="3" t="s">
        <v>507</v>
      </c>
      <c r="J624" s="3" t="s">
        <v>2258</v>
      </c>
      <c r="K624" s="3" t="s">
        <v>17</v>
      </c>
      <c r="L624" s="3" t="s">
        <v>1520</v>
      </c>
      <c r="M624" s="11">
        <v>1</v>
      </c>
      <c r="N624" s="11">
        <v>0</v>
      </c>
    </row>
    <row r="625" spans="1:14" x14ac:dyDescent="0.2">
      <c r="A625" s="2">
        <v>2089</v>
      </c>
      <c r="B625" s="3" t="s">
        <v>2259</v>
      </c>
      <c r="C625" s="3" t="s">
        <v>2260</v>
      </c>
      <c r="D625" s="13">
        <v>40137</v>
      </c>
      <c r="E625" s="14" t="s">
        <v>345</v>
      </c>
      <c r="F625" s="14" t="s">
        <v>47</v>
      </c>
      <c r="G625" s="14"/>
      <c r="H625" s="9"/>
      <c r="I625" s="3" t="s">
        <v>48</v>
      </c>
      <c r="J625" s="3" t="s">
        <v>2261</v>
      </c>
      <c r="K625" s="3" t="s">
        <v>17</v>
      </c>
      <c r="L625" s="3" t="s">
        <v>918</v>
      </c>
      <c r="M625" s="11">
        <v>1</v>
      </c>
      <c r="N625" s="11">
        <v>0</v>
      </c>
    </row>
    <row r="626" spans="1:14" x14ac:dyDescent="0.2">
      <c r="A626" s="2">
        <v>2091</v>
      </c>
      <c r="B626" s="3" t="s">
        <v>2262</v>
      </c>
      <c r="C626" s="3" t="s">
        <v>2263</v>
      </c>
      <c r="D626" s="13">
        <v>38666</v>
      </c>
      <c r="E626" s="14" t="s">
        <v>345</v>
      </c>
      <c r="F626" s="14" t="s">
        <v>47</v>
      </c>
      <c r="G626" s="14"/>
      <c r="H626" s="9"/>
      <c r="I626" s="3" t="s">
        <v>48</v>
      </c>
      <c r="J626" s="3" t="s">
        <v>2264</v>
      </c>
      <c r="K626" s="3" t="s">
        <v>17</v>
      </c>
      <c r="L626" s="3" t="s">
        <v>1874</v>
      </c>
      <c r="M626" s="11">
        <v>1</v>
      </c>
      <c r="N626" s="11">
        <v>0</v>
      </c>
    </row>
    <row r="627" spans="1:14" x14ac:dyDescent="0.2">
      <c r="A627" s="2">
        <v>2093</v>
      </c>
      <c r="B627" s="3" t="s">
        <v>2265</v>
      </c>
      <c r="C627" s="3" t="s">
        <v>2266</v>
      </c>
      <c r="D627" s="13">
        <v>40365</v>
      </c>
      <c r="E627" s="14" t="s">
        <v>345</v>
      </c>
      <c r="F627" s="14" t="s">
        <v>47</v>
      </c>
      <c r="G627" s="14"/>
      <c r="H627" s="9"/>
      <c r="I627" s="3" t="s">
        <v>370</v>
      </c>
      <c r="J627" s="3" t="s">
        <v>2267</v>
      </c>
      <c r="K627" s="3" t="s">
        <v>17</v>
      </c>
      <c r="L627" s="3" t="s">
        <v>2268</v>
      </c>
      <c r="M627" s="11">
        <v>1</v>
      </c>
      <c r="N627" s="11">
        <v>0</v>
      </c>
    </row>
    <row r="628" spans="1:14" x14ac:dyDescent="0.2">
      <c r="A628" s="2">
        <v>2094</v>
      </c>
      <c r="B628" s="3" t="s">
        <v>2269</v>
      </c>
      <c r="C628" s="3" t="s">
        <v>2270</v>
      </c>
      <c r="D628" s="13">
        <v>38280</v>
      </c>
      <c r="E628" s="14" t="s">
        <v>4</v>
      </c>
      <c r="F628" s="14" t="s">
        <v>47</v>
      </c>
      <c r="G628" s="14"/>
      <c r="H628" s="9"/>
      <c r="I628" s="3" t="s">
        <v>2271</v>
      </c>
      <c r="J628" s="3" t="s">
        <v>2272</v>
      </c>
      <c r="K628" s="3" t="s">
        <v>17</v>
      </c>
      <c r="L628" s="3" t="s">
        <v>2273</v>
      </c>
      <c r="M628" s="11">
        <v>1</v>
      </c>
      <c r="N628" s="11">
        <v>0</v>
      </c>
    </row>
    <row r="629" spans="1:14" x14ac:dyDescent="0.2">
      <c r="A629" s="2">
        <v>2095</v>
      </c>
      <c r="B629" s="3" t="s">
        <v>2274</v>
      </c>
      <c r="C629" s="3" t="s">
        <v>2275</v>
      </c>
      <c r="D629" s="13">
        <v>37935</v>
      </c>
      <c r="E629" s="14" t="s">
        <v>4</v>
      </c>
      <c r="F629" s="14" t="s">
        <v>47</v>
      </c>
      <c r="G629" s="14"/>
      <c r="H629" s="9"/>
      <c r="I629" s="3" t="s">
        <v>93</v>
      </c>
      <c r="J629" s="3" t="s">
        <v>2276</v>
      </c>
      <c r="K629" s="3" t="s">
        <v>17</v>
      </c>
      <c r="L629" s="3" t="s">
        <v>2277</v>
      </c>
      <c r="M629" s="11">
        <v>1</v>
      </c>
      <c r="N629" s="11">
        <v>0</v>
      </c>
    </row>
    <row r="630" spans="1:14" x14ac:dyDescent="0.2">
      <c r="A630" s="2">
        <v>2096</v>
      </c>
      <c r="B630" s="3" t="s">
        <v>2278</v>
      </c>
      <c r="C630" s="3" t="s">
        <v>2279</v>
      </c>
      <c r="D630" s="13">
        <v>39083</v>
      </c>
      <c r="E630" s="14" t="s">
        <v>4</v>
      </c>
      <c r="F630" s="14" t="s">
        <v>47</v>
      </c>
      <c r="G630" s="14"/>
      <c r="H630" s="9"/>
      <c r="I630" s="3" t="s">
        <v>370</v>
      </c>
      <c r="J630" s="3" t="s">
        <v>2280</v>
      </c>
      <c r="K630" s="3" t="s">
        <v>17</v>
      </c>
      <c r="L630" s="3" t="s">
        <v>2273</v>
      </c>
      <c r="M630" s="11">
        <v>1</v>
      </c>
      <c r="N630" s="11">
        <v>0</v>
      </c>
    </row>
    <row r="631" spans="1:14" x14ac:dyDescent="0.2">
      <c r="A631" s="2">
        <v>2098</v>
      </c>
      <c r="B631" s="3" t="s">
        <v>2281</v>
      </c>
      <c r="C631" s="3" t="s">
        <v>2282</v>
      </c>
      <c r="D631" s="13">
        <v>40336</v>
      </c>
      <c r="E631" s="14" t="s">
        <v>4</v>
      </c>
      <c r="F631" s="14" t="s">
        <v>395</v>
      </c>
      <c r="G631" s="14"/>
      <c r="H631" s="9"/>
      <c r="I631" s="3" t="s">
        <v>48</v>
      </c>
      <c r="J631" s="3" t="s">
        <v>2283</v>
      </c>
      <c r="K631" s="3" t="s">
        <v>17</v>
      </c>
      <c r="L631" s="3" t="s">
        <v>2284</v>
      </c>
      <c r="M631" s="11">
        <v>1</v>
      </c>
      <c r="N631" s="11">
        <v>0</v>
      </c>
    </row>
    <row r="632" spans="1:14" x14ac:dyDescent="0.2">
      <c r="A632" s="2">
        <v>2099</v>
      </c>
      <c r="B632" s="3" t="s">
        <v>2285</v>
      </c>
      <c r="C632" s="3" t="s">
        <v>2286</v>
      </c>
      <c r="D632" s="13">
        <v>37072</v>
      </c>
      <c r="E632" s="14" t="s">
        <v>4</v>
      </c>
      <c r="F632" s="14" t="s">
        <v>14</v>
      </c>
      <c r="G632" s="14" t="s">
        <v>4494</v>
      </c>
      <c r="H632" s="9"/>
      <c r="I632" s="3" t="s">
        <v>106</v>
      </c>
      <c r="J632" s="3" t="s">
        <v>2287</v>
      </c>
      <c r="K632" s="3" t="s">
        <v>17</v>
      </c>
      <c r="L632" s="3" t="s">
        <v>35</v>
      </c>
      <c r="M632" s="11">
        <v>1</v>
      </c>
      <c r="N632" s="11">
        <v>0</v>
      </c>
    </row>
    <row r="633" spans="1:14" x14ac:dyDescent="0.2">
      <c r="A633" s="2">
        <v>2100</v>
      </c>
      <c r="B633" s="3" t="s">
        <v>2288</v>
      </c>
      <c r="C633" s="3" t="s">
        <v>2289</v>
      </c>
      <c r="D633" s="13">
        <v>38018</v>
      </c>
      <c r="E633" s="14" t="s">
        <v>345</v>
      </c>
      <c r="F633" s="14" t="s">
        <v>47</v>
      </c>
      <c r="G633" s="14"/>
      <c r="H633" s="9"/>
      <c r="I633" s="3" t="s">
        <v>93</v>
      </c>
      <c r="J633" s="3" t="s">
        <v>2290</v>
      </c>
      <c r="K633" s="3" t="s">
        <v>17</v>
      </c>
      <c r="L633" s="3" t="s">
        <v>2291</v>
      </c>
      <c r="M633" s="11">
        <v>1</v>
      </c>
      <c r="N633" s="11">
        <v>0</v>
      </c>
    </row>
    <row r="634" spans="1:14" x14ac:dyDescent="0.2">
      <c r="A634" s="2">
        <v>2101</v>
      </c>
      <c r="B634" s="3" t="s">
        <v>2292</v>
      </c>
      <c r="C634" s="3" t="s">
        <v>2293</v>
      </c>
      <c r="D634" s="13">
        <v>38961</v>
      </c>
      <c r="E634" s="14" t="s">
        <v>345</v>
      </c>
      <c r="F634" s="14" t="s">
        <v>14</v>
      </c>
      <c r="G634" s="14" t="s">
        <v>4494</v>
      </c>
      <c r="H634" s="9"/>
      <c r="I634" s="3" t="s">
        <v>106</v>
      </c>
      <c r="J634" s="3" t="s">
        <v>2294</v>
      </c>
      <c r="K634" s="3" t="s">
        <v>17</v>
      </c>
      <c r="L634" s="3" t="s">
        <v>2295</v>
      </c>
      <c r="M634" s="11">
        <v>1</v>
      </c>
      <c r="N634" s="11">
        <v>0</v>
      </c>
    </row>
    <row r="635" spans="1:14" x14ac:dyDescent="0.2">
      <c r="A635" s="2">
        <v>2102</v>
      </c>
      <c r="B635" s="3" t="s">
        <v>2296</v>
      </c>
      <c r="C635" s="3" t="s">
        <v>2297</v>
      </c>
      <c r="D635" s="13">
        <v>38565</v>
      </c>
      <c r="E635" s="14" t="s">
        <v>345</v>
      </c>
      <c r="F635" s="14" t="s">
        <v>14</v>
      </c>
      <c r="G635" s="14" t="s">
        <v>4494</v>
      </c>
      <c r="H635" s="9"/>
      <c r="I635" s="3" t="s">
        <v>1501</v>
      </c>
      <c r="J635" s="3" t="s">
        <v>2298</v>
      </c>
      <c r="K635" s="3" t="s">
        <v>17</v>
      </c>
      <c r="L635" s="3" t="s">
        <v>751</v>
      </c>
      <c r="M635" s="11">
        <v>1</v>
      </c>
      <c r="N635" s="11">
        <v>0</v>
      </c>
    </row>
    <row r="636" spans="1:14" x14ac:dyDescent="0.2">
      <c r="A636" s="2">
        <v>2104</v>
      </c>
      <c r="B636" s="3" t="s">
        <v>2299</v>
      </c>
      <c r="C636" s="3" t="s">
        <v>2300</v>
      </c>
      <c r="D636" s="13">
        <v>39598</v>
      </c>
      <c r="E636" s="14" t="s">
        <v>345</v>
      </c>
      <c r="F636" s="14" t="s">
        <v>14</v>
      </c>
      <c r="G636" s="14" t="s">
        <v>4495</v>
      </c>
      <c r="H636" s="9"/>
      <c r="I636" s="3" t="s">
        <v>934</v>
      </c>
      <c r="J636" s="3" t="s">
        <v>2301</v>
      </c>
      <c r="K636" s="3" t="s">
        <v>17</v>
      </c>
      <c r="L636" s="3" t="s">
        <v>1341</v>
      </c>
      <c r="M636" s="11">
        <v>1</v>
      </c>
      <c r="N636" s="11">
        <v>0</v>
      </c>
    </row>
    <row r="637" spans="1:14" x14ac:dyDescent="0.2">
      <c r="A637" s="2">
        <v>2105</v>
      </c>
      <c r="B637" s="3" t="s">
        <v>2302</v>
      </c>
      <c r="C637" s="3" t="s">
        <v>2303</v>
      </c>
      <c r="D637" s="13">
        <v>38910</v>
      </c>
      <c r="E637" s="14" t="s">
        <v>345</v>
      </c>
      <c r="F637" s="14" t="s">
        <v>14</v>
      </c>
      <c r="G637" s="14" t="s">
        <v>4495</v>
      </c>
      <c r="H637" s="9"/>
      <c r="I637" s="3" t="s">
        <v>934</v>
      </c>
      <c r="J637" s="3" t="s">
        <v>2304</v>
      </c>
      <c r="K637" s="3" t="s">
        <v>17</v>
      </c>
      <c r="L637" s="3" t="s">
        <v>1341</v>
      </c>
      <c r="M637" s="11">
        <v>1</v>
      </c>
      <c r="N637" s="11">
        <v>0</v>
      </c>
    </row>
    <row r="638" spans="1:14" x14ac:dyDescent="0.2">
      <c r="A638" s="2">
        <v>2106</v>
      </c>
      <c r="B638" s="3" t="s">
        <v>2305</v>
      </c>
      <c r="C638" s="3" t="s">
        <v>2306</v>
      </c>
      <c r="D638" s="13">
        <v>42675</v>
      </c>
      <c r="E638" s="14" t="s">
        <v>345</v>
      </c>
      <c r="F638" s="14" t="s">
        <v>14</v>
      </c>
      <c r="G638" s="14" t="s">
        <v>4495</v>
      </c>
      <c r="H638" s="9"/>
      <c r="I638" s="3" t="s">
        <v>934</v>
      </c>
      <c r="J638" s="3" t="s">
        <v>2307</v>
      </c>
      <c r="K638" s="3" t="s">
        <v>17</v>
      </c>
      <c r="L638" s="3" t="s">
        <v>2308</v>
      </c>
      <c r="M638" s="11">
        <v>1</v>
      </c>
      <c r="N638" s="11">
        <v>0</v>
      </c>
    </row>
    <row r="639" spans="1:14" x14ac:dyDescent="0.2">
      <c r="A639" s="2">
        <v>2108</v>
      </c>
      <c r="B639" s="3" t="s">
        <v>2309</v>
      </c>
      <c r="C639" s="3" t="s">
        <v>2310</v>
      </c>
      <c r="D639" s="13">
        <v>38573</v>
      </c>
      <c r="E639" s="14" t="s">
        <v>4</v>
      </c>
      <c r="F639" s="14" t="s">
        <v>14</v>
      </c>
      <c r="G639" s="14"/>
      <c r="H639" s="9"/>
      <c r="I639" s="3" t="s">
        <v>2311</v>
      </c>
      <c r="J639" s="3" t="s">
        <v>2312</v>
      </c>
      <c r="K639" s="3" t="s">
        <v>17</v>
      </c>
      <c r="L639" s="3" t="s">
        <v>2313</v>
      </c>
      <c r="M639" s="11">
        <v>1</v>
      </c>
      <c r="N639" s="11">
        <v>0</v>
      </c>
    </row>
    <row r="640" spans="1:14" x14ac:dyDescent="0.2">
      <c r="A640" s="2">
        <v>2109</v>
      </c>
      <c r="B640" s="3" t="s">
        <v>2314</v>
      </c>
      <c r="C640" s="3" t="s">
        <v>2315</v>
      </c>
      <c r="D640" s="13">
        <v>37377</v>
      </c>
      <c r="E640" s="14" t="s">
        <v>4</v>
      </c>
      <c r="F640" s="14" t="s">
        <v>14</v>
      </c>
      <c r="G640" s="14" t="s">
        <v>4494</v>
      </c>
      <c r="H640" s="9"/>
      <c r="I640" s="3" t="s">
        <v>106</v>
      </c>
      <c r="J640" s="3" t="s">
        <v>2316</v>
      </c>
      <c r="K640" s="3" t="s">
        <v>17</v>
      </c>
      <c r="L640" s="3" t="s">
        <v>2317</v>
      </c>
      <c r="M640" s="11">
        <v>1</v>
      </c>
      <c r="N640" s="11">
        <v>0</v>
      </c>
    </row>
    <row r="641" spans="1:14" x14ac:dyDescent="0.2">
      <c r="A641" s="2">
        <v>2111</v>
      </c>
      <c r="B641" s="3" t="s">
        <v>2318</v>
      </c>
      <c r="C641" s="3" t="s">
        <v>2319</v>
      </c>
      <c r="D641" s="13">
        <v>39437</v>
      </c>
      <c r="E641" s="14" t="s">
        <v>4</v>
      </c>
      <c r="F641" s="14" t="s">
        <v>14</v>
      </c>
      <c r="G641" s="14" t="s">
        <v>4494</v>
      </c>
      <c r="H641" s="9"/>
      <c r="I641" s="3" t="s">
        <v>106</v>
      </c>
      <c r="J641" s="3" t="s">
        <v>2320</v>
      </c>
      <c r="K641" s="3" t="s">
        <v>17</v>
      </c>
      <c r="L641" s="3" t="s">
        <v>2321</v>
      </c>
      <c r="M641" s="11">
        <v>1</v>
      </c>
      <c r="N641" s="11">
        <v>0</v>
      </c>
    </row>
    <row r="642" spans="1:14" x14ac:dyDescent="0.2">
      <c r="A642" s="2">
        <v>2114</v>
      </c>
      <c r="B642" s="3" t="s">
        <v>2322</v>
      </c>
      <c r="C642" s="3" t="s">
        <v>2323</v>
      </c>
      <c r="D642" s="13">
        <v>38353</v>
      </c>
      <c r="E642" s="14" t="s">
        <v>345</v>
      </c>
      <c r="F642" s="14" t="s">
        <v>14</v>
      </c>
      <c r="G642" s="14" t="s">
        <v>4494</v>
      </c>
      <c r="H642" s="9"/>
      <c r="I642" s="3" t="s">
        <v>106</v>
      </c>
      <c r="J642" s="3" t="s">
        <v>2324</v>
      </c>
      <c r="K642" s="3" t="s">
        <v>17</v>
      </c>
      <c r="L642" s="3" t="s">
        <v>2325</v>
      </c>
      <c r="M642" s="11">
        <v>1</v>
      </c>
      <c r="N642" s="11">
        <v>0</v>
      </c>
    </row>
    <row r="643" spans="1:14" x14ac:dyDescent="0.2">
      <c r="A643" s="2">
        <v>2115</v>
      </c>
      <c r="B643" s="3" t="s">
        <v>2326</v>
      </c>
      <c r="C643" s="3" t="s">
        <v>2327</v>
      </c>
      <c r="D643" s="13">
        <v>40578</v>
      </c>
      <c r="E643" s="14" t="s">
        <v>4</v>
      </c>
      <c r="F643" s="14" t="s">
        <v>14</v>
      </c>
      <c r="G643" s="14" t="s">
        <v>4495</v>
      </c>
      <c r="H643" s="9"/>
      <c r="I643" s="3" t="s">
        <v>30</v>
      </c>
      <c r="J643" s="3" t="s">
        <v>2328</v>
      </c>
      <c r="K643" s="3" t="s">
        <v>17</v>
      </c>
      <c r="L643" s="3" t="s">
        <v>2329</v>
      </c>
      <c r="M643" s="11">
        <v>1</v>
      </c>
      <c r="N643" s="11">
        <v>0</v>
      </c>
    </row>
    <row r="644" spans="1:14" x14ac:dyDescent="0.2">
      <c r="A644" s="2">
        <v>2117</v>
      </c>
      <c r="B644" s="3" t="s">
        <v>2330</v>
      </c>
      <c r="C644" s="3" t="s">
        <v>2331</v>
      </c>
      <c r="D644" s="13">
        <v>41275</v>
      </c>
      <c r="E644" s="14" t="s">
        <v>4</v>
      </c>
      <c r="F644" s="14" t="s">
        <v>14</v>
      </c>
      <c r="G644" s="14" t="s">
        <v>4495</v>
      </c>
      <c r="H644" s="9"/>
      <c r="I644" s="3" t="s">
        <v>30</v>
      </c>
      <c r="J644" s="3" t="s">
        <v>2332</v>
      </c>
      <c r="K644" s="3" t="s">
        <v>17</v>
      </c>
      <c r="L644" s="3" t="s">
        <v>2333</v>
      </c>
      <c r="M644" s="11">
        <v>1</v>
      </c>
      <c r="N644" s="11">
        <v>0</v>
      </c>
    </row>
    <row r="645" spans="1:14" x14ac:dyDescent="0.2">
      <c r="A645" s="2">
        <v>2118</v>
      </c>
      <c r="B645" s="3" t="s">
        <v>2334</v>
      </c>
      <c r="C645" s="3" t="s">
        <v>2335</v>
      </c>
      <c r="D645" s="13">
        <v>41122</v>
      </c>
      <c r="E645" s="14" t="s">
        <v>4</v>
      </c>
      <c r="F645" s="14" t="s">
        <v>14</v>
      </c>
      <c r="G645" s="14" t="s">
        <v>4494</v>
      </c>
      <c r="H645" s="9"/>
      <c r="I645" s="3" t="s">
        <v>2336</v>
      </c>
      <c r="J645" s="3" t="s">
        <v>2337</v>
      </c>
      <c r="K645" s="3" t="s">
        <v>17</v>
      </c>
      <c r="L645" s="3" t="s">
        <v>2338</v>
      </c>
      <c r="M645" s="11">
        <v>1</v>
      </c>
      <c r="N645" s="11">
        <v>0</v>
      </c>
    </row>
    <row r="646" spans="1:14" x14ac:dyDescent="0.2">
      <c r="A646" s="2">
        <v>2119</v>
      </c>
      <c r="B646" s="3" t="s">
        <v>2339</v>
      </c>
      <c r="C646" s="3" t="s">
        <v>2340</v>
      </c>
      <c r="D646" s="13">
        <v>39052</v>
      </c>
      <c r="E646" s="14" t="s">
        <v>4</v>
      </c>
      <c r="F646" s="14" t="s">
        <v>14</v>
      </c>
      <c r="G646" s="14" t="s">
        <v>4494</v>
      </c>
      <c r="H646" s="9"/>
      <c r="I646" s="3" t="s">
        <v>106</v>
      </c>
      <c r="J646" s="3" t="s">
        <v>2341</v>
      </c>
      <c r="K646" s="3" t="s">
        <v>17</v>
      </c>
      <c r="L646" s="3" t="s">
        <v>2342</v>
      </c>
      <c r="M646" s="11">
        <v>1</v>
      </c>
      <c r="N646" s="11">
        <v>0</v>
      </c>
    </row>
    <row r="647" spans="1:14" x14ac:dyDescent="0.2">
      <c r="A647" s="2">
        <v>2121</v>
      </c>
      <c r="B647" s="3" t="s">
        <v>2343</v>
      </c>
      <c r="C647" s="3" t="s">
        <v>2344</v>
      </c>
      <c r="D647" s="13">
        <v>40809</v>
      </c>
      <c r="E647" s="14" t="s">
        <v>4</v>
      </c>
      <c r="F647" s="14" t="s">
        <v>14</v>
      </c>
      <c r="G647" s="14" t="s">
        <v>4494</v>
      </c>
      <c r="H647" s="9"/>
      <c r="I647" s="3" t="s">
        <v>106</v>
      </c>
      <c r="J647" s="3" t="s">
        <v>2345</v>
      </c>
      <c r="K647" s="3" t="s">
        <v>17</v>
      </c>
      <c r="L647" s="3" t="s">
        <v>2346</v>
      </c>
      <c r="M647" s="11">
        <v>1</v>
      </c>
      <c r="N647" s="11">
        <v>0</v>
      </c>
    </row>
    <row r="648" spans="1:14" x14ac:dyDescent="0.2">
      <c r="A648" s="2">
        <v>2122</v>
      </c>
      <c r="B648" s="3" t="s">
        <v>2347</v>
      </c>
      <c r="C648" s="3" t="s">
        <v>2348</v>
      </c>
      <c r="D648" s="13">
        <v>40296</v>
      </c>
      <c r="E648" s="14" t="s">
        <v>345</v>
      </c>
      <c r="F648" s="14" t="s">
        <v>47</v>
      </c>
      <c r="G648" s="14"/>
      <c r="H648" s="9"/>
      <c r="I648" s="3" t="s">
        <v>93</v>
      </c>
      <c r="J648" s="3" t="s">
        <v>2349</v>
      </c>
      <c r="K648" s="3" t="s">
        <v>17</v>
      </c>
      <c r="L648" s="3" t="s">
        <v>2350</v>
      </c>
      <c r="M648" s="11">
        <v>1</v>
      </c>
      <c r="N648" s="11">
        <v>0</v>
      </c>
    </row>
    <row r="649" spans="1:14" x14ac:dyDescent="0.2">
      <c r="A649" s="2">
        <v>2124</v>
      </c>
      <c r="B649" s="3" t="s">
        <v>2351</v>
      </c>
      <c r="C649" s="3" t="s">
        <v>1111</v>
      </c>
      <c r="D649" s="13">
        <v>36914</v>
      </c>
      <c r="E649" s="14" t="s">
        <v>297</v>
      </c>
      <c r="F649" s="14" t="s">
        <v>14</v>
      </c>
      <c r="G649" s="14" t="s">
        <v>4494</v>
      </c>
      <c r="H649" s="9"/>
      <c r="I649" s="3" t="s">
        <v>507</v>
      </c>
      <c r="J649" s="3" t="s">
        <v>2352</v>
      </c>
      <c r="K649" s="3" t="s">
        <v>17</v>
      </c>
      <c r="L649" s="3" t="s">
        <v>2353</v>
      </c>
      <c r="M649" s="11">
        <v>1</v>
      </c>
      <c r="N649" s="11">
        <v>0</v>
      </c>
    </row>
    <row r="650" spans="1:14" x14ac:dyDescent="0.2">
      <c r="A650" s="2">
        <v>2127</v>
      </c>
      <c r="B650" s="3" t="s">
        <v>2354</v>
      </c>
      <c r="C650" s="3" t="s">
        <v>2355</v>
      </c>
      <c r="D650" s="13">
        <v>39569</v>
      </c>
      <c r="E650" s="14" t="s">
        <v>4</v>
      </c>
      <c r="F650" s="14" t="s">
        <v>14</v>
      </c>
      <c r="G650" s="14" t="s">
        <v>4494</v>
      </c>
      <c r="H650" s="9"/>
      <c r="I650" s="3" t="s">
        <v>526</v>
      </c>
      <c r="J650" s="3" t="s">
        <v>2356</v>
      </c>
      <c r="K650" s="3" t="s">
        <v>17</v>
      </c>
      <c r="L650" s="3" t="s">
        <v>2357</v>
      </c>
      <c r="M650" s="11">
        <v>1</v>
      </c>
      <c r="N650" s="11">
        <v>0</v>
      </c>
    </row>
    <row r="651" spans="1:14" x14ac:dyDescent="0.2">
      <c r="A651" s="2">
        <v>2129</v>
      </c>
      <c r="B651" s="3" t="s">
        <v>2358</v>
      </c>
      <c r="C651" s="3" t="s">
        <v>2359</v>
      </c>
      <c r="D651" s="13">
        <v>37882</v>
      </c>
      <c r="E651" s="14" t="s">
        <v>4</v>
      </c>
      <c r="F651" s="14" t="s">
        <v>47</v>
      </c>
      <c r="G651" s="14"/>
      <c r="H651" s="9"/>
      <c r="I651" s="3" t="s">
        <v>2360</v>
      </c>
      <c r="J651" s="3" t="s">
        <v>2361</v>
      </c>
      <c r="K651" s="3" t="s">
        <v>17</v>
      </c>
      <c r="L651" s="3" t="s">
        <v>2362</v>
      </c>
      <c r="M651" s="11">
        <v>1</v>
      </c>
      <c r="N651" s="11">
        <v>0</v>
      </c>
    </row>
    <row r="652" spans="1:14" x14ac:dyDescent="0.2">
      <c r="A652" s="2">
        <v>2130</v>
      </c>
      <c r="B652" s="3" t="s">
        <v>2363</v>
      </c>
      <c r="C652" s="3" t="s">
        <v>2364</v>
      </c>
      <c r="D652" s="13">
        <v>38000</v>
      </c>
      <c r="E652" s="14" t="s">
        <v>4</v>
      </c>
      <c r="F652" s="14" t="s">
        <v>14</v>
      </c>
      <c r="G652" s="14" t="s">
        <v>4494</v>
      </c>
      <c r="H652" s="9"/>
      <c r="I652" s="3" t="s">
        <v>106</v>
      </c>
      <c r="J652" s="3" t="s">
        <v>2365</v>
      </c>
      <c r="K652" s="3" t="s">
        <v>17</v>
      </c>
      <c r="L652" s="3" t="s">
        <v>2366</v>
      </c>
      <c r="M652" s="11">
        <v>1</v>
      </c>
      <c r="N652" s="11">
        <v>0</v>
      </c>
    </row>
    <row r="653" spans="1:14" x14ac:dyDescent="0.2">
      <c r="A653" s="2">
        <v>2131</v>
      </c>
      <c r="B653" s="3" t="s">
        <v>2367</v>
      </c>
      <c r="C653" s="3" t="s">
        <v>2368</v>
      </c>
      <c r="D653" s="13">
        <v>37653</v>
      </c>
      <c r="E653" s="14" t="s">
        <v>4</v>
      </c>
      <c r="F653" s="14" t="s">
        <v>47</v>
      </c>
      <c r="G653" s="14"/>
      <c r="H653" s="9"/>
      <c r="I653" s="3" t="s">
        <v>61</v>
      </c>
      <c r="J653" s="3" t="s">
        <v>2369</v>
      </c>
      <c r="K653" s="3" t="s">
        <v>17</v>
      </c>
      <c r="L653" s="3" t="s">
        <v>2370</v>
      </c>
      <c r="M653" s="11">
        <v>1</v>
      </c>
      <c r="N653" s="11">
        <v>0</v>
      </c>
    </row>
    <row r="654" spans="1:14" x14ac:dyDescent="0.2">
      <c r="A654" s="2">
        <v>2133</v>
      </c>
      <c r="B654" s="3" t="s">
        <v>2371</v>
      </c>
      <c r="C654" s="3" t="s">
        <v>2372</v>
      </c>
      <c r="D654" s="13">
        <v>40389</v>
      </c>
      <c r="E654" s="14" t="s">
        <v>4</v>
      </c>
      <c r="F654" s="14" t="s">
        <v>14</v>
      </c>
      <c r="G654" s="14" t="s">
        <v>4494</v>
      </c>
      <c r="H654" s="9"/>
      <c r="I654" s="3" t="s">
        <v>1348</v>
      </c>
      <c r="J654" s="3" t="s">
        <v>2373</v>
      </c>
      <c r="K654" s="3" t="s">
        <v>17</v>
      </c>
      <c r="L654" s="3" t="s">
        <v>2374</v>
      </c>
      <c r="M654" s="11">
        <v>0</v>
      </c>
      <c r="N654" s="11">
        <v>1</v>
      </c>
    </row>
    <row r="655" spans="1:14" x14ac:dyDescent="0.2">
      <c r="A655" s="2">
        <v>2134</v>
      </c>
      <c r="B655" s="3" t="s">
        <v>2375</v>
      </c>
      <c r="C655" s="3" t="s">
        <v>2376</v>
      </c>
      <c r="D655" s="13">
        <v>39448</v>
      </c>
      <c r="E655" s="14" t="s">
        <v>4</v>
      </c>
      <c r="F655" s="14" t="s">
        <v>47</v>
      </c>
      <c r="G655" s="14"/>
      <c r="H655" s="9"/>
      <c r="I655" s="3" t="s">
        <v>93</v>
      </c>
      <c r="J655" s="3" t="s">
        <v>2377</v>
      </c>
      <c r="K655" s="3" t="s">
        <v>17</v>
      </c>
      <c r="L655" s="3" t="s">
        <v>2378</v>
      </c>
      <c r="M655" s="11">
        <v>1</v>
      </c>
      <c r="N655" s="11">
        <v>0</v>
      </c>
    </row>
    <row r="656" spans="1:14" x14ac:dyDescent="0.2">
      <c r="A656" s="2">
        <v>2135</v>
      </c>
      <c r="B656" s="3" t="s">
        <v>2379</v>
      </c>
      <c r="C656" s="3" t="s">
        <v>2380</v>
      </c>
      <c r="D656" s="13">
        <v>37530</v>
      </c>
      <c r="E656" s="14" t="s">
        <v>345</v>
      </c>
      <c r="F656" s="14" t="s">
        <v>14</v>
      </c>
      <c r="G656" s="14" t="s">
        <v>4494</v>
      </c>
      <c r="H656" s="9"/>
      <c r="I656" s="3" t="s">
        <v>2138</v>
      </c>
      <c r="J656" s="3" t="s">
        <v>2381</v>
      </c>
      <c r="K656" s="3" t="s">
        <v>17</v>
      </c>
      <c r="L656" s="3" t="s">
        <v>35</v>
      </c>
      <c r="M656" s="11">
        <v>1</v>
      </c>
      <c r="N656" s="11">
        <v>0</v>
      </c>
    </row>
    <row r="657" spans="1:14" x14ac:dyDescent="0.2">
      <c r="A657" s="2">
        <v>2136</v>
      </c>
      <c r="B657" s="3" t="s">
        <v>2382</v>
      </c>
      <c r="C657" s="3" t="s">
        <v>2383</v>
      </c>
      <c r="D657" s="13">
        <v>37742</v>
      </c>
      <c r="E657" s="14" t="s">
        <v>345</v>
      </c>
      <c r="F657" s="14" t="s">
        <v>14</v>
      </c>
      <c r="G657" s="14" t="s">
        <v>4494</v>
      </c>
      <c r="H657" s="9"/>
      <c r="I657" s="3" t="s">
        <v>2138</v>
      </c>
      <c r="J657" s="3" t="s">
        <v>2384</v>
      </c>
      <c r="K657" s="3" t="s">
        <v>17</v>
      </c>
      <c r="L657" s="3" t="s">
        <v>35</v>
      </c>
      <c r="M657" s="11">
        <v>1</v>
      </c>
      <c r="N657" s="11">
        <v>0</v>
      </c>
    </row>
    <row r="658" spans="1:14" x14ac:dyDescent="0.2">
      <c r="A658" s="2">
        <v>2137</v>
      </c>
      <c r="B658" s="3" t="s">
        <v>2385</v>
      </c>
      <c r="C658" s="3" t="s">
        <v>2386</v>
      </c>
      <c r="D658" s="13">
        <v>37530</v>
      </c>
      <c r="E658" s="14" t="s">
        <v>345</v>
      </c>
      <c r="F658" s="14" t="s">
        <v>47</v>
      </c>
      <c r="G658" s="14"/>
      <c r="H658" s="9"/>
      <c r="I658" s="3" t="s">
        <v>93</v>
      </c>
      <c r="J658" s="3" t="s">
        <v>2387</v>
      </c>
      <c r="K658" s="3" t="s">
        <v>17</v>
      </c>
      <c r="L658" s="3" t="s">
        <v>35</v>
      </c>
      <c r="M658" s="11">
        <v>1</v>
      </c>
      <c r="N658" s="11">
        <v>0</v>
      </c>
    </row>
    <row r="659" spans="1:14" x14ac:dyDescent="0.2">
      <c r="A659" s="2">
        <v>2138</v>
      </c>
      <c r="B659" s="3" t="s">
        <v>2388</v>
      </c>
      <c r="C659" s="3" t="s">
        <v>2389</v>
      </c>
      <c r="D659" s="13">
        <v>38742</v>
      </c>
      <c r="E659" s="14" t="s">
        <v>345</v>
      </c>
      <c r="F659" s="14" t="s">
        <v>14</v>
      </c>
      <c r="G659" s="14" t="s">
        <v>4494</v>
      </c>
      <c r="H659" s="9"/>
      <c r="I659" s="3" t="s">
        <v>106</v>
      </c>
      <c r="J659" s="3" t="s">
        <v>2390</v>
      </c>
      <c r="K659" s="3" t="s">
        <v>17</v>
      </c>
      <c r="L659" s="3" t="s">
        <v>2391</v>
      </c>
      <c r="M659" s="11">
        <v>1</v>
      </c>
      <c r="N659" s="11">
        <v>0</v>
      </c>
    </row>
    <row r="660" spans="1:14" x14ac:dyDescent="0.2">
      <c r="A660" s="2">
        <v>2140</v>
      </c>
      <c r="B660" s="3" t="s">
        <v>2392</v>
      </c>
      <c r="C660" s="3" t="s">
        <v>2393</v>
      </c>
      <c r="D660" s="13">
        <v>37517</v>
      </c>
      <c r="E660" s="14" t="s">
        <v>345</v>
      </c>
      <c r="F660" s="14" t="s">
        <v>47</v>
      </c>
      <c r="G660" s="14"/>
      <c r="H660" s="9"/>
      <c r="I660" s="3" t="s">
        <v>48</v>
      </c>
      <c r="J660" s="3" t="s">
        <v>2394</v>
      </c>
      <c r="K660" s="3" t="s">
        <v>17</v>
      </c>
      <c r="L660" s="3" t="s">
        <v>2395</v>
      </c>
      <c r="M660" s="11">
        <v>1</v>
      </c>
      <c r="N660" s="11">
        <v>0</v>
      </c>
    </row>
    <row r="661" spans="1:14" x14ac:dyDescent="0.2">
      <c r="A661" s="2">
        <v>2141</v>
      </c>
      <c r="B661" s="3" t="s">
        <v>2396</v>
      </c>
      <c r="C661" s="3" t="s">
        <v>2397</v>
      </c>
      <c r="D661" s="13">
        <v>38456</v>
      </c>
      <c r="E661" s="14" t="s">
        <v>4</v>
      </c>
      <c r="F661" s="14" t="s">
        <v>47</v>
      </c>
      <c r="G661" s="14" t="s">
        <v>4494</v>
      </c>
      <c r="H661" s="9"/>
      <c r="I661" s="3" t="s">
        <v>106</v>
      </c>
      <c r="J661" s="3" t="s">
        <v>2398</v>
      </c>
      <c r="K661" s="3" t="s">
        <v>17</v>
      </c>
      <c r="L661" s="3" t="s">
        <v>2399</v>
      </c>
      <c r="M661" s="11">
        <v>1</v>
      </c>
      <c r="N661" s="11">
        <v>0</v>
      </c>
    </row>
    <row r="662" spans="1:14" x14ac:dyDescent="0.2">
      <c r="A662" s="2">
        <v>2142</v>
      </c>
      <c r="B662" s="3" t="s">
        <v>2400</v>
      </c>
      <c r="C662" s="3" t="s">
        <v>2401</v>
      </c>
      <c r="D662" s="13">
        <v>40009</v>
      </c>
      <c r="E662" s="14" t="s">
        <v>4</v>
      </c>
      <c r="F662" s="14" t="s">
        <v>47</v>
      </c>
      <c r="G662" s="14"/>
      <c r="H662" s="9"/>
      <c r="I662" s="3" t="s">
        <v>48</v>
      </c>
      <c r="J662" s="3" t="s">
        <v>2402</v>
      </c>
      <c r="K662" s="3" t="s">
        <v>17</v>
      </c>
      <c r="L662" s="3" t="s">
        <v>2403</v>
      </c>
      <c r="M662" s="11">
        <v>1</v>
      </c>
      <c r="N662" s="11">
        <v>0</v>
      </c>
    </row>
    <row r="663" spans="1:14" x14ac:dyDescent="0.2">
      <c r="A663" s="2">
        <v>2143</v>
      </c>
      <c r="B663" s="3" t="s">
        <v>2404</v>
      </c>
      <c r="C663" s="3" t="s">
        <v>2405</v>
      </c>
      <c r="D663" s="13">
        <v>39753</v>
      </c>
      <c r="E663" s="14" t="s">
        <v>4</v>
      </c>
      <c r="F663" s="14" t="s">
        <v>14</v>
      </c>
      <c r="G663" s="14" t="s">
        <v>4494</v>
      </c>
      <c r="H663" s="9"/>
      <c r="I663" s="3" t="s">
        <v>106</v>
      </c>
      <c r="J663" s="3" t="s">
        <v>2406</v>
      </c>
      <c r="K663" s="3" t="s">
        <v>17</v>
      </c>
      <c r="L663" s="3" t="s">
        <v>2407</v>
      </c>
      <c r="M663" s="11">
        <v>1</v>
      </c>
      <c r="N663" s="11">
        <v>0</v>
      </c>
    </row>
    <row r="664" spans="1:14" x14ac:dyDescent="0.2">
      <c r="A664" s="2">
        <v>2146</v>
      </c>
      <c r="B664" s="3" t="s">
        <v>2408</v>
      </c>
      <c r="C664" s="3" t="s">
        <v>2409</v>
      </c>
      <c r="D664" s="13">
        <v>39609</v>
      </c>
      <c r="E664" s="14" t="s">
        <v>345</v>
      </c>
      <c r="F664" s="14" t="s">
        <v>14</v>
      </c>
      <c r="G664" s="14" t="s">
        <v>4495</v>
      </c>
      <c r="H664" s="9"/>
      <c r="I664" s="3" t="s">
        <v>30</v>
      </c>
      <c r="J664" s="3" t="s">
        <v>2410</v>
      </c>
      <c r="K664" s="3" t="s">
        <v>17</v>
      </c>
      <c r="L664" s="3" t="s">
        <v>2411</v>
      </c>
      <c r="M664" s="11">
        <v>1</v>
      </c>
      <c r="N664" s="11">
        <v>0</v>
      </c>
    </row>
    <row r="665" spans="1:14" x14ac:dyDescent="0.2">
      <c r="A665" s="2">
        <v>2148</v>
      </c>
      <c r="B665" s="3" t="s">
        <v>2412</v>
      </c>
      <c r="C665" s="3" t="s">
        <v>2413</v>
      </c>
      <c r="D665" s="13">
        <v>39904</v>
      </c>
      <c r="E665" s="14" t="s">
        <v>4</v>
      </c>
      <c r="F665" s="14" t="s">
        <v>47</v>
      </c>
      <c r="G665" s="14" t="s">
        <v>4494</v>
      </c>
      <c r="H665" s="9"/>
      <c r="I665" s="3" t="s">
        <v>83</v>
      </c>
      <c r="J665" s="3" t="s">
        <v>2414</v>
      </c>
      <c r="K665" s="3" t="s">
        <v>17</v>
      </c>
      <c r="L665" s="3" t="s">
        <v>2415</v>
      </c>
      <c r="M665" s="11">
        <v>1</v>
      </c>
      <c r="N665" s="11">
        <v>0</v>
      </c>
    </row>
    <row r="666" spans="1:14" x14ac:dyDescent="0.2">
      <c r="A666" s="2">
        <v>2157</v>
      </c>
      <c r="B666" s="3" t="s">
        <v>2416</v>
      </c>
      <c r="C666" s="3" t="s">
        <v>2417</v>
      </c>
      <c r="D666" s="13">
        <v>39417</v>
      </c>
      <c r="E666" s="14" t="s">
        <v>4</v>
      </c>
      <c r="F666" s="14" t="s">
        <v>14</v>
      </c>
      <c r="G666" s="14" t="s">
        <v>4494</v>
      </c>
      <c r="H666" s="9"/>
      <c r="I666" s="3" t="s">
        <v>106</v>
      </c>
      <c r="J666" s="3" t="s">
        <v>2418</v>
      </c>
      <c r="K666" s="3" t="s">
        <v>17</v>
      </c>
      <c r="L666" s="3" t="s">
        <v>2419</v>
      </c>
      <c r="M666" s="11">
        <v>1</v>
      </c>
      <c r="N666" s="11">
        <v>0</v>
      </c>
    </row>
    <row r="667" spans="1:14" x14ac:dyDescent="0.2">
      <c r="A667" s="2">
        <v>2158</v>
      </c>
      <c r="B667" s="3" t="s">
        <v>2420</v>
      </c>
      <c r="C667" s="3" t="s">
        <v>2421</v>
      </c>
      <c r="D667" s="13">
        <v>40087</v>
      </c>
      <c r="E667" s="14" t="s">
        <v>4</v>
      </c>
      <c r="F667" s="14" t="s">
        <v>14</v>
      </c>
      <c r="G667" s="14" t="s">
        <v>4495</v>
      </c>
      <c r="H667" s="9"/>
      <c r="I667" s="3" t="s">
        <v>30</v>
      </c>
      <c r="J667" s="3" t="s">
        <v>2422</v>
      </c>
      <c r="K667" s="3" t="s">
        <v>17</v>
      </c>
      <c r="L667" s="3" t="s">
        <v>2423</v>
      </c>
      <c r="M667" s="11">
        <v>1</v>
      </c>
      <c r="N667" s="11">
        <v>0</v>
      </c>
    </row>
    <row r="668" spans="1:14" x14ac:dyDescent="0.2">
      <c r="A668" s="2">
        <v>2159</v>
      </c>
      <c r="B668" s="3" t="s">
        <v>2424</v>
      </c>
      <c r="C668" s="3" t="s">
        <v>2425</v>
      </c>
      <c r="D668" s="13">
        <v>40469</v>
      </c>
      <c r="E668" s="14" t="s">
        <v>345</v>
      </c>
      <c r="F668" s="14" t="s">
        <v>14</v>
      </c>
      <c r="G668" s="14" t="s">
        <v>4495</v>
      </c>
      <c r="H668" s="9"/>
      <c r="I668" s="3" t="s">
        <v>30</v>
      </c>
      <c r="J668" s="3" t="s">
        <v>2426</v>
      </c>
      <c r="K668" s="3" t="s">
        <v>17</v>
      </c>
      <c r="L668" s="3" t="s">
        <v>2427</v>
      </c>
      <c r="M668" s="11">
        <v>1</v>
      </c>
      <c r="N668" s="11">
        <v>0</v>
      </c>
    </row>
    <row r="669" spans="1:14" x14ac:dyDescent="0.2">
      <c r="A669" s="2">
        <v>2160</v>
      </c>
      <c r="B669" s="3" t="s">
        <v>2428</v>
      </c>
      <c r="C669" s="3" t="s">
        <v>2429</v>
      </c>
      <c r="D669" s="13">
        <v>38076</v>
      </c>
      <c r="E669" s="14" t="s">
        <v>4</v>
      </c>
      <c r="F669" s="14" t="s">
        <v>14</v>
      </c>
      <c r="G669" s="14" t="s">
        <v>4494</v>
      </c>
      <c r="H669" s="9"/>
      <c r="I669" s="3" t="s">
        <v>106</v>
      </c>
      <c r="J669" s="3" t="s">
        <v>2430</v>
      </c>
      <c r="K669" s="3" t="s">
        <v>17</v>
      </c>
      <c r="L669" s="3" t="s">
        <v>2431</v>
      </c>
      <c r="M669" s="11">
        <v>1</v>
      </c>
      <c r="N669" s="11">
        <v>0</v>
      </c>
    </row>
    <row r="670" spans="1:14" x14ac:dyDescent="0.2">
      <c r="A670" s="2">
        <v>2161</v>
      </c>
      <c r="B670" s="3" t="s">
        <v>2432</v>
      </c>
      <c r="C670" s="3" t="s">
        <v>2429</v>
      </c>
      <c r="D670" s="13">
        <v>38926</v>
      </c>
      <c r="E670" s="14" t="s">
        <v>4</v>
      </c>
      <c r="F670" s="14" t="s">
        <v>14</v>
      </c>
      <c r="G670" s="14" t="s">
        <v>4494</v>
      </c>
      <c r="H670" s="9"/>
      <c r="I670" s="3" t="s">
        <v>106</v>
      </c>
      <c r="J670" s="3" t="s">
        <v>2433</v>
      </c>
      <c r="K670" s="3" t="s">
        <v>17</v>
      </c>
      <c r="L670" s="3" t="s">
        <v>2434</v>
      </c>
      <c r="M670" s="11">
        <v>1</v>
      </c>
      <c r="N670" s="11">
        <v>0</v>
      </c>
    </row>
    <row r="671" spans="1:14" x14ac:dyDescent="0.2">
      <c r="A671" s="2">
        <v>2162</v>
      </c>
      <c r="B671" s="3" t="s">
        <v>2435</v>
      </c>
      <c r="C671" s="3" t="s">
        <v>2436</v>
      </c>
      <c r="D671" s="13">
        <v>40386</v>
      </c>
      <c r="E671" s="14" t="s">
        <v>345</v>
      </c>
      <c r="F671" s="14" t="s">
        <v>14</v>
      </c>
      <c r="G671" s="14"/>
      <c r="H671" s="9"/>
      <c r="I671" s="3" t="s">
        <v>370</v>
      </c>
      <c r="J671" s="3" t="s">
        <v>2437</v>
      </c>
      <c r="K671" s="3" t="s">
        <v>17</v>
      </c>
      <c r="L671" s="3" t="s">
        <v>2438</v>
      </c>
      <c r="M671" s="11">
        <v>1</v>
      </c>
      <c r="N671" s="11">
        <v>0</v>
      </c>
    </row>
    <row r="672" spans="1:14" x14ac:dyDescent="0.2">
      <c r="A672" s="2">
        <v>2163</v>
      </c>
      <c r="B672" s="3" t="s">
        <v>2439</v>
      </c>
      <c r="C672" s="3" t="s">
        <v>2440</v>
      </c>
      <c r="D672" s="13">
        <v>37257</v>
      </c>
      <c r="E672" s="14" t="s">
        <v>4</v>
      </c>
      <c r="F672" s="14" t="s">
        <v>14</v>
      </c>
      <c r="G672" s="14" t="s">
        <v>4495</v>
      </c>
      <c r="H672" s="9"/>
      <c r="I672" s="3" t="s">
        <v>30</v>
      </c>
      <c r="J672" s="3" t="s">
        <v>2441</v>
      </c>
      <c r="K672" s="3" t="s">
        <v>17</v>
      </c>
      <c r="L672" s="3" t="s">
        <v>2442</v>
      </c>
      <c r="M672" s="11">
        <v>1</v>
      </c>
      <c r="N672" s="11">
        <v>0</v>
      </c>
    </row>
    <row r="673" spans="1:14" x14ac:dyDescent="0.2">
      <c r="A673" s="2">
        <v>2168</v>
      </c>
      <c r="B673" s="3" t="s">
        <v>2443</v>
      </c>
      <c r="C673" s="3" t="s">
        <v>2444</v>
      </c>
      <c r="D673" s="13">
        <v>38555</v>
      </c>
      <c r="E673" s="14" t="s">
        <v>4</v>
      </c>
      <c r="F673" s="14" t="s">
        <v>14</v>
      </c>
      <c r="G673" s="14"/>
      <c r="H673" s="9"/>
      <c r="I673" s="3" t="s">
        <v>93</v>
      </c>
      <c r="J673" s="3" t="s">
        <v>2445</v>
      </c>
      <c r="K673" s="3" t="s">
        <v>17</v>
      </c>
      <c r="L673" s="3" t="s">
        <v>258</v>
      </c>
      <c r="M673" s="11">
        <v>1</v>
      </c>
      <c r="N673" s="11">
        <v>0</v>
      </c>
    </row>
    <row r="674" spans="1:14" x14ac:dyDescent="0.2">
      <c r="A674" s="2">
        <v>2170</v>
      </c>
      <c r="B674" s="3" t="s">
        <v>2446</v>
      </c>
      <c r="C674" s="3" t="s">
        <v>2447</v>
      </c>
      <c r="D674" s="13">
        <v>41191</v>
      </c>
      <c r="E674" s="14" t="s">
        <v>4</v>
      </c>
      <c r="F674" s="14" t="s">
        <v>14</v>
      </c>
      <c r="G674" s="14"/>
      <c r="H674" s="9"/>
      <c r="I674" s="3" t="s">
        <v>370</v>
      </c>
      <c r="J674" s="3" t="s">
        <v>2448</v>
      </c>
      <c r="K674" s="3" t="s">
        <v>17</v>
      </c>
      <c r="L674" s="3" t="s">
        <v>2449</v>
      </c>
      <c r="M674" s="11">
        <v>1</v>
      </c>
      <c r="N674" s="11">
        <v>0</v>
      </c>
    </row>
    <row r="675" spans="1:14" x14ac:dyDescent="0.2">
      <c r="A675" s="2">
        <v>2171</v>
      </c>
      <c r="B675" s="3" t="s">
        <v>2450</v>
      </c>
      <c r="C675" s="3" t="s">
        <v>2451</v>
      </c>
      <c r="D675" s="13">
        <v>40778</v>
      </c>
      <c r="E675" s="14" t="s">
        <v>4</v>
      </c>
      <c r="F675" s="14" t="s">
        <v>14</v>
      </c>
      <c r="G675" s="14"/>
      <c r="H675" s="9"/>
      <c r="I675" s="3" t="s">
        <v>370</v>
      </c>
      <c r="J675" s="3" t="s">
        <v>2452</v>
      </c>
      <c r="K675" s="3" t="s">
        <v>17</v>
      </c>
      <c r="L675" s="3" t="s">
        <v>2453</v>
      </c>
      <c r="M675" s="11">
        <v>1</v>
      </c>
      <c r="N675" s="11">
        <v>0</v>
      </c>
    </row>
    <row r="676" spans="1:14" x14ac:dyDescent="0.2">
      <c r="A676" s="2">
        <v>2172</v>
      </c>
      <c r="B676" s="3" t="s">
        <v>2454</v>
      </c>
      <c r="C676" s="3" t="s">
        <v>2455</v>
      </c>
      <c r="D676" s="13">
        <v>36892</v>
      </c>
      <c r="E676" s="14" t="s">
        <v>4</v>
      </c>
      <c r="F676" s="14" t="s">
        <v>14</v>
      </c>
      <c r="G676" s="14"/>
      <c r="H676" s="9"/>
      <c r="I676" s="3" t="s">
        <v>48</v>
      </c>
      <c r="J676" s="3" t="s">
        <v>2456</v>
      </c>
      <c r="K676" s="3" t="s">
        <v>17</v>
      </c>
      <c r="L676" s="3" t="s">
        <v>258</v>
      </c>
      <c r="M676" s="11">
        <v>1</v>
      </c>
      <c r="N676" s="11">
        <v>0</v>
      </c>
    </row>
    <row r="677" spans="1:14" x14ac:dyDescent="0.2">
      <c r="A677" s="2">
        <v>2173</v>
      </c>
      <c r="B677" s="3" t="s">
        <v>2457</v>
      </c>
      <c r="C677" s="3" t="s">
        <v>2455</v>
      </c>
      <c r="D677" s="13">
        <v>36892</v>
      </c>
      <c r="E677" s="14" t="s">
        <v>4</v>
      </c>
      <c r="F677" s="14" t="s">
        <v>14</v>
      </c>
      <c r="G677" s="14"/>
      <c r="H677" s="9"/>
      <c r="I677" s="3" t="s">
        <v>48</v>
      </c>
      <c r="J677" s="3" t="s">
        <v>2458</v>
      </c>
      <c r="K677" s="3" t="s">
        <v>17</v>
      </c>
      <c r="L677" s="3" t="s">
        <v>258</v>
      </c>
      <c r="M677" s="11">
        <v>1</v>
      </c>
      <c r="N677" s="11">
        <v>0</v>
      </c>
    </row>
    <row r="678" spans="1:14" x14ac:dyDescent="0.2">
      <c r="A678" s="2">
        <v>2174</v>
      </c>
      <c r="B678" s="3" t="s">
        <v>2459</v>
      </c>
      <c r="C678" s="3" t="s">
        <v>2460</v>
      </c>
      <c r="D678" s="13">
        <v>40664</v>
      </c>
      <c r="E678" s="14" t="s">
        <v>4</v>
      </c>
      <c r="F678" s="14" t="s">
        <v>14</v>
      </c>
      <c r="G678" s="14"/>
      <c r="H678" s="9"/>
      <c r="I678" s="3" t="s">
        <v>48</v>
      </c>
      <c r="J678" s="3" t="s">
        <v>2461</v>
      </c>
      <c r="K678" s="3" t="s">
        <v>17</v>
      </c>
      <c r="L678" s="3" t="s">
        <v>258</v>
      </c>
      <c r="M678" s="11">
        <v>1</v>
      </c>
      <c r="N678" s="11">
        <v>0</v>
      </c>
    </row>
    <row r="679" spans="1:14" x14ac:dyDescent="0.2">
      <c r="A679" s="2">
        <v>2176</v>
      </c>
      <c r="B679" s="3" t="s">
        <v>2462</v>
      </c>
      <c r="C679" s="3" t="s">
        <v>2463</v>
      </c>
      <c r="D679" s="13">
        <v>39493</v>
      </c>
      <c r="E679" s="14" t="s">
        <v>4</v>
      </c>
      <c r="F679" s="14" t="s">
        <v>47</v>
      </c>
      <c r="G679" s="14"/>
      <c r="H679" s="9"/>
      <c r="I679" s="3" t="s">
        <v>2311</v>
      </c>
      <c r="J679" s="3" t="s">
        <v>2464</v>
      </c>
      <c r="K679" s="3" t="s">
        <v>17</v>
      </c>
      <c r="L679" s="3" t="s">
        <v>922</v>
      </c>
      <c r="M679" s="11">
        <v>1</v>
      </c>
      <c r="N679" s="11">
        <v>0</v>
      </c>
    </row>
    <row r="680" spans="1:14" x14ac:dyDescent="0.2">
      <c r="A680" s="2">
        <v>2178</v>
      </c>
      <c r="B680" s="3" t="s">
        <v>2465</v>
      </c>
      <c r="C680" s="3" t="s">
        <v>2466</v>
      </c>
      <c r="D680" s="13">
        <v>38869</v>
      </c>
      <c r="E680" s="14" t="s">
        <v>4</v>
      </c>
      <c r="F680" s="14" t="s">
        <v>47</v>
      </c>
      <c r="G680" s="14"/>
      <c r="H680" s="9"/>
      <c r="I680" s="3" t="s">
        <v>370</v>
      </c>
      <c r="J680" s="3" t="s">
        <v>2467</v>
      </c>
      <c r="K680" s="3" t="s">
        <v>17</v>
      </c>
      <c r="L680" s="3" t="s">
        <v>258</v>
      </c>
      <c r="M680" s="11">
        <v>1</v>
      </c>
      <c r="N680" s="11">
        <v>0</v>
      </c>
    </row>
    <row r="681" spans="1:14" x14ac:dyDescent="0.2">
      <c r="A681" s="2">
        <v>2180</v>
      </c>
      <c r="B681" s="3" t="s">
        <v>2468</v>
      </c>
      <c r="C681" s="3" t="s">
        <v>2469</v>
      </c>
      <c r="D681" s="13">
        <v>36678</v>
      </c>
      <c r="E681" s="14" t="s">
        <v>4</v>
      </c>
      <c r="F681" s="14" t="s">
        <v>47</v>
      </c>
      <c r="G681" s="14"/>
      <c r="H681" s="9"/>
      <c r="I681" s="3" t="s">
        <v>93</v>
      </c>
      <c r="J681" s="3" t="s">
        <v>2470</v>
      </c>
      <c r="K681" s="3" t="s">
        <v>17</v>
      </c>
      <c r="L681" s="3" t="s">
        <v>2471</v>
      </c>
      <c r="M681" s="11">
        <v>1</v>
      </c>
      <c r="N681" s="11">
        <v>0</v>
      </c>
    </row>
    <row r="682" spans="1:14" x14ac:dyDescent="0.2">
      <c r="A682" s="2">
        <v>2181</v>
      </c>
      <c r="B682" s="3" t="s">
        <v>2472</v>
      </c>
      <c r="C682" s="3" t="s">
        <v>2473</v>
      </c>
      <c r="D682" s="13">
        <v>40513</v>
      </c>
      <c r="E682" s="14" t="s">
        <v>4</v>
      </c>
      <c r="F682" s="14" t="s">
        <v>395</v>
      </c>
      <c r="G682" s="14"/>
      <c r="H682" s="9"/>
      <c r="I682" s="3" t="s">
        <v>48</v>
      </c>
      <c r="J682" s="3" t="s">
        <v>2474</v>
      </c>
      <c r="K682" s="3" t="s">
        <v>17</v>
      </c>
      <c r="L682" s="3" t="s">
        <v>2475</v>
      </c>
      <c r="M682" s="11">
        <v>1</v>
      </c>
      <c r="N682" s="11">
        <v>0</v>
      </c>
    </row>
    <row r="683" spans="1:14" x14ac:dyDescent="0.2">
      <c r="A683" s="2">
        <v>2183</v>
      </c>
      <c r="B683" s="3" t="s">
        <v>2476</v>
      </c>
      <c r="C683" s="3" t="s">
        <v>2477</v>
      </c>
      <c r="D683" s="13">
        <v>40481</v>
      </c>
      <c r="E683" s="14" t="s">
        <v>4</v>
      </c>
      <c r="F683" s="14" t="s">
        <v>14</v>
      </c>
      <c r="G683" s="14" t="s">
        <v>4494</v>
      </c>
      <c r="H683" s="9"/>
      <c r="I683" s="3" t="s">
        <v>106</v>
      </c>
      <c r="J683" s="3" t="s">
        <v>2478</v>
      </c>
      <c r="K683" s="3" t="s">
        <v>17</v>
      </c>
      <c r="L683" s="3" t="s">
        <v>2479</v>
      </c>
      <c r="M683" s="11">
        <v>1</v>
      </c>
      <c r="N683" s="11">
        <v>0</v>
      </c>
    </row>
    <row r="684" spans="1:14" x14ac:dyDescent="0.2">
      <c r="A684" s="2">
        <v>2184</v>
      </c>
      <c r="B684" s="3" t="s">
        <v>2480</v>
      </c>
      <c r="C684" s="3" t="s">
        <v>2481</v>
      </c>
      <c r="D684" s="13">
        <v>41275</v>
      </c>
      <c r="E684" s="14" t="s">
        <v>4</v>
      </c>
      <c r="F684" s="14" t="s">
        <v>14</v>
      </c>
      <c r="G684" s="14" t="s">
        <v>4495</v>
      </c>
      <c r="H684" s="9"/>
      <c r="I684" s="3" t="s">
        <v>30</v>
      </c>
      <c r="J684" s="3" t="s">
        <v>2482</v>
      </c>
      <c r="K684" s="3" t="s">
        <v>17</v>
      </c>
      <c r="L684" s="3" t="s">
        <v>35</v>
      </c>
      <c r="M684" s="11">
        <v>0</v>
      </c>
      <c r="N684" s="11">
        <v>1</v>
      </c>
    </row>
    <row r="685" spans="1:14" x14ac:dyDescent="0.2">
      <c r="A685" s="2">
        <v>2186</v>
      </c>
      <c r="B685" s="3" t="s">
        <v>2483</v>
      </c>
      <c r="C685" s="3" t="s">
        <v>2484</v>
      </c>
      <c r="D685" s="13">
        <v>39272</v>
      </c>
      <c r="E685" s="14" t="s">
        <v>345</v>
      </c>
      <c r="F685" s="14" t="s">
        <v>47</v>
      </c>
      <c r="G685" s="14"/>
      <c r="H685" s="9"/>
      <c r="I685" s="3" t="s">
        <v>48</v>
      </c>
      <c r="J685" s="3" t="s">
        <v>2485</v>
      </c>
      <c r="K685" s="3" t="s">
        <v>17</v>
      </c>
      <c r="L685" s="3" t="s">
        <v>2486</v>
      </c>
      <c r="M685" s="11">
        <v>1</v>
      </c>
      <c r="N685" s="11">
        <v>0</v>
      </c>
    </row>
    <row r="686" spans="1:14" x14ac:dyDescent="0.2">
      <c r="A686" s="2">
        <v>2187</v>
      </c>
      <c r="B686" s="3" t="s">
        <v>2487</v>
      </c>
      <c r="C686" s="3" t="s">
        <v>2488</v>
      </c>
      <c r="D686" s="13">
        <v>37377</v>
      </c>
      <c r="E686" s="14" t="s">
        <v>4</v>
      </c>
      <c r="F686" s="14" t="s">
        <v>35</v>
      </c>
      <c r="G686" s="14"/>
      <c r="H686" s="9"/>
      <c r="I686" s="3" t="s">
        <v>93</v>
      </c>
      <c r="J686" s="3" t="s">
        <v>2489</v>
      </c>
      <c r="K686" s="3" t="s">
        <v>17</v>
      </c>
      <c r="L686" s="3" t="s">
        <v>35</v>
      </c>
      <c r="M686" s="11">
        <v>1</v>
      </c>
      <c r="N686" s="11">
        <v>0</v>
      </c>
    </row>
    <row r="687" spans="1:14" x14ac:dyDescent="0.2">
      <c r="A687" s="2">
        <v>2188</v>
      </c>
      <c r="B687" s="3" t="s">
        <v>2490</v>
      </c>
      <c r="C687" s="3" t="s">
        <v>2491</v>
      </c>
      <c r="D687" s="13">
        <v>37805</v>
      </c>
      <c r="E687" s="14" t="s">
        <v>297</v>
      </c>
      <c r="F687" s="14" t="s">
        <v>14</v>
      </c>
      <c r="G687" s="14"/>
      <c r="H687" s="9"/>
      <c r="I687" s="3" t="s">
        <v>36</v>
      </c>
      <c r="J687" s="3" t="s">
        <v>2492</v>
      </c>
      <c r="K687" s="3" t="s">
        <v>17</v>
      </c>
      <c r="L687" s="3" t="s">
        <v>2493</v>
      </c>
      <c r="M687" s="11">
        <v>1</v>
      </c>
      <c r="N687" s="11">
        <v>0</v>
      </c>
    </row>
    <row r="688" spans="1:14" x14ac:dyDescent="0.2">
      <c r="A688" s="2">
        <v>2190</v>
      </c>
      <c r="B688" s="3" t="s">
        <v>2494</v>
      </c>
      <c r="C688" s="3" t="s">
        <v>2495</v>
      </c>
      <c r="D688" s="13">
        <v>38869</v>
      </c>
      <c r="E688" s="14" t="s">
        <v>345</v>
      </c>
      <c r="F688" s="14" t="s">
        <v>14</v>
      </c>
      <c r="G688" s="14" t="s">
        <v>4494</v>
      </c>
      <c r="H688" s="9"/>
      <c r="I688" s="3" t="s">
        <v>106</v>
      </c>
      <c r="J688" s="3" t="s">
        <v>2496</v>
      </c>
      <c r="K688" s="3" t="s">
        <v>17</v>
      </c>
      <c r="L688" s="3" t="s">
        <v>2039</v>
      </c>
      <c r="M688" s="11">
        <v>1</v>
      </c>
      <c r="N688" s="11">
        <v>0</v>
      </c>
    </row>
    <row r="689" spans="1:14" x14ac:dyDescent="0.2">
      <c r="A689" s="2">
        <v>2194</v>
      </c>
      <c r="B689" s="3" t="s">
        <v>2497</v>
      </c>
      <c r="C689" s="3" t="s">
        <v>2498</v>
      </c>
      <c r="D689" s="13">
        <v>38147</v>
      </c>
      <c r="E689" s="14" t="s">
        <v>4</v>
      </c>
      <c r="F689" s="14" t="s">
        <v>47</v>
      </c>
      <c r="G689" s="14"/>
      <c r="H689" s="9"/>
      <c r="I689" s="3" t="s">
        <v>93</v>
      </c>
      <c r="J689" s="3" t="s">
        <v>2499</v>
      </c>
      <c r="K689" s="3" t="s">
        <v>17</v>
      </c>
      <c r="L689" s="3" t="s">
        <v>35</v>
      </c>
      <c r="M689" s="11">
        <v>1</v>
      </c>
      <c r="N689" s="11">
        <v>0</v>
      </c>
    </row>
    <row r="690" spans="1:14" x14ac:dyDescent="0.2">
      <c r="A690" s="2">
        <v>2196</v>
      </c>
      <c r="B690" s="3" t="s">
        <v>2500</v>
      </c>
      <c r="C690" s="3" t="s">
        <v>2501</v>
      </c>
      <c r="D690" s="13">
        <v>38926</v>
      </c>
      <c r="E690" s="14" t="s">
        <v>4</v>
      </c>
      <c r="F690" s="14" t="s">
        <v>14</v>
      </c>
      <c r="G690" s="14" t="s">
        <v>4494</v>
      </c>
      <c r="H690" s="9"/>
      <c r="I690" s="3" t="s">
        <v>106</v>
      </c>
      <c r="J690" s="3" t="s">
        <v>2502</v>
      </c>
      <c r="K690" s="3" t="s">
        <v>17</v>
      </c>
      <c r="L690" s="3" t="s">
        <v>2503</v>
      </c>
      <c r="M690" s="11">
        <v>1</v>
      </c>
      <c r="N690" s="11">
        <v>0</v>
      </c>
    </row>
    <row r="691" spans="1:14" x14ac:dyDescent="0.2">
      <c r="A691" s="2">
        <v>2198</v>
      </c>
      <c r="B691" s="3" t="s">
        <v>2504</v>
      </c>
      <c r="C691" s="3" t="s">
        <v>2505</v>
      </c>
      <c r="D691" s="13">
        <v>36892</v>
      </c>
      <c r="E691" s="14" t="s">
        <v>345</v>
      </c>
      <c r="F691" s="14" t="s">
        <v>14</v>
      </c>
      <c r="G691" s="14" t="s">
        <v>4494</v>
      </c>
      <c r="H691" s="9"/>
      <c r="I691" s="3" t="s">
        <v>1501</v>
      </c>
      <c r="J691" s="3" t="s">
        <v>2506</v>
      </c>
      <c r="K691" s="3" t="s">
        <v>17</v>
      </c>
      <c r="L691" s="3" t="s">
        <v>1503</v>
      </c>
      <c r="M691" s="11">
        <v>1</v>
      </c>
      <c r="N691" s="11">
        <v>0</v>
      </c>
    </row>
    <row r="692" spans="1:14" x14ac:dyDescent="0.2">
      <c r="A692" s="2">
        <v>2200</v>
      </c>
      <c r="B692" s="3" t="s">
        <v>2507</v>
      </c>
      <c r="C692" s="3" t="s">
        <v>2508</v>
      </c>
      <c r="D692" s="13">
        <v>40534</v>
      </c>
      <c r="E692" s="14" t="s">
        <v>297</v>
      </c>
      <c r="F692" s="14" t="s">
        <v>47</v>
      </c>
      <c r="G692" s="14" t="s">
        <v>4494</v>
      </c>
      <c r="H692" s="9"/>
      <c r="I692" s="3" t="s">
        <v>106</v>
      </c>
      <c r="J692" s="3" t="s">
        <v>2509</v>
      </c>
      <c r="K692" s="3" t="s">
        <v>17</v>
      </c>
      <c r="L692" s="3" t="s">
        <v>763</v>
      </c>
      <c r="M692" s="11">
        <v>1</v>
      </c>
      <c r="N692" s="11">
        <v>0</v>
      </c>
    </row>
    <row r="693" spans="1:14" x14ac:dyDescent="0.2">
      <c r="A693" s="2">
        <v>2202</v>
      </c>
      <c r="B693" s="3" t="s">
        <v>2510</v>
      </c>
      <c r="C693" s="3" t="s">
        <v>2511</v>
      </c>
      <c r="D693" s="13">
        <v>41067</v>
      </c>
      <c r="E693" s="14" t="s">
        <v>4</v>
      </c>
      <c r="F693" s="14" t="s">
        <v>14</v>
      </c>
      <c r="G693" s="14" t="s">
        <v>4494</v>
      </c>
      <c r="H693" s="9"/>
      <c r="I693" s="3" t="s">
        <v>106</v>
      </c>
      <c r="J693" s="3" t="s">
        <v>2512</v>
      </c>
      <c r="K693" s="3" t="s">
        <v>17</v>
      </c>
      <c r="L693" s="3" t="s">
        <v>2513</v>
      </c>
      <c r="M693" s="11">
        <v>1</v>
      </c>
      <c r="N693" s="11">
        <v>0</v>
      </c>
    </row>
    <row r="694" spans="1:14" x14ac:dyDescent="0.2">
      <c r="A694" s="2">
        <v>2204</v>
      </c>
      <c r="B694" s="3" t="s">
        <v>2514</v>
      </c>
      <c r="C694" s="3" t="s">
        <v>2515</v>
      </c>
      <c r="D694" s="13">
        <v>38666</v>
      </c>
      <c r="E694" s="14" t="s">
        <v>345</v>
      </c>
      <c r="F694" s="14" t="s">
        <v>14</v>
      </c>
      <c r="G694" s="14" t="s">
        <v>4494</v>
      </c>
      <c r="H694" s="9"/>
      <c r="I694" s="3" t="s">
        <v>499</v>
      </c>
      <c r="J694" s="3" t="s">
        <v>2516</v>
      </c>
      <c r="K694" s="3" t="s">
        <v>17</v>
      </c>
      <c r="L694" s="3" t="s">
        <v>2517</v>
      </c>
      <c r="M694" s="11">
        <v>1</v>
      </c>
      <c r="N694" s="11">
        <v>0</v>
      </c>
    </row>
    <row r="695" spans="1:14" x14ac:dyDescent="0.2">
      <c r="A695" s="2">
        <v>2205</v>
      </c>
      <c r="B695" s="3" t="s">
        <v>2518</v>
      </c>
      <c r="C695" s="3" t="s">
        <v>2519</v>
      </c>
      <c r="D695" s="13">
        <v>40575</v>
      </c>
      <c r="E695" s="14" t="s">
        <v>345</v>
      </c>
      <c r="F695" s="14" t="s">
        <v>47</v>
      </c>
      <c r="G695" s="14"/>
      <c r="H695" s="9"/>
      <c r="I695" s="3" t="s">
        <v>93</v>
      </c>
      <c r="J695" s="3" t="s">
        <v>2520</v>
      </c>
      <c r="K695" s="3" t="s">
        <v>17</v>
      </c>
      <c r="L695" s="3" t="s">
        <v>1874</v>
      </c>
      <c r="M695" s="11">
        <v>1</v>
      </c>
      <c r="N695" s="11">
        <v>0</v>
      </c>
    </row>
    <row r="696" spans="1:14" x14ac:dyDescent="0.2">
      <c r="A696" s="2">
        <v>2208</v>
      </c>
      <c r="B696" s="3" t="s">
        <v>2521</v>
      </c>
      <c r="C696" s="3" t="s">
        <v>2522</v>
      </c>
      <c r="D696" s="13">
        <v>39203</v>
      </c>
      <c r="E696" s="14" t="s">
        <v>345</v>
      </c>
      <c r="F696" s="14" t="s">
        <v>14</v>
      </c>
      <c r="G696" s="14" t="s">
        <v>4494</v>
      </c>
      <c r="H696" s="9"/>
      <c r="I696" s="3" t="s">
        <v>106</v>
      </c>
      <c r="J696" s="3" t="s">
        <v>2523</v>
      </c>
      <c r="K696" s="3" t="s">
        <v>17</v>
      </c>
      <c r="L696" s="3" t="s">
        <v>2524</v>
      </c>
      <c r="M696" s="11">
        <v>1</v>
      </c>
      <c r="N696" s="11">
        <v>0</v>
      </c>
    </row>
    <row r="697" spans="1:14" x14ac:dyDescent="0.2">
      <c r="A697" s="2">
        <v>2209</v>
      </c>
      <c r="B697" s="3" t="s">
        <v>2525</v>
      </c>
      <c r="C697" s="3" t="s">
        <v>2526</v>
      </c>
      <c r="D697" s="13">
        <v>39030</v>
      </c>
      <c r="E697" s="14" t="s">
        <v>4</v>
      </c>
      <c r="F697" s="14" t="s">
        <v>14</v>
      </c>
      <c r="G697" s="14" t="s">
        <v>4495</v>
      </c>
      <c r="H697" s="9"/>
      <c r="I697" s="3" t="s">
        <v>30</v>
      </c>
      <c r="J697" s="3" t="s">
        <v>2527</v>
      </c>
      <c r="K697" s="3" t="s">
        <v>17</v>
      </c>
      <c r="L697" s="3" t="s">
        <v>2528</v>
      </c>
      <c r="M697" s="11">
        <v>1</v>
      </c>
      <c r="N697" s="11">
        <v>0</v>
      </c>
    </row>
    <row r="698" spans="1:14" x14ac:dyDescent="0.2">
      <c r="A698" s="2">
        <v>2210</v>
      </c>
      <c r="B698" s="3" t="s">
        <v>2529</v>
      </c>
      <c r="C698" s="3" t="s">
        <v>2530</v>
      </c>
      <c r="D698" s="13">
        <v>39965</v>
      </c>
      <c r="E698" s="14" t="s">
        <v>345</v>
      </c>
      <c r="F698" s="14" t="s">
        <v>14</v>
      </c>
      <c r="G698" s="14" t="s">
        <v>4494</v>
      </c>
      <c r="H698" s="9"/>
      <c r="I698" s="3" t="s">
        <v>106</v>
      </c>
      <c r="J698" s="3" t="s">
        <v>2531</v>
      </c>
      <c r="K698" s="3" t="s">
        <v>17</v>
      </c>
      <c r="L698" s="3" t="s">
        <v>2532</v>
      </c>
      <c r="M698" s="11">
        <v>1</v>
      </c>
      <c r="N698" s="11">
        <v>0</v>
      </c>
    </row>
    <row r="699" spans="1:14" x14ac:dyDescent="0.2">
      <c r="A699" s="2">
        <v>2211</v>
      </c>
      <c r="B699" s="3" t="s">
        <v>2533</v>
      </c>
      <c r="C699" s="3" t="s">
        <v>2534</v>
      </c>
      <c r="D699" s="13">
        <v>39965</v>
      </c>
      <c r="E699" s="14" t="s">
        <v>4</v>
      </c>
      <c r="F699" s="14" t="s">
        <v>14</v>
      </c>
      <c r="G699" s="14" t="s">
        <v>4494</v>
      </c>
      <c r="H699" s="9"/>
      <c r="I699" s="3" t="s">
        <v>106</v>
      </c>
      <c r="J699" s="3" t="s">
        <v>2535</v>
      </c>
      <c r="K699" s="3" t="s">
        <v>17</v>
      </c>
      <c r="L699" s="3" t="s">
        <v>35</v>
      </c>
      <c r="M699" s="11">
        <v>1</v>
      </c>
      <c r="N699" s="11">
        <v>0</v>
      </c>
    </row>
    <row r="700" spans="1:14" x14ac:dyDescent="0.2">
      <c r="A700" s="2">
        <v>2212</v>
      </c>
      <c r="B700" s="3" t="s">
        <v>2536</v>
      </c>
      <c r="C700" s="3" t="s">
        <v>2537</v>
      </c>
      <c r="D700" s="13">
        <v>40674</v>
      </c>
      <c r="E700" s="14" t="s">
        <v>4</v>
      </c>
      <c r="F700" s="14" t="s">
        <v>14</v>
      </c>
      <c r="G700" s="14" t="s">
        <v>4494</v>
      </c>
      <c r="H700" s="9"/>
      <c r="I700" s="3" t="s">
        <v>106</v>
      </c>
      <c r="J700" s="3" t="s">
        <v>2538</v>
      </c>
      <c r="K700" s="3" t="s">
        <v>17</v>
      </c>
      <c r="L700" s="3" t="s">
        <v>35</v>
      </c>
      <c r="M700" s="11">
        <v>1</v>
      </c>
      <c r="N700" s="11">
        <v>0</v>
      </c>
    </row>
    <row r="701" spans="1:14" x14ac:dyDescent="0.2">
      <c r="A701" s="2">
        <v>2213</v>
      </c>
      <c r="B701" s="3" t="s">
        <v>2539</v>
      </c>
      <c r="C701" s="3" t="s">
        <v>2540</v>
      </c>
      <c r="D701" s="13">
        <v>38943</v>
      </c>
      <c r="E701" s="14" t="s">
        <v>345</v>
      </c>
      <c r="F701" s="14" t="s">
        <v>14</v>
      </c>
      <c r="G701" s="14" t="s">
        <v>4494</v>
      </c>
      <c r="H701" s="9"/>
      <c r="I701" s="3" t="s">
        <v>664</v>
      </c>
      <c r="J701" s="3" t="s">
        <v>2541</v>
      </c>
      <c r="K701" s="3" t="s">
        <v>17</v>
      </c>
      <c r="L701" s="3" t="s">
        <v>35</v>
      </c>
      <c r="M701" s="11">
        <v>1</v>
      </c>
      <c r="N701" s="11">
        <v>0</v>
      </c>
    </row>
    <row r="702" spans="1:14" x14ac:dyDescent="0.2">
      <c r="A702" s="2">
        <v>2214</v>
      </c>
      <c r="B702" s="3" t="s">
        <v>2542</v>
      </c>
      <c r="C702" s="3" t="s">
        <v>2543</v>
      </c>
      <c r="D702" s="13">
        <v>40634</v>
      </c>
      <c r="E702" s="14" t="s">
        <v>4</v>
      </c>
      <c r="F702" s="14" t="s">
        <v>14</v>
      </c>
      <c r="G702" s="14" t="s">
        <v>4495</v>
      </c>
      <c r="H702" s="9"/>
      <c r="I702" s="3" t="s">
        <v>934</v>
      </c>
      <c r="J702" s="3" t="s">
        <v>2544</v>
      </c>
      <c r="K702" s="3" t="s">
        <v>17</v>
      </c>
      <c r="L702" s="3" t="s">
        <v>35</v>
      </c>
      <c r="M702" s="11">
        <v>1</v>
      </c>
      <c r="N702" s="11">
        <v>0</v>
      </c>
    </row>
    <row r="703" spans="1:14" x14ac:dyDescent="0.2">
      <c r="A703" s="2">
        <v>2215</v>
      </c>
      <c r="B703" s="3" t="s">
        <v>2545</v>
      </c>
      <c r="C703" s="3" t="s">
        <v>2546</v>
      </c>
      <c r="D703" s="13">
        <v>38231</v>
      </c>
      <c r="E703" s="14" t="s">
        <v>4</v>
      </c>
      <c r="F703" s="14" t="s">
        <v>14</v>
      </c>
      <c r="G703" s="14"/>
      <c r="H703" s="9"/>
      <c r="I703" s="3" t="s">
        <v>370</v>
      </c>
      <c r="J703" s="3" t="s">
        <v>2547</v>
      </c>
      <c r="K703" s="3" t="s">
        <v>17</v>
      </c>
      <c r="L703" s="3" t="s">
        <v>2548</v>
      </c>
      <c r="M703" s="11">
        <v>1</v>
      </c>
      <c r="N703" s="11">
        <v>0</v>
      </c>
    </row>
    <row r="704" spans="1:14" x14ac:dyDescent="0.2">
      <c r="A704" s="2">
        <v>2216</v>
      </c>
      <c r="B704" s="3" t="s">
        <v>2549</v>
      </c>
      <c r="C704" s="3" t="s">
        <v>2550</v>
      </c>
      <c r="D704" s="13">
        <v>38869</v>
      </c>
      <c r="E704" s="14" t="s">
        <v>345</v>
      </c>
      <c r="F704" s="14" t="s">
        <v>14</v>
      </c>
      <c r="G704" s="14" t="s">
        <v>4494</v>
      </c>
      <c r="H704" s="9"/>
      <c r="I704" s="3" t="s">
        <v>106</v>
      </c>
      <c r="J704" s="3" t="s">
        <v>2551</v>
      </c>
      <c r="K704" s="3" t="s">
        <v>17</v>
      </c>
      <c r="L704" s="3" t="s">
        <v>2552</v>
      </c>
      <c r="M704" s="11">
        <v>1</v>
      </c>
      <c r="N704" s="11">
        <v>0</v>
      </c>
    </row>
    <row r="705" spans="1:14" x14ac:dyDescent="0.2">
      <c r="A705" s="2">
        <v>2217</v>
      </c>
      <c r="B705" s="3" t="s">
        <v>2553</v>
      </c>
      <c r="C705" s="3" t="s">
        <v>2554</v>
      </c>
      <c r="D705" s="13">
        <v>36708</v>
      </c>
      <c r="E705" s="14" t="s">
        <v>4</v>
      </c>
      <c r="F705" s="14" t="s">
        <v>14</v>
      </c>
      <c r="G705" s="14" t="s">
        <v>4494</v>
      </c>
      <c r="H705" s="9"/>
      <c r="I705" s="3" t="s">
        <v>106</v>
      </c>
      <c r="J705" s="3" t="s">
        <v>2555</v>
      </c>
      <c r="K705" s="3" t="s">
        <v>17</v>
      </c>
      <c r="L705" s="3" t="s">
        <v>2556</v>
      </c>
      <c r="M705" s="11">
        <v>1</v>
      </c>
      <c r="N705" s="11">
        <v>0</v>
      </c>
    </row>
    <row r="706" spans="1:14" x14ac:dyDescent="0.2">
      <c r="A706" s="2">
        <v>2218</v>
      </c>
      <c r="B706" s="3" t="s">
        <v>2557</v>
      </c>
      <c r="C706" s="3" t="s">
        <v>2558</v>
      </c>
      <c r="D706" s="13">
        <v>39598</v>
      </c>
      <c r="E706" s="14" t="s">
        <v>4</v>
      </c>
      <c r="F706" s="14" t="s">
        <v>47</v>
      </c>
      <c r="G706" s="14"/>
      <c r="H706" s="9"/>
      <c r="I706" s="3" t="s">
        <v>93</v>
      </c>
      <c r="J706" s="3" t="s">
        <v>2559</v>
      </c>
      <c r="K706" s="3" t="s">
        <v>17</v>
      </c>
      <c r="L706" s="3" t="s">
        <v>2560</v>
      </c>
      <c r="M706" s="11">
        <v>1</v>
      </c>
      <c r="N706" s="11">
        <v>0</v>
      </c>
    </row>
    <row r="707" spans="1:14" x14ac:dyDescent="0.2">
      <c r="A707" s="2">
        <v>2219</v>
      </c>
      <c r="B707" s="3" t="s">
        <v>2561</v>
      </c>
      <c r="C707" s="3" t="s">
        <v>2562</v>
      </c>
      <c r="D707" s="13">
        <v>40534</v>
      </c>
      <c r="E707" s="14" t="s">
        <v>4</v>
      </c>
      <c r="F707" s="14" t="s">
        <v>47</v>
      </c>
      <c r="G707" s="14"/>
      <c r="H707" s="9"/>
      <c r="I707" s="3" t="s">
        <v>93</v>
      </c>
      <c r="J707" s="3" t="s">
        <v>2563</v>
      </c>
      <c r="K707" s="3" t="s">
        <v>17</v>
      </c>
      <c r="L707" s="3" t="s">
        <v>35</v>
      </c>
      <c r="M707" s="11">
        <v>1</v>
      </c>
      <c r="N707" s="11">
        <v>0</v>
      </c>
    </row>
    <row r="708" spans="1:14" x14ac:dyDescent="0.2">
      <c r="A708" s="2">
        <v>2220</v>
      </c>
      <c r="B708" s="3" t="s">
        <v>2564</v>
      </c>
      <c r="C708" s="3" t="s">
        <v>2565</v>
      </c>
      <c r="D708" s="13">
        <v>39494</v>
      </c>
      <c r="E708" s="14" t="s">
        <v>4</v>
      </c>
      <c r="F708" s="14" t="s">
        <v>14</v>
      </c>
      <c r="G708" s="14" t="s">
        <v>4494</v>
      </c>
      <c r="H708" s="9"/>
      <c r="I708" s="3" t="s">
        <v>664</v>
      </c>
      <c r="J708" s="3" t="s">
        <v>2566</v>
      </c>
      <c r="K708" s="3" t="s">
        <v>17</v>
      </c>
      <c r="L708" s="3" t="s">
        <v>2567</v>
      </c>
      <c r="M708" s="11">
        <v>1</v>
      </c>
      <c r="N708" s="11">
        <v>0</v>
      </c>
    </row>
    <row r="709" spans="1:14" x14ac:dyDescent="0.2">
      <c r="A709" s="2">
        <v>2222</v>
      </c>
      <c r="B709" s="3" t="s">
        <v>2568</v>
      </c>
      <c r="C709" s="3" t="s">
        <v>2569</v>
      </c>
      <c r="D709" s="13">
        <v>40246</v>
      </c>
      <c r="E709" s="14" t="s">
        <v>297</v>
      </c>
      <c r="F709" s="14" t="s">
        <v>47</v>
      </c>
      <c r="G709" s="14"/>
      <c r="H709" s="9"/>
      <c r="I709" s="3" t="s">
        <v>2570</v>
      </c>
      <c r="J709" s="3" t="s">
        <v>2571</v>
      </c>
      <c r="K709" s="3" t="s">
        <v>17</v>
      </c>
      <c r="L709" s="3" t="s">
        <v>2190</v>
      </c>
      <c r="M709" s="11">
        <v>1</v>
      </c>
      <c r="N709" s="11">
        <v>0</v>
      </c>
    </row>
    <row r="710" spans="1:14" x14ac:dyDescent="0.2">
      <c r="A710" s="2">
        <v>2223</v>
      </c>
      <c r="B710" s="3" t="s">
        <v>2572</v>
      </c>
      <c r="C710" s="3" t="s">
        <v>2573</v>
      </c>
      <c r="D710" s="13">
        <v>40940</v>
      </c>
      <c r="E710" s="14" t="s">
        <v>4</v>
      </c>
      <c r="F710" s="14" t="s">
        <v>14</v>
      </c>
      <c r="G710" s="14" t="s">
        <v>4495</v>
      </c>
      <c r="H710" s="9"/>
      <c r="I710" s="3" t="s">
        <v>30</v>
      </c>
      <c r="J710" s="3" t="s">
        <v>2574</v>
      </c>
      <c r="K710" s="3" t="s">
        <v>17</v>
      </c>
      <c r="L710" s="3" t="s">
        <v>50</v>
      </c>
      <c r="M710" s="11">
        <v>1</v>
      </c>
      <c r="N710" s="11">
        <v>0</v>
      </c>
    </row>
    <row r="711" spans="1:14" x14ac:dyDescent="0.2">
      <c r="A711" s="2">
        <v>2224</v>
      </c>
      <c r="B711" s="3" t="s">
        <v>2575</v>
      </c>
      <c r="C711" s="3" t="s">
        <v>2576</v>
      </c>
      <c r="D711" s="13">
        <v>40179</v>
      </c>
      <c r="E711" s="14" t="s">
        <v>4</v>
      </c>
      <c r="F711" s="14" t="s">
        <v>14</v>
      </c>
      <c r="G711" s="14" t="s">
        <v>4495</v>
      </c>
      <c r="H711" s="9"/>
      <c r="I711" s="3" t="s">
        <v>30</v>
      </c>
      <c r="J711" s="3" t="s">
        <v>2577</v>
      </c>
      <c r="K711" s="3" t="s">
        <v>17</v>
      </c>
      <c r="L711" s="3" t="s">
        <v>35</v>
      </c>
      <c r="M711" s="11">
        <v>1</v>
      </c>
      <c r="N711" s="11">
        <v>0</v>
      </c>
    </row>
    <row r="712" spans="1:14" x14ac:dyDescent="0.2">
      <c r="A712" s="2">
        <v>2229</v>
      </c>
      <c r="B712" s="3" t="s">
        <v>2578</v>
      </c>
      <c r="C712" s="3" t="s">
        <v>2579</v>
      </c>
      <c r="D712" s="13">
        <v>38756</v>
      </c>
      <c r="E712" s="14" t="s">
        <v>345</v>
      </c>
      <c r="F712" s="14" t="s">
        <v>47</v>
      </c>
      <c r="G712" s="14" t="s">
        <v>4494</v>
      </c>
      <c r="H712" s="9"/>
      <c r="I712" s="3" t="s">
        <v>106</v>
      </c>
      <c r="J712" s="3" t="s">
        <v>2580</v>
      </c>
      <c r="K712" s="3" t="s">
        <v>17</v>
      </c>
      <c r="L712" s="3" t="s">
        <v>2581</v>
      </c>
      <c r="M712" s="11">
        <v>1</v>
      </c>
      <c r="N712" s="11">
        <v>0</v>
      </c>
    </row>
    <row r="713" spans="1:14" x14ac:dyDescent="0.2">
      <c r="A713" s="2">
        <v>2230</v>
      </c>
      <c r="B713" s="3" t="s">
        <v>2582</v>
      </c>
      <c r="C713" s="3" t="s">
        <v>2583</v>
      </c>
      <c r="D713" s="13">
        <v>41152</v>
      </c>
      <c r="E713" s="14" t="s">
        <v>4</v>
      </c>
      <c r="F713" s="14" t="s">
        <v>14</v>
      </c>
      <c r="G713" s="14" t="s">
        <v>4494</v>
      </c>
      <c r="H713" s="9"/>
      <c r="I713" s="3" t="s">
        <v>106</v>
      </c>
      <c r="J713" s="3" t="s">
        <v>2584</v>
      </c>
      <c r="K713" s="3" t="s">
        <v>17</v>
      </c>
      <c r="L713" s="3" t="s">
        <v>2585</v>
      </c>
      <c r="M713" s="11">
        <v>1</v>
      </c>
      <c r="N713" s="11">
        <v>0</v>
      </c>
    </row>
    <row r="714" spans="1:14" x14ac:dyDescent="0.2">
      <c r="A714" s="2">
        <v>2233</v>
      </c>
      <c r="B714" s="3" t="s">
        <v>2586</v>
      </c>
      <c r="C714" s="3" t="s">
        <v>2587</v>
      </c>
      <c r="D714" s="13">
        <v>39092</v>
      </c>
      <c r="E714" s="14" t="s">
        <v>345</v>
      </c>
      <c r="F714" s="14" t="s">
        <v>47</v>
      </c>
      <c r="G714" s="14"/>
      <c r="H714" s="9"/>
      <c r="I714" s="3" t="s">
        <v>93</v>
      </c>
      <c r="J714" s="3" t="s">
        <v>2588</v>
      </c>
      <c r="K714" s="3" t="s">
        <v>17</v>
      </c>
      <c r="L714" s="3" t="s">
        <v>2589</v>
      </c>
      <c r="M714" s="11">
        <v>1</v>
      </c>
      <c r="N714" s="11">
        <v>0</v>
      </c>
    </row>
    <row r="715" spans="1:14" x14ac:dyDescent="0.2">
      <c r="A715" s="2">
        <v>2236</v>
      </c>
      <c r="B715" s="3" t="s">
        <v>2590</v>
      </c>
      <c r="C715" s="3" t="s">
        <v>2591</v>
      </c>
      <c r="D715" s="13">
        <v>37257</v>
      </c>
      <c r="E715" s="14" t="s">
        <v>4</v>
      </c>
      <c r="F715" s="14" t="s">
        <v>14</v>
      </c>
      <c r="G715" s="14"/>
      <c r="H715" s="9">
        <v>1</v>
      </c>
      <c r="I715" s="3" t="s">
        <v>30</v>
      </c>
      <c r="J715" s="3" t="s">
        <v>2592</v>
      </c>
      <c r="K715" s="3" t="s">
        <v>17</v>
      </c>
      <c r="L715" s="3" t="s">
        <v>258</v>
      </c>
      <c r="M715" s="11">
        <v>1</v>
      </c>
      <c r="N715" s="11">
        <v>0</v>
      </c>
    </row>
    <row r="716" spans="1:14" x14ac:dyDescent="0.2">
      <c r="A716" s="2">
        <v>2237</v>
      </c>
      <c r="B716" s="3" t="s">
        <v>2593</v>
      </c>
      <c r="C716" s="3" t="s">
        <v>2594</v>
      </c>
      <c r="D716" s="13">
        <v>38804</v>
      </c>
      <c r="E716" s="14" t="s">
        <v>297</v>
      </c>
      <c r="F716" s="14" t="s">
        <v>14</v>
      </c>
      <c r="G716" s="14" t="s">
        <v>4494</v>
      </c>
      <c r="H716" s="9"/>
      <c r="I716" s="3" t="s">
        <v>106</v>
      </c>
      <c r="J716" s="3" t="s">
        <v>2595</v>
      </c>
      <c r="K716" s="3" t="s">
        <v>17</v>
      </c>
      <c r="L716" s="3" t="s">
        <v>1029</v>
      </c>
      <c r="M716" s="11">
        <v>1</v>
      </c>
      <c r="N716" s="11">
        <v>0</v>
      </c>
    </row>
    <row r="717" spans="1:14" x14ac:dyDescent="0.2">
      <c r="A717" s="2">
        <v>2239</v>
      </c>
      <c r="B717" s="3" t="s">
        <v>2596</v>
      </c>
      <c r="C717" s="3" t="s">
        <v>2597</v>
      </c>
      <c r="D717" s="13">
        <v>38718</v>
      </c>
      <c r="E717" s="14" t="s">
        <v>4</v>
      </c>
      <c r="F717" s="14" t="s">
        <v>47</v>
      </c>
      <c r="G717" s="14" t="s">
        <v>4494</v>
      </c>
      <c r="H717" s="9"/>
      <c r="I717" s="3" t="s">
        <v>106</v>
      </c>
      <c r="J717" s="3" t="s">
        <v>2598</v>
      </c>
      <c r="K717" s="3" t="s">
        <v>17</v>
      </c>
      <c r="L717" s="3" t="s">
        <v>2599</v>
      </c>
      <c r="M717" s="11">
        <v>1</v>
      </c>
      <c r="N717" s="11">
        <v>0</v>
      </c>
    </row>
    <row r="718" spans="1:14" x14ac:dyDescent="0.2">
      <c r="A718" s="2">
        <v>2240</v>
      </c>
      <c r="B718" s="3" t="s">
        <v>2600</v>
      </c>
      <c r="C718" s="3" t="s">
        <v>2601</v>
      </c>
      <c r="D718" s="13">
        <v>38930</v>
      </c>
      <c r="E718" s="14" t="s">
        <v>4</v>
      </c>
      <c r="F718" s="14" t="s">
        <v>14</v>
      </c>
      <c r="G718" s="14" t="s">
        <v>4494</v>
      </c>
      <c r="H718" s="9"/>
      <c r="I718" s="3" t="s">
        <v>106</v>
      </c>
      <c r="J718" s="3" t="s">
        <v>2602</v>
      </c>
      <c r="K718" s="3" t="s">
        <v>17</v>
      </c>
      <c r="L718" s="3" t="s">
        <v>258</v>
      </c>
      <c r="M718" s="11">
        <v>1</v>
      </c>
      <c r="N718" s="11">
        <v>0</v>
      </c>
    </row>
    <row r="719" spans="1:14" x14ac:dyDescent="0.2">
      <c r="A719" s="2">
        <v>2241</v>
      </c>
      <c r="B719" s="3" t="s">
        <v>2603</v>
      </c>
      <c r="C719" s="3" t="s">
        <v>2604</v>
      </c>
      <c r="D719" s="13">
        <v>39052</v>
      </c>
      <c r="E719" s="14" t="s">
        <v>4</v>
      </c>
      <c r="F719" s="14" t="s">
        <v>14</v>
      </c>
      <c r="G719" s="14" t="s">
        <v>4494</v>
      </c>
      <c r="H719" s="9"/>
      <c r="I719" s="3" t="s">
        <v>106</v>
      </c>
      <c r="J719" s="3" t="s">
        <v>2605</v>
      </c>
      <c r="K719" s="3" t="s">
        <v>17</v>
      </c>
      <c r="L719" s="3" t="s">
        <v>258</v>
      </c>
      <c r="M719" s="11">
        <v>1</v>
      </c>
      <c r="N719" s="11">
        <v>0</v>
      </c>
    </row>
    <row r="720" spans="1:14" x14ac:dyDescent="0.2">
      <c r="A720" s="2">
        <v>2243</v>
      </c>
      <c r="B720" s="3" t="s">
        <v>2606</v>
      </c>
      <c r="C720" s="3" t="s">
        <v>2607</v>
      </c>
      <c r="D720" s="13">
        <v>40865</v>
      </c>
      <c r="E720" s="14" t="s">
        <v>4</v>
      </c>
      <c r="F720" s="14" t="s">
        <v>14</v>
      </c>
      <c r="G720" s="14" t="s">
        <v>4494</v>
      </c>
      <c r="H720" s="9"/>
      <c r="I720" s="3" t="s">
        <v>106</v>
      </c>
      <c r="J720" s="3" t="s">
        <v>2608</v>
      </c>
      <c r="K720" s="3" t="s">
        <v>17</v>
      </c>
      <c r="L720" s="3" t="s">
        <v>2609</v>
      </c>
      <c r="M720" s="11">
        <v>1</v>
      </c>
      <c r="N720" s="11">
        <v>0</v>
      </c>
    </row>
    <row r="721" spans="1:14" x14ac:dyDescent="0.2">
      <c r="A721" s="2">
        <v>2247</v>
      </c>
      <c r="B721" s="3" t="s">
        <v>2610</v>
      </c>
      <c r="C721" s="3" t="s">
        <v>2611</v>
      </c>
      <c r="D721" s="13">
        <v>38820</v>
      </c>
      <c r="E721" s="14" t="s">
        <v>4</v>
      </c>
      <c r="F721" s="14" t="s">
        <v>47</v>
      </c>
      <c r="G721" s="14"/>
      <c r="H721" s="9"/>
      <c r="I721" s="3" t="s">
        <v>93</v>
      </c>
      <c r="J721" s="3" t="s">
        <v>2612</v>
      </c>
      <c r="K721" s="3" t="s">
        <v>17</v>
      </c>
      <c r="L721" s="3" t="s">
        <v>2613</v>
      </c>
      <c r="M721" s="11">
        <v>1</v>
      </c>
      <c r="N721" s="11">
        <v>0</v>
      </c>
    </row>
    <row r="722" spans="1:14" x14ac:dyDescent="0.2">
      <c r="A722" s="2">
        <v>2248</v>
      </c>
      <c r="B722" s="3" t="s">
        <v>2614</v>
      </c>
      <c r="C722" s="3" t="s">
        <v>2615</v>
      </c>
      <c r="D722" s="13">
        <v>37057</v>
      </c>
      <c r="E722" s="14" t="s">
        <v>4</v>
      </c>
      <c r="F722" s="14" t="s">
        <v>47</v>
      </c>
      <c r="G722" s="14"/>
      <c r="H722" s="9"/>
      <c r="I722" s="3" t="s">
        <v>48</v>
      </c>
      <c r="J722" s="3" t="s">
        <v>2616</v>
      </c>
      <c r="K722" s="3" t="s">
        <v>17</v>
      </c>
      <c r="L722" s="3" t="s">
        <v>2617</v>
      </c>
      <c r="M722" s="11">
        <v>1</v>
      </c>
      <c r="N722" s="11">
        <v>0</v>
      </c>
    </row>
    <row r="723" spans="1:14" x14ac:dyDescent="0.2">
      <c r="A723" s="2">
        <v>2249</v>
      </c>
      <c r="B723" s="3" t="s">
        <v>2618</v>
      </c>
      <c r="C723" s="3" t="s">
        <v>2619</v>
      </c>
      <c r="D723" s="13">
        <v>40890</v>
      </c>
      <c r="E723" s="14" t="s">
        <v>4</v>
      </c>
      <c r="F723" s="14" t="s">
        <v>14</v>
      </c>
      <c r="G723" s="14" t="s">
        <v>4494</v>
      </c>
      <c r="H723" s="9"/>
      <c r="I723" s="3" t="s">
        <v>106</v>
      </c>
      <c r="J723" s="3" t="s">
        <v>2620</v>
      </c>
      <c r="K723" s="3" t="s">
        <v>17</v>
      </c>
      <c r="L723" s="3" t="s">
        <v>763</v>
      </c>
      <c r="M723" s="11">
        <v>1</v>
      </c>
      <c r="N723" s="11">
        <v>0</v>
      </c>
    </row>
    <row r="724" spans="1:14" x14ac:dyDescent="0.2">
      <c r="A724" s="2">
        <v>2251</v>
      </c>
      <c r="B724" s="3" t="s">
        <v>2621</v>
      </c>
      <c r="C724" s="3" t="s">
        <v>2622</v>
      </c>
      <c r="D724" s="13">
        <v>38930</v>
      </c>
      <c r="E724" s="14" t="s">
        <v>345</v>
      </c>
      <c r="F724" s="14" t="s">
        <v>14</v>
      </c>
      <c r="G724" s="14" t="s">
        <v>4494</v>
      </c>
      <c r="H724" s="9"/>
      <c r="I724" s="3" t="s">
        <v>106</v>
      </c>
      <c r="J724" s="3" t="s">
        <v>2623</v>
      </c>
      <c r="K724" s="3" t="s">
        <v>17</v>
      </c>
      <c r="L724" s="3" t="s">
        <v>2624</v>
      </c>
      <c r="M724" s="11">
        <v>1</v>
      </c>
      <c r="N724" s="11">
        <v>0</v>
      </c>
    </row>
    <row r="725" spans="1:14" x14ac:dyDescent="0.2">
      <c r="A725" s="2">
        <v>2252</v>
      </c>
      <c r="B725" s="3" t="s">
        <v>2625</v>
      </c>
      <c r="C725" s="3" t="s">
        <v>2626</v>
      </c>
      <c r="D725" s="13">
        <v>37377</v>
      </c>
      <c r="E725" s="14" t="s">
        <v>4</v>
      </c>
      <c r="F725" s="14" t="s">
        <v>47</v>
      </c>
      <c r="G725" s="14"/>
      <c r="H725" s="9"/>
      <c r="I725" s="3" t="s">
        <v>48</v>
      </c>
      <c r="J725" s="3" t="s">
        <v>2627</v>
      </c>
      <c r="K725" s="3" t="s">
        <v>17</v>
      </c>
      <c r="L725" s="3" t="s">
        <v>2628</v>
      </c>
      <c r="M725" s="11">
        <v>1</v>
      </c>
      <c r="N725" s="11">
        <v>0</v>
      </c>
    </row>
    <row r="726" spans="1:14" x14ac:dyDescent="0.2">
      <c r="A726" s="2">
        <v>2254</v>
      </c>
      <c r="B726" s="3" t="s">
        <v>2629</v>
      </c>
      <c r="C726" s="3" t="s">
        <v>2630</v>
      </c>
      <c r="D726" s="13">
        <v>40001</v>
      </c>
      <c r="E726" s="14" t="s">
        <v>4</v>
      </c>
      <c r="F726" s="14" t="s">
        <v>14</v>
      </c>
      <c r="G726" s="14" t="s">
        <v>4495</v>
      </c>
      <c r="H726" s="9"/>
      <c r="I726" s="3" t="s">
        <v>934</v>
      </c>
      <c r="J726" s="3" t="s">
        <v>2631</v>
      </c>
      <c r="K726" s="3" t="s">
        <v>17</v>
      </c>
      <c r="L726" s="3" t="s">
        <v>35</v>
      </c>
      <c r="M726" s="11">
        <v>1</v>
      </c>
      <c r="N726" s="11">
        <v>0</v>
      </c>
    </row>
    <row r="727" spans="1:14" x14ac:dyDescent="0.2">
      <c r="A727" s="2">
        <v>2257</v>
      </c>
      <c r="B727" s="3" t="s">
        <v>2632</v>
      </c>
      <c r="C727" s="3" t="s">
        <v>2633</v>
      </c>
      <c r="D727" s="13">
        <v>40725</v>
      </c>
      <c r="E727" s="14" t="s">
        <v>4</v>
      </c>
      <c r="F727" s="14" t="s">
        <v>14</v>
      </c>
      <c r="G727" s="14"/>
      <c r="H727" s="9"/>
      <c r="I727" s="3" t="s">
        <v>48</v>
      </c>
      <c r="J727" s="3" t="s">
        <v>2634</v>
      </c>
      <c r="K727" s="3" t="s">
        <v>17</v>
      </c>
      <c r="L727" s="3" t="s">
        <v>2635</v>
      </c>
      <c r="M727" s="11">
        <v>1</v>
      </c>
      <c r="N727" s="11">
        <v>0</v>
      </c>
    </row>
    <row r="728" spans="1:14" x14ac:dyDescent="0.2">
      <c r="A728" s="2">
        <v>2258</v>
      </c>
      <c r="B728" s="3" t="s">
        <v>2636</v>
      </c>
      <c r="C728" s="3" t="s">
        <v>2637</v>
      </c>
      <c r="D728" s="13">
        <v>40969</v>
      </c>
      <c r="E728" s="14" t="s">
        <v>4</v>
      </c>
      <c r="F728" s="14" t="s">
        <v>47</v>
      </c>
      <c r="G728" s="14"/>
      <c r="H728" s="9"/>
      <c r="I728" s="3" t="s">
        <v>370</v>
      </c>
      <c r="J728" s="3" t="s">
        <v>2638</v>
      </c>
      <c r="K728" s="3" t="s">
        <v>17</v>
      </c>
      <c r="L728" s="3" t="s">
        <v>2639</v>
      </c>
      <c r="M728" s="11">
        <v>1</v>
      </c>
      <c r="N728" s="11">
        <v>0</v>
      </c>
    </row>
    <row r="729" spans="1:14" x14ac:dyDescent="0.2">
      <c r="A729" s="2">
        <v>2259</v>
      </c>
      <c r="B729" s="3" t="s">
        <v>2640</v>
      </c>
      <c r="C729" s="3" t="s">
        <v>2641</v>
      </c>
      <c r="D729" s="13">
        <v>39873</v>
      </c>
      <c r="E729" s="14" t="s">
        <v>4</v>
      </c>
      <c r="F729" s="14" t="s">
        <v>47</v>
      </c>
      <c r="G729" s="14"/>
      <c r="H729" s="9"/>
      <c r="I729" s="3" t="s">
        <v>48</v>
      </c>
      <c r="J729" s="3" t="s">
        <v>2642</v>
      </c>
      <c r="K729" s="3" t="s">
        <v>17</v>
      </c>
      <c r="L729" s="3" t="s">
        <v>922</v>
      </c>
      <c r="M729" s="11">
        <v>1</v>
      </c>
      <c r="N729" s="11">
        <v>0</v>
      </c>
    </row>
    <row r="730" spans="1:14" x14ac:dyDescent="0.2">
      <c r="A730" s="2">
        <v>2260</v>
      </c>
      <c r="B730" s="3" t="s">
        <v>2643</v>
      </c>
      <c r="C730" s="3" t="s">
        <v>2644</v>
      </c>
      <c r="D730" s="13">
        <v>38808</v>
      </c>
      <c r="E730" s="14" t="s">
        <v>345</v>
      </c>
      <c r="F730" s="14" t="s">
        <v>14</v>
      </c>
      <c r="G730" s="14" t="s">
        <v>4495</v>
      </c>
      <c r="H730" s="9"/>
      <c r="I730" s="3" t="s">
        <v>30</v>
      </c>
      <c r="J730" s="3" t="s">
        <v>2645</v>
      </c>
      <c r="K730" s="3" t="s">
        <v>17</v>
      </c>
      <c r="L730" s="3" t="s">
        <v>2646</v>
      </c>
      <c r="M730" s="11">
        <v>1</v>
      </c>
      <c r="N730" s="11">
        <v>0</v>
      </c>
    </row>
    <row r="731" spans="1:14" x14ac:dyDescent="0.2">
      <c r="A731" s="2">
        <v>2261</v>
      </c>
      <c r="B731" s="3" t="s">
        <v>2647</v>
      </c>
      <c r="C731" s="3" t="s">
        <v>2648</v>
      </c>
      <c r="D731" s="13">
        <v>39508</v>
      </c>
      <c r="E731" s="14" t="s">
        <v>345</v>
      </c>
      <c r="F731" s="14" t="s">
        <v>14</v>
      </c>
      <c r="G731" s="14" t="s">
        <v>4494</v>
      </c>
      <c r="H731" s="9"/>
      <c r="I731" s="3" t="s">
        <v>106</v>
      </c>
      <c r="J731" s="3" t="s">
        <v>2649</v>
      </c>
      <c r="K731" s="3" t="s">
        <v>17</v>
      </c>
      <c r="L731" s="3" t="s">
        <v>2650</v>
      </c>
      <c r="M731" s="11">
        <v>1</v>
      </c>
      <c r="N731" s="11">
        <v>0</v>
      </c>
    </row>
    <row r="732" spans="1:14" x14ac:dyDescent="0.2">
      <c r="A732" s="2">
        <v>2262</v>
      </c>
      <c r="B732" s="3" t="s">
        <v>2651</v>
      </c>
      <c r="C732" s="3" t="s">
        <v>2652</v>
      </c>
      <c r="D732" s="13">
        <v>38969</v>
      </c>
      <c r="E732" s="14" t="s">
        <v>345</v>
      </c>
      <c r="F732" s="14" t="s">
        <v>14</v>
      </c>
      <c r="G732" s="14" t="s">
        <v>4494</v>
      </c>
      <c r="H732" s="9"/>
      <c r="I732" s="3" t="s">
        <v>2138</v>
      </c>
      <c r="J732" s="3" t="s">
        <v>2653</v>
      </c>
      <c r="K732" s="3" t="s">
        <v>17</v>
      </c>
      <c r="L732" s="3" t="s">
        <v>2654</v>
      </c>
      <c r="M732" s="11">
        <v>1</v>
      </c>
      <c r="N732" s="11">
        <v>0</v>
      </c>
    </row>
    <row r="733" spans="1:14" x14ac:dyDescent="0.2">
      <c r="A733" s="2">
        <v>2264</v>
      </c>
      <c r="B733" s="3" t="s">
        <v>2655</v>
      </c>
      <c r="C733" s="3" t="s">
        <v>2656</v>
      </c>
      <c r="D733" s="13">
        <v>37165</v>
      </c>
      <c r="E733" s="14" t="s">
        <v>345</v>
      </c>
      <c r="F733" s="14" t="s">
        <v>14</v>
      </c>
      <c r="G733" s="14" t="s">
        <v>4494</v>
      </c>
      <c r="H733" s="9"/>
      <c r="I733" s="3" t="s">
        <v>507</v>
      </c>
      <c r="J733" s="3" t="s">
        <v>2657</v>
      </c>
      <c r="K733" s="3" t="s">
        <v>17</v>
      </c>
      <c r="L733" s="3" t="s">
        <v>2658</v>
      </c>
      <c r="M733" s="11">
        <v>1</v>
      </c>
      <c r="N733" s="11">
        <v>0</v>
      </c>
    </row>
    <row r="734" spans="1:14" x14ac:dyDescent="0.2">
      <c r="A734" s="2">
        <v>2265</v>
      </c>
      <c r="B734" s="3" t="s">
        <v>2659</v>
      </c>
      <c r="C734" s="3" t="s">
        <v>2660</v>
      </c>
      <c r="D734" s="13">
        <v>36892</v>
      </c>
      <c r="E734" s="14" t="s">
        <v>345</v>
      </c>
      <c r="F734" s="14" t="s">
        <v>47</v>
      </c>
      <c r="G734" s="14" t="s">
        <v>4494</v>
      </c>
      <c r="H734" s="9"/>
      <c r="I734" s="3" t="s">
        <v>1501</v>
      </c>
      <c r="J734" s="3" t="s">
        <v>2661</v>
      </c>
      <c r="K734" s="3" t="s">
        <v>17</v>
      </c>
      <c r="L734" s="3" t="s">
        <v>2658</v>
      </c>
      <c r="M734" s="11">
        <v>1</v>
      </c>
      <c r="N734" s="11">
        <v>0</v>
      </c>
    </row>
    <row r="735" spans="1:14" x14ac:dyDescent="0.2">
      <c r="A735" s="2">
        <v>2266</v>
      </c>
      <c r="B735" s="3" t="s">
        <v>2662</v>
      </c>
      <c r="C735" s="3" t="s">
        <v>2663</v>
      </c>
      <c r="D735" s="13">
        <v>36617</v>
      </c>
      <c r="E735" s="14" t="s">
        <v>345</v>
      </c>
      <c r="F735" s="14" t="s">
        <v>14</v>
      </c>
      <c r="G735" s="14"/>
      <c r="H735" s="9"/>
      <c r="I735" s="3" t="s">
        <v>93</v>
      </c>
      <c r="J735" s="3" t="s">
        <v>2664</v>
      </c>
      <c r="K735" s="3" t="s">
        <v>17</v>
      </c>
      <c r="L735" s="3" t="s">
        <v>2665</v>
      </c>
      <c r="M735" s="11">
        <v>1</v>
      </c>
      <c r="N735" s="11">
        <v>0</v>
      </c>
    </row>
    <row r="736" spans="1:14" x14ac:dyDescent="0.2">
      <c r="A736" s="2">
        <v>2269</v>
      </c>
      <c r="B736" s="3" t="s">
        <v>2666</v>
      </c>
      <c r="C736" s="3" t="s">
        <v>2667</v>
      </c>
      <c r="D736" s="13">
        <v>38384</v>
      </c>
      <c r="E736" s="14" t="s">
        <v>4</v>
      </c>
      <c r="F736" s="14" t="s">
        <v>47</v>
      </c>
      <c r="G736" s="14"/>
      <c r="H736" s="9"/>
      <c r="I736" s="3" t="s">
        <v>93</v>
      </c>
      <c r="J736" s="3" t="s">
        <v>2668</v>
      </c>
      <c r="K736" s="3" t="s">
        <v>17</v>
      </c>
      <c r="L736" s="3" t="s">
        <v>35</v>
      </c>
      <c r="M736" s="11">
        <v>1</v>
      </c>
      <c r="N736" s="11">
        <v>0</v>
      </c>
    </row>
    <row r="737" spans="1:14" x14ac:dyDescent="0.2">
      <c r="A737" s="2">
        <v>2270</v>
      </c>
      <c r="B737" s="3" t="s">
        <v>2669</v>
      </c>
      <c r="C737" s="3" t="s">
        <v>2670</v>
      </c>
      <c r="D737" s="13">
        <v>41306</v>
      </c>
      <c r="E737" s="14" t="s">
        <v>297</v>
      </c>
      <c r="F737" s="14" t="s">
        <v>14</v>
      </c>
      <c r="G737" s="14" t="s">
        <v>4494</v>
      </c>
      <c r="H737" s="9"/>
      <c r="I737" s="3" t="s">
        <v>106</v>
      </c>
      <c r="J737" s="3" t="s">
        <v>2671</v>
      </c>
      <c r="K737" s="3" t="s">
        <v>17</v>
      </c>
      <c r="L737" s="3" t="s">
        <v>2581</v>
      </c>
      <c r="M737" s="11">
        <v>1</v>
      </c>
      <c r="N737" s="11">
        <v>0</v>
      </c>
    </row>
    <row r="738" spans="1:14" x14ac:dyDescent="0.2">
      <c r="A738" s="2">
        <v>2271</v>
      </c>
      <c r="B738" s="3" t="s">
        <v>2672</v>
      </c>
      <c r="C738" s="3" t="s">
        <v>2673</v>
      </c>
      <c r="D738" s="13">
        <v>38825</v>
      </c>
      <c r="E738" s="14" t="s">
        <v>4</v>
      </c>
      <c r="F738" s="14" t="s">
        <v>47</v>
      </c>
      <c r="G738" s="14"/>
      <c r="H738" s="9"/>
      <c r="I738" s="3" t="s">
        <v>93</v>
      </c>
      <c r="J738" s="3" t="s">
        <v>2674</v>
      </c>
      <c r="K738" s="3" t="s">
        <v>17</v>
      </c>
      <c r="L738" s="3" t="s">
        <v>2675</v>
      </c>
      <c r="M738" s="11">
        <v>1</v>
      </c>
      <c r="N738" s="11">
        <v>0</v>
      </c>
    </row>
    <row r="739" spans="1:14" x14ac:dyDescent="0.2">
      <c r="A739" s="2">
        <v>2272</v>
      </c>
      <c r="B739" s="3" t="s">
        <v>2676</v>
      </c>
      <c r="C739" s="3" t="s">
        <v>2677</v>
      </c>
      <c r="D739" s="13">
        <v>38596</v>
      </c>
      <c r="E739" s="14" t="s">
        <v>4</v>
      </c>
      <c r="F739" s="14" t="s">
        <v>47</v>
      </c>
      <c r="G739" s="14"/>
      <c r="H739" s="9"/>
      <c r="I739" s="3" t="s">
        <v>93</v>
      </c>
      <c r="J739" s="3" t="s">
        <v>2678</v>
      </c>
      <c r="K739" s="3" t="s">
        <v>17</v>
      </c>
      <c r="L739" s="3" t="s">
        <v>1874</v>
      </c>
      <c r="M739" s="11">
        <v>1</v>
      </c>
      <c r="N739" s="11">
        <v>0</v>
      </c>
    </row>
    <row r="740" spans="1:14" x14ac:dyDescent="0.2">
      <c r="A740" s="2">
        <v>2273</v>
      </c>
      <c r="B740" s="3" t="s">
        <v>2679</v>
      </c>
      <c r="C740" s="3" t="s">
        <v>2680</v>
      </c>
      <c r="D740" s="13">
        <v>39173</v>
      </c>
      <c r="E740" s="14" t="s">
        <v>4</v>
      </c>
      <c r="F740" s="14" t="s">
        <v>35</v>
      </c>
      <c r="G740" s="14"/>
      <c r="H740" s="9"/>
      <c r="I740" s="3" t="s">
        <v>93</v>
      </c>
      <c r="J740" s="3" t="s">
        <v>2681</v>
      </c>
      <c r="K740" s="3" t="s">
        <v>17</v>
      </c>
      <c r="L740" s="3" t="s">
        <v>258</v>
      </c>
      <c r="M740" s="11">
        <v>1</v>
      </c>
      <c r="N740" s="11">
        <v>0</v>
      </c>
    </row>
    <row r="741" spans="1:14" x14ac:dyDescent="0.2">
      <c r="A741" s="2">
        <v>2274</v>
      </c>
      <c r="B741" s="3" t="s">
        <v>2682</v>
      </c>
      <c r="C741" s="3" t="s">
        <v>2683</v>
      </c>
      <c r="D741" s="13">
        <v>38838</v>
      </c>
      <c r="E741" s="14" t="s">
        <v>297</v>
      </c>
      <c r="F741" s="14" t="s">
        <v>14</v>
      </c>
      <c r="G741" s="14"/>
      <c r="H741" s="9"/>
      <c r="I741" s="3" t="s">
        <v>1324</v>
      </c>
      <c r="J741" s="3" t="s">
        <v>2684</v>
      </c>
      <c r="K741" s="3" t="s">
        <v>17</v>
      </c>
      <c r="L741" s="3" t="s">
        <v>258</v>
      </c>
      <c r="M741" s="11">
        <v>1</v>
      </c>
      <c r="N741" s="11">
        <v>0</v>
      </c>
    </row>
    <row r="742" spans="1:14" x14ac:dyDescent="0.2">
      <c r="A742" s="2">
        <v>2276</v>
      </c>
      <c r="B742" s="3" t="s">
        <v>2685</v>
      </c>
      <c r="C742" s="3" t="s">
        <v>2686</v>
      </c>
      <c r="D742" s="13">
        <v>38596</v>
      </c>
      <c r="E742" s="14" t="s">
        <v>4</v>
      </c>
      <c r="F742" s="14" t="s">
        <v>47</v>
      </c>
      <c r="G742" s="14"/>
      <c r="H742" s="9"/>
      <c r="I742" s="3" t="s">
        <v>48</v>
      </c>
      <c r="J742" s="3" t="s">
        <v>2687</v>
      </c>
      <c r="K742" s="3" t="s">
        <v>17</v>
      </c>
      <c r="L742" s="3" t="s">
        <v>258</v>
      </c>
      <c r="M742" s="11">
        <v>1</v>
      </c>
      <c r="N742" s="11">
        <v>0</v>
      </c>
    </row>
    <row r="743" spans="1:14" x14ac:dyDescent="0.2">
      <c r="A743" s="2">
        <v>2279</v>
      </c>
      <c r="B743" s="3" t="s">
        <v>2688</v>
      </c>
      <c r="C743" s="3" t="s">
        <v>2689</v>
      </c>
      <c r="D743" s="13">
        <v>38626</v>
      </c>
      <c r="E743" s="14" t="s">
        <v>345</v>
      </c>
      <c r="F743" s="14" t="s">
        <v>14</v>
      </c>
      <c r="G743" s="14" t="s">
        <v>4494</v>
      </c>
      <c r="H743" s="9"/>
      <c r="I743" s="3" t="s">
        <v>507</v>
      </c>
      <c r="J743" s="3" t="s">
        <v>2690</v>
      </c>
      <c r="K743" s="3" t="s">
        <v>17</v>
      </c>
      <c r="L743" s="3" t="s">
        <v>2691</v>
      </c>
      <c r="M743" s="11">
        <v>1</v>
      </c>
      <c r="N743" s="11">
        <v>0</v>
      </c>
    </row>
    <row r="744" spans="1:14" x14ac:dyDescent="0.2">
      <c r="A744" s="2">
        <v>2280</v>
      </c>
      <c r="B744" s="3" t="s">
        <v>2692</v>
      </c>
      <c r="C744" s="3" t="s">
        <v>2693</v>
      </c>
      <c r="D744" s="13">
        <v>38869</v>
      </c>
      <c r="E744" s="14" t="s">
        <v>345</v>
      </c>
      <c r="F744" s="14" t="s">
        <v>14</v>
      </c>
      <c r="G744" s="14" t="s">
        <v>4495</v>
      </c>
      <c r="H744" s="9"/>
      <c r="I744" s="3" t="s">
        <v>934</v>
      </c>
      <c r="J744" s="3" t="s">
        <v>2694</v>
      </c>
      <c r="K744" s="3" t="s">
        <v>17</v>
      </c>
      <c r="L744" s="3" t="s">
        <v>2695</v>
      </c>
      <c r="M744" s="11">
        <v>1</v>
      </c>
      <c r="N744" s="11">
        <v>0</v>
      </c>
    </row>
    <row r="745" spans="1:14" x14ac:dyDescent="0.2">
      <c r="A745" s="2">
        <v>2281</v>
      </c>
      <c r="B745" s="3" t="s">
        <v>2696</v>
      </c>
      <c r="C745" s="3" t="s">
        <v>2693</v>
      </c>
      <c r="D745" s="13">
        <v>38954</v>
      </c>
      <c r="E745" s="14" t="s">
        <v>345</v>
      </c>
      <c r="F745" s="14" t="s">
        <v>14</v>
      </c>
      <c r="G745" s="14" t="s">
        <v>4495</v>
      </c>
      <c r="H745" s="9"/>
      <c r="I745" s="3" t="s">
        <v>934</v>
      </c>
      <c r="J745" s="3" t="s">
        <v>2697</v>
      </c>
      <c r="K745" s="3" t="s">
        <v>17</v>
      </c>
      <c r="L745" s="3" t="s">
        <v>35</v>
      </c>
      <c r="M745" s="11">
        <v>1</v>
      </c>
      <c r="N745" s="11">
        <v>0</v>
      </c>
    </row>
    <row r="746" spans="1:14" x14ac:dyDescent="0.2">
      <c r="A746" s="2">
        <v>2283</v>
      </c>
      <c r="B746" s="3" t="s">
        <v>2698</v>
      </c>
      <c r="C746" s="3" t="s">
        <v>2699</v>
      </c>
      <c r="D746" s="13">
        <v>36647</v>
      </c>
      <c r="E746" s="14" t="s">
        <v>4</v>
      </c>
      <c r="F746" s="14" t="s">
        <v>35</v>
      </c>
      <c r="G746" s="14"/>
      <c r="H746" s="9"/>
      <c r="I746" s="3" t="s">
        <v>201</v>
      </c>
      <c r="J746" s="3" t="s">
        <v>2700</v>
      </c>
      <c r="K746" s="3" t="s">
        <v>17</v>
      </c>
      <c r="L746" s="3" t="s">
        <v>2701</v>
      </c>
      <c r="M746" s="11">
        <v>1</v>
      </c>
      <c r="N746" s="11">
        <v>0</v>
      </c>
    </row>
    <row r="747" spans="1:14" x14ac:dyDescent="0.2">
      <c r="A747" s="2">
        <v>2287</v>
      </c>
      <c r="B747" s="3" t="s">
        <v>2702</v>
      </c>
      <c r="C747" s="3" t="s">
        <v>2703</v>
      </c>
      <c r="D747" s="13">
        <v>39448</v>
      </c>
      <c r="E747" s="14" t="s">
        <v>4</v>
      </c>
      <c r="F747" s="14" t="s">
        <v>14</v>
      </c>
      <c r="G747" s="14" t="s">
        <v>4495</v>
      </c>
      <c r="H747" s="9">
        <v>1</v>
      </c>
      <c r="I747" s="3" t="s">
        <v>30</v>
      </c>
      <c r="J747" s="3" t="s">
        <v>2704</v>
      </c>
      <c r="K747" s="3" t="s">
        <v>17</v>
      </c>
      <c r="L747" s="3" t="s">
        <v>258</v>
      </c>
      <c r="M747" s="11">
        <v>1</v>
      </c>
      <c r="N747" s="11">
        <v>0</v>
      </c>
    </row>
    <row r="748" spans="1:14" x14ac:dyDescent="0.2">
      <c r="A748" s="2">
        <v>2288</v>
      </c>
      <c r="B748" s="3" t="s">
        <v>2705</v>
      </c>
      <c r="C748" s="3" t="s">
        <v>2706</v>
      </c>
      <c r="D748" s="13">
        <v>38845</v>
      </c>
      <c r="E748" s="14" t="s">
        <v>4</v>
      </c>
      <c r="F748" s="14" t="s">
        <v>14</v>
      </c>
      <c r="G748" s="14" t="s">
        <v>4494</v>
      </c>
      <c r="H748" s="9"/>
      <c r="I748" s="3" t="s">
        <v>106</v>
      </c>
      <c r="J748" s="3" t="s">
        <v>2707</v>
      </c>
      <c r="K748" s="3" t="s">
        <v>17</v>
      </c>
      <c r="L748" s="3" t="s">
        <v>2708</v>
      </c>
      <c r="M748" s="11">
        <v>1</v>
      </c>
      <c r="N748" s="11">
        <v>0</v>
      </c>
    </row>
    <row r="749" spans="1:14" x14ac:dyDescent="0.2">
      <c r="A749" s="2">
        <v>2291</v>
      </c>
      <c r="B749" s="3" t="s">
        <v>2709</v>
      </c>
      <c r="C749" s="3" t="s">
        <v>2710</v>
      </c>
      <c r="D749" s="13">
        <v>40975</v>
      </c>
      <c r="E749" s="14" t="s">
        <v>4</v>
      </c>
      <c r="F749" s="14" t="s">
        <v>47</v>
      </c>
      <c r="G749" s="14"/>
      <c r="H749" s="9"/>
      <c r="I749" s="3" t="s">
        <v>48</v>
      </c>
      <c r="J749" s="3" t="s">
        <v>2711</v>
      </c>
      <c r="K749" s="3" t="s">
        <v>17</v>
      </c>
      <c r="L749" s="3" t="s">
        <v>2712</v>
      </c>
      <c r="M749" s="11">
        <v>1</v>
      </c>
      <c r="N749" s="11">
        <v>0</v>
      </c>
    </row>
    <row r="750" spans="1:14" x14ac:dyDescent="0.2">
      <c r="A750" s="2">
        <v>2294</v>
      </c>
      <c r="B750" s="3" t="s">
        <v>2713</v>
      </c>
      <c r="C750" s="3" t="s">
        <v>2714</v>
      </c>
      <c r="D750" s="13">
        <v>38042</v>
      </c>
      <c r="E750" s="14" t="s">
        <v>4</v>
      </c>
      <c r="F750" s="14" t="s">
        <v>47</v>
      </c>
      <c r="G750" s="14"/>
      <c r="H750" s="9"/>
      <c r="I750" s="3" t="s">
        <v>48</v>
      </c>
      <c r="J750" s="3" t="s">
        <v>2715</v>
      </c>
      <c r="K750" s="3" t="s">
        <v>17</v>
      </c>
      <c r="L750" s="3" t="s">
        <v>2716</v>
      </c>
      <c r="M750" s="11">
        <v>1</v>
      </c>
      <c r="N750" s="11">
        <v>0</v>
      </c>
    </row>
    <row r="751" spans="1:14" x14ac:dyDescent="0.2">
      <c r="A751" s="2">
        <v>2295</v>
      </c>
      <c r="B751" s="3" t="s">
        <v>2717</v>
      </c>
      <c r="C751" s="3" t="s">
        <v>2718</v>
      </c>
      <c r="D751" s="13">
        <v>39587</v>
      </c>
      <c r="E751" s="14" t="s">
        <v>4</v>
      </c>
      <c r="F751" s="14" t="s">
        <v>14</v>
      </c>
      <c r="G751" s="14" t="s">
        <v>4494</v>
      </c>
      <c r="H751" s="9">
        <v>1</v>
      </c>
      <c r="I751" s="3" t="s">
        <v>106</v>
      </c>
      <c r="J751" s="3" t="s">
        <v>2719</v>
      </c>
      <c r="K751" s="3" t="s">
        <v>17</v>
      </c>
      <c r="L751" s="3" t="s">
        <v>2720</v>
      </c>
      <c r="M751" s="11">
        <v>1</v>
      </c>
      <c r="N751" s="11">
        <v>0</v>
      </c>
    </row>
    <row r="752" spans="1:14" x14ac:dyDescent="0.2">
      <c r="A752" s="2">
        <v>2298</v>
      </c>
      <c r="B752" s="3" t="s">
        <v>2721</v>
      </c>
      <c r="C752" s="3" t="s">
        <v>2722</v>
      </c>
      <c r="D752" s="13">
        <v>38932</v>
      </c>
      <c r="E752" s="14" t="s">
        <v>297</v>
      </c>
      <c r="F752" s="14" t="s">
        <v>14</v>
      </c>
      <c r="G752" s="14" t="s">
        <v>4495</v>
      </c>
      <c r="H752" s="9"/>
      <c r="I752" s="3" t="s">
        <v>30</v>
      </c>
      <c r="J752" s="3" t="s">
        <v>2723</v>
      </c>
      <c r="K752" s="3" t="s">
        <v>17</v>
      </c>
      <c r="L752" s="3" t="s">
        <v>2724</v>
      </c>
      <c r="M752" s="11">
        <v>1</v>
      </c>
      <c r="N752" s="11">
        <v>0</v>
      </c>
    </row>
    <row r="753" spans="1:14" x14ac:dyDescent="0.2">
      <c r="A753" s="2">
        <v>2299</v>
      </c>
      <c r="B753" s="3" t="s">
        <v>2725</v>
      </c>
      <c r="C753" s="3" t="s">
        <v>2726</v>
      </c>
      <c r="D753" s="13">
        <v>37834</v>
      </c>
      <c r="E753" s="14" t="s">
        <v>345</v>
      </c>
      <c r="F753" s="14" t="s">
        <v>14</v>
      </c>
      <c r="G753" s="14" t="s">
        <v>4494</v>
      </c>
      <c r="H753" s="9"/>
      <c r="I753" s="3" t="s">
        <v>106</v>
      </c>
      <c r="J753" s="3" t="s">
        <v>2727</v>
      </c>
      <c r="K753" s="3" t="s">
        <v>17</v>
      </c>
      <c r="L753" s="3" t="s">
        <v>2728</v>
      </c>
      <c r="M753" s="11">
        <v>1</v>
      </c>
      <c r="N753" s="11">
        <v>0</v>
      </c>
    </row>
    <row r="754" spans="1:14" x14ac:dyDescent="0.2">
      <c r="A754" s="2">
        <v>2300</v>
      </c>
      <c r="B754" s="3" t="s">
        <v>2729</v>
      </c>
      <c r="C754" s="3" t="s">
        <v>2730</v>
      </c>
      <c r="D754" s="13">
        <v>39142</v>
      </c>
      <c r="E754" s="14" t="s">
        <v>4</v>
      </c>
      <c r="F754" s="14" t="s">
        <v>47</v>
      </c>
      <c r="G754" s="14" t="s">
        <v>4494</v>
      </c>
      <c r="H754" s="9">
        <v>1</v>
      </c>
      <c r="I754" s="3" t="s">
        <v>106</v>
      </c>
      <c r="J754" s="3" t="s">
        <v>2731</v>
      </c>
      <c r="K754" s="3" t="s">
        <v>17</v>
      </c>
      <c r="L754" s="3" t="s">
        <v>2732</v>
      </c>
      <c r="M754" s="11">
        <v>1</v>
      </c>
      <c r="N754" s="11">
        <v>0</v>
      </c>
    </row>
    <row r="755" spans="1:14" x14ac:dyDescent="0.2">
      <c r="A755" s="2">
        <v>2301</v>
      </c>
      <c r="B755" s="3" t="s">
        <v>2733</v>
      </c>
      <c r="C755" s="3" t="s">
        <v>2734</v>
      </c>
      <c r="D755" s="13">
        <v>38456</v>
      </c>
      <c r="E755" s="14" t="s">
        <v>345</v>
      </c>
      <c r="F755" s="14" t="s">
        <v>14</v>
      </c>
      <c r="G755" s="14" t="s">
        <v>4494</v>
      </c>
      <c r="H755" s="9"/>
      <c r="I755" s="3" t="s">
        <v>2138</v>
      </c>
      <c r="J755" s="3" t="s">
        <v>2735</v>
      </c>
      <c r="K755" s="3" t="s">
        <v>17</v>
      </c>
      <c r="L755" s="3" t="s">
        <v>2736</v>
      </c>
      <c r="M755" s="11">
        <v>1</v>
      </c>
      <c r="N755" s="11">
        <v>0</v>
      </c>
    </row>
    <row r="756" spans="1:14" x14ac:dyDescent="0.2">
      <c r="A756" s="2">
        <v>2302</v>
      </c>
      <c r="B756" s="3" t="s">
        <v>2737</v>
      </c>
      <c r="C756" s="3" t="s">
        <v>2738</v>
      </c>
      <c r="D756" s="13">
        <v>41151</v>
      </c>
      <c r="E756" s="14" t="s">
        <v>4</v>
      </c>
      <c r="F756" s="14" t="s">
        <v>14</v>
      </c>
      <c r="G756" s="14" t="s">
        <v>4494</v>
      </c>
      <c r="H756" s="9"/>
      <c r="I756" s="3" t="s">
        <v>664</v>
      </c>
      <c r="J756" s="3" t="s">
        <v>2739</v>
      </c>
      <c r="K756" s="3" t="s">
        <v>17</v>
      </c>
      <c r="L756" s="3" t="s">
        <v>50</v>
      </c>
      <c r="M756" s="11">
        <v>1</v>
      </c>
      <c r="N756" s="11">
        <v>0</v>
      </c>
    </row>
    <row r="757" spans="1:14" x14ac:dyDescent="0.2">
      <c r="A757" s="2">
        <v>2303</v>
      </c>
      <c r="B757" s="3" t="s">
        <v>2740</v>
      </c>
      <c r="C757" s="3" t="s">
        <v>2741</v>
      </c>
      <c r="D757" s="13">
        <v>39406</v>
      </c>
      <c r="E757" s="14" t="s">
        <v>345</v>
      </c>
      <c r="F757" s="14" t="s">
        <v>14</v>
      </c>
      <c r="G757" s="14" t="s">
        <v>4494</v>
      </c>
      <c r="H757" s="9"/>
      <c r="I757" s="3" t="s">
        <v>664</v>
      </c>
      <c r="J757" s="3" t="s">
        <v>2742</v>
      </c>
      <c r="K757" s="3" t="s">
        <v>17</v>
      </c>
      <c r="L757" s="3" t="s">
        <v>35</v>
      </c>
      <c r="M757" s="11">
        <v>1</v>
      </c>
      <c r="N757" s="11">
        <v>0</v>
      </c>
    </row>
    <row r="758" spans="1:14" x14ac:dyDescent="0.2">
      <c r="A758" s="2">
        <v>2306</v>
      </c>
      <c r="B758" s="3" t="s">
        <v>2743</v>
      </c>
      <c r="C758" s="3" t="s">
        <v>2744</v>
      </c>
      <c r="D758" s="13">
        <v>37834</v>
      </c>
      <c r="E758" s="14" t="s">
        <v>4</v>
      </c>
      <c r="F758" s="14" t="s">
        <v>35</v>
      </c>
      <c r="G758" s="14"/>
      <c r="H758" s="9"/>
      <c r="I758" s="3" t="s">
        <v>48</v>
      </c>
      <c r="J758" s="3" t="s">
        <v>2745</v>
      </c>
      <c r="K758" s="3" t="s">
        <v>17</v>
      </c>
      <c r="L758" s="3" t="s">
        <v>258</v>
      </c>
      <c r="M758" s="11">
        <v>1</v>
      </c>
      <c r="N758" s="11">
        <v>0</v>
      </c>
    </row>
    <row r="759" spans="1:14" x14ac:dyDescent="0.2">
      <c r="A759" s="2">
        <v>2309</v>
      </c>
      <c r="B759" s="3" t="s">
        <v>2746</v>
      </c>
      <c r="C759" s="3" t="s">
        <v>2747</v>
      </c>
      <c r="D759" s="13">
        <v>39160</v>
      </c>
      <c r="E759" s="14" t="s">
        <v>4</v>
      </c>
      <c r="F759" s="14" t="s">
        <v>14</v>
      </c>
      <c r="G759" s="14" t="s">
        <v>4494</v>
      </c>
      <c r="H759" s="9"/>
      <c r="I759" s="3" t="s">
        <v>1324</v>
      </c>
      <c r="J759" s="3" t="s">
        <v>2748</v>
      </c>
      <c r="K759" s="3" t="s">
        <v>17</v>
      </c>
      <c r="L759" s="3" t="s">
        <v>1884</v>
      </c>
      <c r="M759" s="11">
        <v>1</v>
      </c>
      <c r="N759" s="11">
        <v>0</v>
      </c>
    </row>
    <row r="760" spans="1:14" x14ac:dyDescent="0.2">
      <c r="A760" s="2">
        <v>2310</v>
      </c>
      <c r="B760" s="3" t="s">
        <v>2749</v>
      </c>
      <c r="C760" s="3" t="s">
        <v>2750</v>
      </c>
      <c r="D760" s="13">
        <v>38808</v>
      </c>
      <c r="E760" s="14" t="s">
        <v>4</v>
      </c>
      <c r="F760" s="14" t="s">
        <v>14</v>
      </c>
      <c r="G760" s="14" t="s">
        <v>4494</v>
      </c>
      <c r="H760" s="9"/>
      <c r="I760" s="3" t="s">
        <v>106</v>
      </c>
      <c r="J760" s="3" t="s">
        <v>2751</v>
      </c>
      <c r="K760" s="3" t="s">
        <v>17</v>
      </c>
      <c r="L760" s="3" t="s">
        <v>258</v>
      </c>
      <c r="M760" s="11">
        <v>1</v>
      </c>
      <c r="N760" s="11">
        <v>0</v>
      </c>
    </row>
    <row r="761" spans="1:14" x14ac:dyDescent="0.2">
      <c r="A761" s="2">
        <v>2311</v>
      </c>
      <c r="B761" s="3" t="s">
        <v>2752</v>
      </c>
      <c r="C761" s="3" t="s">
        <v>2753</v>
      </c>
      <c r="D761" s="13">
        <v>39973</v>
      </c>
      <c r="E761" s="14" t="s">
        <v>297</v>
      </c>
      <c r="F761" s="14" t="s">
        <v>14</v>
      </c>
      <c r="G761" s="14" t="s">
        <v>4494</v>
      </c>
      <c r="H761" s="9"/>
      <c r="I761" s="3" t="s">
        <v>106</v>
      </c>
      <c r="J761" s="3" t="s">
        <v>2754</v>
      </c>
      <c r="K761" s="3" t="s">
        <v>17</v>
      </c>
      <c r="L761" s="3" t="s">
        <v>2755</v>
      </c>
      <c r="M761" s="11">
        <v>1</v>
      </c>
      <c r="N761" s="11">
        <v>0</v>
      </c>
    </row>
    <row r="762" spans="1:14" x14ac:dyDescent="0.2">
      <c r="A762" s="2">
        <v>2312</v>
      </c>
      <c r="B762" s="3" t="s">
        <v>2756</v>
      </c>
      <c r="C762" s="3" t="s">
        <v>2757</v>
      </c>
      <c r="D762" s="13">
        <v>40179</v>
      </c>
      <c r="E762" s="14" t="s">
        <v>4</v>
      </c>
      <c r="F762" s="14" t="s">
        <v>14</v>
      </c>
      <c r="G762" s="14" t="s">
        <v>4494</v>
      </c>
      <c r="H762" s="9"/>
      <c r="I762" s="3" t="s">
        <v>1324</v>
      </c>
      <c r="J762" s="3" t="s">
        <v>2758</v>
      </c>
      <c r="K762" s="3" t="s">
        <v>17</v>
      </c>
      <c r="L762" s="3" t="s">
        <v>2759</v>
      </c>
      <c r="M762" s="11">
        <v>1</v>
      </c>
      <c r="N762" s="11">
        <v>0</v>
      </c>
    </row>
    <row r="763" spans="1:14" x14ac:dyDescent="0.2">
      <c r="A763" s="2">
        <v>2313</v>
      </c>
      <c r="B763" s="3" t="s">
        <v>2760</v>
      </c>
      <c r="C763" s="3" t="s">
        <v>2761</v>
      </c>
      <c r="D763" s="13">
        <v>39448</v>
      </c>
      <c r="E763" s="14" t="s">
        <v>4</v>
      </c>
      <c r="F763" s="14" t="s">
        <v>14</v>
      </c>
      <c r="G763" s="14" t="s">
        <v>4494</v>
      </c>
      <c r="H763" s="9"/>
      <c r="I763" s="3" t="s">
        <v>1324</v>
      </c>
      <c r="J763" s="3" t="s">
        <v>2762</v>
      </c>
      <c r="K763" s="3" t="s">
        <v>17</v>
      </c>
      <c r="M763" s="11">
        <v>1</v>
      </c>
      <c r="N763" s="11">
        <v>0</v>
      </c>
    </row>
    <row r="764" spans="1:14" x14ac:dyDescent="0.2">
      <c r="A764" s="2">
        <v>2316</v>
      </c>
      <c r="B764" s="3" t="s">
        <v>2763</v>
      </c>
      <c r="C764" s="3" t="s">
        <v>2764</v>
      </c>
      <c r="D764" s="13">
        <v>36880</v>
      </c>
      <c r="E764" s="14" t="s">
        <v>4</v>
      </c>
      <c r="F764" s="14" t="s">
        <v>47</v>
      </c>
      <c r="G764" s="14"/>
      <c r="H764" s="9"/>
      <c r="I764" s="3" t="s">
        <v>93</v>
      </c>
      <c r="J764" s="3" t="s">
        <v>2765</v>
      </c>
      <c r="K764" s="3" t="s">
        <v>17</v>
      </c>
      <c r="L764" s="3" t="s">
        <v>35</v>
      </c>
      <c r="M764" s="11">
        <v>1</v>
      </c>
      <c r="N764" s="11">
        <v>0</v>
      </c>
    </row>
    <row r="765" spans="1:14" x14ac:dyDescent="0.2">
      <c r="A765" s="2">
        <v>2324</v>
      </c>
      <c r="B765" s="3" t="s">
        <v>2766</v>
      </c>
      <c r="C765" s="3" t="s">
        <v>2767</v>
      </c>
      <c r="D765" s="13">
        <v>36495</v>
      </c>
      <c r="E765" s="14" t="s">
        <v>4</v>
      </c>
      <c r="F765" s="14" t="s">
        <v>14</v>
      </c>
      <c r="G765" s="14"/>
      <c r="H765" s="9"/>
      <c r="I765" s="3" t="s">
        <v>2768</v>
      </c>
      <c r="J765" s="3" t="s">
        <v>2769</v>
      </c>
      <c r="K765" s="3" t="s">
        <v>17</v>
      </c>
      <c r="L765" s="3" t="s">
        <v>35</v>
      </c>
      <c r="M765" s="11">
        <v>1</v>
      </c>
      <c r="N765" s="11">
        <v>0</v>
      </c>
    </row>
    <row r="766" spans="1:14" x14ac:dyDescent="0.2">
      <c r="A766" s="2">
        <v>2326</v>
      </c>
      <c r="B766" s="3" t="s">
        <v>2770</v>
      </c>
      <c r="C766" s="3" t="s">
        <v>2771</v>
      </c>
      <c r="D766" s="13">
        <v>35735</v>
      </c>
      <c r="E766" s="14" t="s">
        <v>4</v>
      </c>
      <c r="F766" s="14" t="s">
        <v>14</v>
      </c>
      <c r="G766" s="14"/>
      <c r="H766" s="9"/>
      <c r="I766" s="3" t="s">
        <v>93</v>
      </c>
      <c r="J766" s="3" t="s">
        <v>2772</v>
      </c>
      <c r="K766" s="3" t="s">
        <v>17</v>
      </c>
      <c r="L766" s="3" t="s">
        <v>1056</v>
      </c>
      <c r="M766" s="11">
        <v>0</v>
      </c>
      <c r="N766" s="11">
        <v>1</v>
      </c>
    </row>
    <row r="767" spans="1:14" x14ac:dyDescent="0.2">
      <c r="A767" s="2">
        <v>2327</v>
      </c>
      <c r="B767" s="3" t="s">
        <v>2773</v>
      </c>
      <c r="C767" s="3" t="s">
        <v>1054</v>
      </c>
      <c r="D767" s="13">
        <v>34700</v>
      </c>
      <c r="E767" s="14" t="s">
        <v>4</v>
      </c>
      <c r="F767" s="14" t="s">
        <v>14</v>
      </c>
      <c r="G767" s="14"/>
      <c r="H767" s="9"/>
      <c r="I767" s="3" t="s">
        <v>93</v>
      </c>
      <c r="J767" s="3" t="s">
        <v>2774</v>
      </c>
      <c r="K767" s="3" t="s">
        <v>17</v>
      </c>
      <c r="L767" s="3" t="s">
        <v>2775</v>
      </c>
      <c r="M767" s="11">
        <v>0</v>
      </c>
      <c r="N767" s="11">
        <v>1</v>
      </c>
    </row>
    <row r="768" spans="1:14" x14ac:dyDescent="0.2">
      <c r="A768" s="2">
        <v>2328</v>
      </c>
      <c r="B768" s="3" t="s">
        <v>2776</v>
      </c>
      <c r="C768" s="3" t="s">
        <v>2777</v>
      </c>
      <c r="D768" s="13">
        <v>33970</v>
      </c>
      <c r="E768" s="14" t="s">
        <v>4</v>
      </c>
      <c r="F768" s="14" t="s">
        <v>14</v>
      </c>
      <c r="G768" s="14"/>
      <c r="H768" s="9"/>
      <c r="I768" s="3" t="s">
        <v>93</v>
      </c>
      <c r="J768" s="3" t="s">
        <v>2778</v>
      </c>
      <c r="K768" s="3" t="s">
        <v>17</v>
      </c>
      <c r="L768" s="3" t="s">
        <v>35</v>
      </c>
      <c r="M768" s="11">
        <v>1</v>
      </c>
      <c r="N768" s="11">
        <v>0</v>
      </c>
    </row>
    <row r="769" spans="1:14" x14ac:dyDescent="0.2">
      <c r="A769" s="2">
        <v>2329</v>
      </c>
      <c r="B769" s="3" t="s">
        <v>2779</v>
      </c>
      <c r="C769" s="3" t="s">
        <v>739</v>
      </c>
      <c r="D769" s="13">
        <v>40001</v>
      </c>
      <c r="E769" s="14" t="s">
        <v>4</v>
      </c>
      <c r="F769" s="14" t="s">
        <v>14</v>
      </c>
      <c r="G769" s="14" t="s">
        <v>4494</v>
      </c>
      <c r="H769" s="9"/>
      <c r="I769" s="3" t="s">
        <v>106</v>
      </c>
      <c r="J769" s="3" t="s">
        <v>2780</v>
      </c>
      <c r="K769" s="3" t="s">
        <v>17</v>
      </c>
      <c r="L769" s="3" t="s">
        <v>35</v>
      </c>
      <c r="M769" s="11">
        <v>1</v>
      </c>
      <c r="N769" s="11">
        <v>0</v>
      </c>
    </row>
    <row r="770" spans="1:14" x14ac:dyDescent="0.2">
      <c r="A770" s="2">
        <v>2330</v>
      </c>
      <c r="B770" s="3" t="s">
        <v>2781</v>
      </c>
      <c r="C770" s="3" t="s">
        <v>2782</v>
      </c>
      <c r="D770" s="13">
        <v>35804</v>
      </c>
      <c r="E770" s="14" t="s">
        <v>4</v>
      </c>
      <c r="F770" s="14" t="s">
        <v>14</v>
      </c>
      <c r="G770" s="14" t="s">
        <v>4494</v>
      </c>
      <c r="H770" s="9"/>
      <c r="I770" s="3" t="s">
        <v>2783</v>
      </c>
      <c r="J770" s="3" t="s">
        <v>2784</v>
      </c>
      <c r="K770" s="3" t="s">
        <v>17</v>
      </c>
      <c r="L770" s="3" t="s">
        <v>2785</v>
      </c>
      <c r="M770" s="11">
        <v>1</v>
      </c>
      <c r="N770" s="11">
        <v>0</v>
      </c>
    </row>
    <row r="771" spans="1:14" x14ac:dyDescent="0.2">
      <c r="A771" s="2">
        <v>2332</v>
      </c>
      <c r="B771" s="3" t="s">
        <v>2786</v>
      </c>
      <c r="C771" s="3" t="s">
        <v>2787</v>
      </c>
      <c r="D771" s="13">
        <v>34335</v>
      </c>
      <c r="E771" s="14" t="s">
        <v>4</v>
      </c>
      <c r="F771" s="14" t="s">
        <v>47</v>
      </c>
      <c r="G771" s="14"/>
      <c r="H771" s="9"/>
      <c r="I771" s="3" t="s">
        <v>61</v>
      </c>
      <c r="J771" s="3" t="s">
        <v>2788</v>
      </c>
      <c r="K771" s="3" t="s">
        <v>17</v>
      </c>
      <c r="L771" s="3" t="s">
        <v>2789</v>
      </c>
      <c r="M771" s="11">
        <v>0</v>
      </c>
      <c r="N771" s="11">
        <v>1</v>
      </c>
    </row>
    <row r="772" spans="1:14" x14ac:dyDescent="0.2">
      <c r="A772" s="2">
        <v>2333</v>
      </c>
      <c r="B772" s="3" t="s">
        <v>2790</v>
      </c>
      <c r="C772" s="3" t="s">
        <v>2791</v>
      </c>
      <c r="D772" s="13">
        <v>39844</v>
      </c>
      <c r="E772" s="14" t="s">
        <v>4</v>
      </c>
      <c r="F772" s="14" t="s">
        <v>47</v>
      </c>
      <c r="G772" s="14"/>
      <c r="H772" s="9"/>
      <c r="I772" s="3" t="s">
        <v>2792</v>
      </c>
      <c r="J772" s="3" t="s">
        <v>2793</v>
      </c>
      <c r="K772" s="3" t="s">
        <v>17</v>
      </c>
      <c r="L772" s="3" t="s">
        <v>50</v>
      </c>
      <c r="M772" s="11">
        <v>1</v>
      </c>
      <c r="N772" s="11">
        <v>0</v>
      </c>
    </row>
    <row r="773" spans="1:14" x14ac:dyDescent="0.2">
      <c r="A773" s="2">
        <v>2334</v>
      </c>
      <c r="B773" s="3" t="s">
        <v>2794</v>
      </c>
      <c r="C773" s="3" t="s">
        <v>2795</v>
      </c>
      <c r="D773" s="13">
        <v>39569</v>
      </c>
      <c r="E773" s="14" t="s">
        <v>4</v>
      </c>
      <c r="F773" s="14" t="s">
        <v>14</v>
      </c>
      <c r="G773" s="14" t="s">
        <v>4494</v>
      </c>
      <c r="H773" s="9">
        <v>1</v>
      </c>
      <c r="I773" s="3" t="s">
        <v>106</v>
      </c>
      <c r="J773" s="3" t="s">
        <v>2796</v>
      </c>
      <c r="K773" s="3" t="s">
        <v>17</v>
      </c>
      <c r="L773" s="3" t="s">
        <v>35</v>
      </c>
      <c r="M773" s="11">
        <v>1</v>
      </c>
      <c r="N773" s="11">
        <v>0</v>
      </c>
    </row>
    <row r="774" spans="1:14" x14ac:dyDescent="0.2">
      <c r="A774" s="2">
        <v>2335</v>
      </c>
      <c r="B774" s="3" t="s">
        <v>2797</v>
      </c>
      <c r="C774" s="3" t="s">
        <v>2798</v>
      </c>
      <c r="D774" s="13">
        <v>35776</v>
      </c>
      <c r="E774" s="14" t="s">
        <v>345</v>
      </c>
      <c r="F774" s="14" t="s">
        <v>14</v>
      </c>
      <c r="G774" s="14" t="s">
        <v>4494</v>
      </c>
      <c r="H774" s="9"/>
      <c r="I774" s="3" t="s">
        <v>106</v>
      </c>
      <c r="J774" s="3" t="s">
        <v>2799</v>
      </c>
      <c r="K774" s="3" t="s">
        <v>17</v>
      </c>
      <c r="L774" s="3" t="s">
        <v>2800</v>
      </c>
      <c r="M774" s="11">
        <v>1</v>
      </c>
      <c r="N774" s="11">
        <v>0</v>
      </c>
    </row>
    <row r="775" spans="1:14" x14ac:dyDescent="0.2">
      <c r="A775" s="2">
        <v>2353</v>
      </c>
      <c r="B775" s="3" t="s">
        <v>2801</v>
      </c>
      <c r="C775" s="3" t="s">
        <v>2802</v>
      </c>
      <c r="D775" s="13">
        <v>42755</v>
      </c>
      <c r="E775" s="14" t="s">
        <v>4</v>
      </c>
      <c r="F775" s="14" t="s">
        <v>47</v>
      </c>
      <c r="G775" s="14"/>
      <c r="H775" s="9"/>
      <c r="I775" s="3" t="s">
        <v>15</v>
      </c>
      <c r="J775" s="3" t="s">
        <v>2803</v>
      </c>
      <c r="K775" s="3" t="s">
        <v>17</v>
      </c>
      <c r="L775" s="3" t="s">
        <v>2804</v>
      </c>
      <c r="M775" s="11">
        <v>0</v>
      </c>
      <c r="N775" s="11">
        <v>1</v>
      </c>
    </row>
    <row r="776" spans="1:14" x14ac:dyDescent="0.2">
      <c r="A776" s="2">
        <v>2361</v>
      </c>
      <c r="B776" s="3" t="s">
        <v>2805</v>
      </c>
      <c r="C776" s="3" t="s">
        <v>2806</v>
      </c>
      <c r="D776" s="13">
        <v>42675</v>
      </c>
      <c r="E776" s="14" t="s">
        <v>4</v>
      </c>
      <c r="F776" s="14" t="s">
        <v>14</v>
      </c>
      <c r="G776" s="14" t="s">
        <v>4494</v>
      </c>
      <c r="H776" s="9"/>
      <c r="I776" s="3" t="s">
        <v>106</v>
      </c>
      <c r="J776" s="3" t="s">
        <v>2807</v>
      </c>
      <c r="K776" s="3" t="s">
        <v>17</v>
      </c>
      <c r="L776" s="3" t="s">
        <v>2808</v>
      </c>
      <c r="M776" s="11">
        <v>1</v>
      </c>
      <c r="N776" s="11">
        <v>0</v>
      </c>
    </row>
    <row r="777" spans="1:14" x14ac:dyDescent="0.2">
      <c r="A777" s="2">
        <v>2362</v>
      </c>
      <c r="B777" s="3" t="s">
        <v>2809</v>
      </c>
      <c r="C777" s="3" t="s">
        <v>2810</v>
      </c>
      <c r="D777" s="13">
        <v>42675</v>
      </c>
      <c r="E777" s="14" t="s">
        <v>4</v>
      </c>
      <c r="F777" s="14" t="s">
        <v>14</v>
      </c>
      <c r="G777" s="14" t="s">
        <v>4494</v>
      </c>
      <c r="H777" s="9"/>
      <c r="I777" s="3" t="s">
        <v>130</v>
      </c>
      <c r="J777" s="3" t="s">
        <v>2811</v>
      </c>
      <c r="K777" s="3" t="s">
        <v>17</v>
      </c>
      <c r="L777" s="3" t="s">
        <v>50</v>
      </c>
      <c r="M777" s="11">
        <v>0</v>
      </c>
      <c r="N777" s="11">
        <v>1</v>
      </c>
    </row>
    <row r="778" spans="1:14" x14ac:dyDescent="0.2">
      <c r="A778" s="2">
        <v>2363</v>
      </c>
      <c r="B778" s="3" t="s">
        <v>2812</v>
      </c>
      <c r="C778" s="3" t="s">
        <v>2813</v>
      </c>
      <c r="D778" s="13">
        <v>42614</v>
      </c>
      <c r="E778" s="14" t="s">
        <v>4</v>
      </c>
      <c r="F778" s="14" t="s">
        <v>14</v>
      </c>
      <c r="G778" s="14"/>
      <c r="H778" s="9"/>
      <c r="I778" s="3" t="s">
        <v>173</v>
      </c>
      <c r="J778" s="3" t="s">
        <v>2814</v>
      </c>
      <c r="K778" s="3" t="s">
        <v>17</v>
      </c>
      <c r="L778" s="3" t="s">
        <v>50</v>
      </c>
      <c r="M778" s="11">
        <v>0</v>
      </c>
      <c r="N778" s="11">
        <v>1</v>
      </c>
    </row>
    <row r="779" spans="1:14" x14ac:dyDescent="0.2">
      <c r="A779" s="2">
        <v>2365</v>
      </c>
      <c r="B779" s="3" t="s">
        <v>2815</v>
      </c>
      <c r="C779" s="3" t="s">
        <v>2816</v>
      </c>
      <c r="D779" s="13">
        <v>42656</v>
      </c>
      <c r="E779" s="14" t="s">
        <v>4</v>
      </c>
      <c r="F779" s="14" t="s">
        <v>47</v>
      </c>
      <c r="G779" s="14"/>
      <c r="H779" s="9"/>
      <c r="I779" s="3" t="s">
        <v>48</v>
      </c>
      <c r="J779" s="3" t="s">
        <v>2817</v>
      </c>
      <c r="K779" s="3" t="s">
        <v>17</v>
      </c>
      <c r="L779" s="3" t="s">
        <v>2818</v>
      </c>
      <c r="M779" s="11">
        <v>1</v>
      </c>
      <c r="N779" s="11">
        <v>0</v>
      </c>
    </row>
    <row r="780" spans="1:14" x14ac:dyDescent="0.2">
      <c r="A780" s="2">
        <v>2366</v>
      </c>
      <c r="B780" s="3" t="s">
        <v>2868</v>
      </c>
      <c r="C780" s="3" t="s">
        <v>2869</v>
      </c>
      <c r="D780" s="13">
        <v>42491</v>
      </c>
      <c r="E780" s="14" t="s">
        <v>4</v>
      </c>
      <c r="F780" s="14" t="s">
        <v>14</v>
      </c>
      <c r="G780" s="14" t="s">
        <v>4494</v>
      </c>
      <c r="H780" s="9"/>
      <c r="I780" s="3" t="s">
        <v>106</v>
      </c>
      <c r="J780" s="3" t="s">
        <v>2870</v>
      </c>
      <c r="K780" s="3" t="s">
        <v>17</v>
      </c>
      <c r="L780" s="3" t="s">
        <v>2871</v>
      </c>
      <c r="M780" s="11">
        <v>0</v>
      </c>
      <c r="N780" s="11">
        <v>1</v>
      </c>
    </row>
    <row r="781" spans="1:14" x14ac:dyDescent="0.2">
      <c r="A781" s="2">
        <v>2373</v>
      </c>
      <c r="B781" s="3" t="s">
        <v>2819</v>
      </c>
      <c r="C781" s="3" t="s">
        <v>2820</v>
      </c>
      <c r="D781" s="13">
        <v>42583</v>
      </c>
      <c r="E781" s="14" t="s">
        <v>345</v>
      </c>
      <c r="F781" s="14" t="s">
        <v>14</v>
      </c>
      <c r="G781" s="14" t="s">
        <v>4495</v>
      </c>
      <c r="H781" s="9"/>
      <c r="I781" s="3" t="s">
        <v>25</v>
      </c>
      <c r="J781" s="3" t="s">
        <v>2821</v>
      </c>
      <c r="K781" s="3" t="s">
        <v>17</v>
      </c>
      <c r="L781" s="3" t="s">
        <v>35</v>
      </c>
      <c r="M781" s="11">
        <v>0</v>
      </c>
      <c r="N781" s="11">
        <v>1</v>
      </c>
    </row>
    <row r="782" spans="1:14" x14ac:dyDescent="0.2">
      <c r="A782" s="2">
        <v>2377</v>
      </c>
      <c r="B782" s="3" t="s">
        <v>2849</v>
      </c>
      <c r="C782" s="3" t="s">
        <v>2850</v>
      </c>
      <c r="D782" s="13">
        <v>42804</v>
      </c>
      <c r="E782" s="14" t="s">
        <v>4</v>
      </c>
      <c r="F782" s="14" t="s">
        <v>14</v>
      </c>
      <c r="G782" s="14"/>
      <c r="H782" s="9">
        <v>1</v>
      </c>
      <c r="I782" s="3" t="s">
        <v>173</v>
      </c>
      <c r="J782" s="3" t="s">
        <v>2851</v>
      </c>
      <c r="K782" s="3" t="s">
        <v>17</v>
      </c>
      <c r="L782" s="3" t="s">
        <v>2852</v>
      </c>
      <c r="M782" s="11">
        <v>0</v>
      </c>
      <c r="N782" s="11">
        <v>1</v>
      </c>
    </row>
    <row r="783" spans="1:14" x14ac:dyDescent="0.2">
      <c r="A783" s="2">
        <v>2385</v>
      </c>
      <c r="B783" s="3" t="s">
        <v>2872</v>
      </c>
      <c r="C783" s="3" t="s">
        <v>2873</v>
      </c>
      <c r="D783" s="13">
        <v>42005</v>
      </c>
      <c r="E783" s="14" t="s">
        <v>4</v>
      </c>
      <c r="F783" s="14" t="s">
        <v>14</v>
      </c>
      <c r="G783" s="14" t="s">
        <v>4495</v>
      </c>
      <c r="H783" s="9"/>
      <c r="I783" s="3" t="s">
        <v>354</v>
      </c>
      <c r="J783" s="3" t="s">
        <v>2874</v>
      </c>
      <c r="K783" s="3" t="s">
        <v>17</v>
      </c>
      <c r="L783" s="3" t="s">
        <v>50</v>
      </c>
      <c r="M783" s="11">
        <v>0</v>
      </c>
      <c r="N783" s="11">
        <v>1</v>
      </c>
    </row>
    <row r="784" spans="1:14" x14ac:dyDescent="0.2">
      <c r="A784" s="2">
        <v>2397</v>
      </c>
      <c r="B784" s="3" t="s">
        <v>2875</v>
      </c>
      <c r="C784" s="3" t="s">
        <v>2835</v>
      </c>
      <c r="D784" s="13">
        <v>42795</v>
      </c>
      <c r="E784" s="14" t="s">
        <v>4</v>
      </c>
      <c r="F784" s="14" t="s">
        <v>14</v>
      </c>
      <c r="G784" s="14" t="s">
        <v>4495</v>
      </c>
      <c r="H784" s="9">
        <v>1</v>
      </c>
      <c r="I784" s="3" t="s">
        <v>30</v>
      </c>
      <c r="J784" s="3" t="s">
        <v>2836</v>
      </c>
      <c r="K784" s="3" t="s">
        <v>17</v>
      </c>
      <c r="L784" s="3" t="s">
        <v>50</v>
      </c>
      <c r="M784" s="11">
        <v>0</v>
      </c>
      <c r="N784" s="11">
        <v>1</v>
      </c>
    </row>
    <row r="785" spans="1:14" x14ac:dyDescent="0.2">
      <c r="A785" s="2">
        <v>2410</v>
      </c>
      <c r="B785" s="3" t="s">
        <v>2876</v>
      </c>
      <c r="C785" s="3" t="s">
        <v>2877</v>
      </c>
      <c r="D785" s="13">
        <v>42887</v>
      </c>
      <c r="E785" s="14" t="s">
        <v>4</v>
      </c>
      <c r="F785" s="14" t="s">
        <v>14</v>
      </c>
      <c r="G785" s="14" t="s">
        <v>4494</v>
      </c>
      <c r="H785" s="9">
        <v>1</v>
      </c>
      <c r="I785" s="3" t="s">
        <v>106</v>
      </c>
      <c r="J785" s="3" t="s">
        <v>2878</v>
      </c>
      <c r="K785" s="3" t="s">
        <v>17</v>
      </c>
      <c r="L785" s="3" t="s">
        <v>2879</v>
      </c>
      <c r="M785" s="11">
        <v>0</v>
      </c>
      <c r="N785" s="11">
        <v>1</v>
      </c>
    </row>
    <row r="786" spans="1:14" x14ac:dyDescent="0.2">
      <c r="A786" s="2">
        <v>2411</v>
      </c>
      <c r="B786" s="3" t="s">
        <v>2880</v>
      </c>
      <c r="C786" s="3" t="s">
        <v>2881</v>
      </c>
      <c r="D786" s="13">
        <v>42889</v>
      </c>
      <c r="E786" s="14" t="s">
        <v>4</v>
      </c>
      <c r="F786" s="14" t="s">
        <v>14</v>
      </c>
      <c r="G786" s="14" t="s">
        <v>4494</v>
      </c>
      <c r="H786" s="9"/>
      <c r="I786" s="3" t="s">
        <v>83</v>
      </c>
      <c r="J786" s="3" t="s">
        <v>2882</v>
      </c>
      <c r="K786" s="3" t="s">
        <v>17</v>
      </c>
      <c r="L786" s="3" t="s">
        <v>2883</v>
      </c>
      <c r="M786" s="11">
        <v>0</v>
      </c>
      <c r="N786" s="11">
        <v>1</v>
      </c>
    </row>
    <row r="787" spans="1:14" x14ac:dyDescent="0.2">
      <c r="A787" s="2">
        <v>2415</v>
      </c>
      <c r="B787" s="3" t="s">
        <v>2884</v>
      </c>
      <c r="C787" s="3" t="s">
        <v>2885</v>
      </c>
      <c r="D787" s="13">
        <v>42153</v>
      </c>
      <c r="E787" s="14" t="s">
        <v>4</v>
      </c>
      <c r="F787" s="14" t="s">
        <v>14</v>
      </c>
      <c r="G787" s="14" t="s">
        <v>4494</v>
      </c>
      <c r="H787" s="9">
        <v>1</v>
      </c>
      <c r="I787" s="3" t="s">
        <v>130</v>
      </c>
      <c r="J787" s="3" t="s">
        <v>2886</v>
      </c>
      <c r="K787" s="3" t="s">
        <v>17</v>
      </c>
      <c r="L787" s="3" t="s">
        <v>2887</v>
      </c>
      <c r="M787" s="11">
        <v>1</v>
      </c>
      <c r="N787" s="11">
        <v>0</v>
      </c>
    </row>
    <row r="788" spans="1:14" x14ac:dyDescent="0.2">
      <c r="A788" s="2">
        <v>2416</v>
      </c>
      <c r="B788" s="3" t="s">
        <v>2888</v>
      </c>
      <c r="C788" s="3" t="s">
        <v>2889</v>
      </c>
      <c r="D788" s="13">
        <v>41944</v>
      </c>
      <c r="E788" s="14" t="s">
        <v>4</v>
      </c>
      <c r="F788" s="14" t="s">
        <v>14</v>
      </c>
      <c r="G788" s="14" t="s">
        <v>4494</v>
      </c>
      <c r="H788" s="9"/>
      <c r="I788" s="3" t="s">
        <v>106</v>
      </c>
      <c r="J788" s="3" t="s">
        <v>2890</v>
      </c>
      <c r="K788" s="3" t="s">
        <v>17</v>
      </c>
      <c r="L788" s="3" t="s">
        <v>50</v>
      </c>
      <c r="M788" s="11">
        <v>1</v>
      </c>
      <c r="N788" s="11">
        <v>0</v>
      </c>
    </row>
    <row r="789" spans="1:14" x14ac:dyDescent="0.2">
      <c r="A789" s="2">
        <v>2418</v>
      </c>
      <c r="B789" s="3" t="s">
        <v>2891</v>
      </c>
      <c r="C789" s="3" t="s">
        <v>2892</v>
      </c>
      <c r="D789" s="13">
        <v>42905</v>
      </c>
      <c r="E789" s="14" t="s">
        <v>345</v>
      </c>
      <c r="F789" s="14" t="s">
        <v>14</v>
      </c>
      <c r="G789" s="14" t="s">
        <v>4494</v>
      </c>
      <c r="H789" s="9"/>
      <c r="I789" s="3" t="s">
        <v>106</v>
      </c>
      <c r="J789" s="3" t="s">
        <v>2893</v>
      </c>
      <c r="K789" s="3" t="s">
        <v>17</v>
      </c>
      <c r="L789" s="3" t="s">
        <v>35</v>
      </c>
      <c r="M789" s="11">
        <v>1</v>
      </c>
      <c r="N789" s="11">
        <v>0</v>
      </c>
    </row>
    <row r="790" spans="1:14" x14ac:dyDescent="0.2">
      <c r="A790" s="2">
        <v>2427</v>
      </c>
      <c r="B790" s="3" t="s">
        <v>2894</v>
      </c>
      <c r="C790" s="3" t="s">
        <v>2895</v>
      </c>
      <c r="D790" s="13">
        <v>41730</v>
      </c>
      <c r="E790" s="14" t="s">
        <v>4</v>
      </c>
      <c r="F790" s="14" t="s">
        <v>14</v>
      </c>
      <c r="G790" s="14" t="s">
        <v>4495</v>
      </c>
      <c r="H790" s="9">
        <v>1</v>
      </c>
      <c r="I790" s="3" t="s">
        <v>25</v>
      </c>
      <c r="J790" s="3" t="s">
        <v>2896</v>
      </c>
      <c r="K790" s="3" t="s">
        <v>17</v>
      </c>
      <c r="L790" s="3" t="s">
        <v>35</v>
      </c>
      <c r="M790" s="11">
        <v>0</v>
      </c>
      <c r="N790" s="11">
        <v>1</v>
      </c>
    </row>
    <row r="791" spans="1:14" x14ac:dyDescent="0.2">
      <c r="A791" s="2">
        <v>2430</v>
      </c>
      <c r="B791" s="3" t="s">
        <v>2897</v>
      </c>
      <c r="C791" s="3" t="s">
        <v>2898</v>
      </c>
      <c r="D791" s="13">
        <v>42217</v>
      </c>
      <c r="E791" s="14" t="s">
        <v>4</v>
      </c>
      <c r="F791" s="14" t="s">
        <v>14</v>
      </c>
      <c r="G791" s="14" t="s">
        <v>4495</v>
      </c>
      <c r="H791" s="9">
        <v>1</v>
      </c>
      <c r="I791" s="3" t="s">
        <v>30</v>
      </c>
      <c r="J791" s="3" t="s">
        <v>2899</v>
      </c>
      <c r="K791" s="3" t="s">
        <v>17</v>
      </c>
      <c r="L791" s="3" t="s">
        <v>2900</v>
      </c>
      <c r="M791" s="11">
        <v>0</v>
      </c>
      <c r="N791" s="11">
        <v>1</v>
      </c>
    </row>
    <row r="792" spans="1:14" x14ac:dyDescent="0.2">
      <c r="A792" s="2">
        <v>2433</v>
      </c>
      <c r="B792" s="3" t="s">
        <v>2901</v>
      </c>
      <c r="C792" s="3" t="s">
        <v>2902</v>
      </c>
      <c r="D792" s="13">
        <v>40920</v>
      </c>
      <c r="E792" s="14" t="s">
        <v>4</v>
      </c>
      <c r="F792" s="14" t="s">
        <v>14</v>
      </c>
      <c r="G792" s="14" t="s">
        <v>4494</v>
      </c>
      <c r="H792" s="9">
        <v>1</v>
      </c>
      <c r="I792" s="3" t="s">
        <v>169</v>
      </c>
      <c r="J792" s="3" t="s">
        <v>2903</v>
      </c>
      <c r="K792" s="3" t="s">
        <v>17</v>
      </c>
      <c r="L792" s="3" t="s">
        <v>35</v>
      </c>
      <c r="M792" s="11">
        <v>0</v>
      </c>
      <c r="N792" s="11">
        <v>1</v>
      </c>
    </row>
    <row r="793" spans="1:14" x14ac:dyDescent="0.2">
      <c r="A793" s="2">
        <v>2435</v>
      </c>
      <c r="B793" s="3" t="s">
        <v>2904</v>
      </c>
      <c r="C793" s="3" t="s">
        <v>2905</v>
      </c>
      <c r="D793" s="13">
        <v>42572</v>
      </c>
      <c r="E793" s="14" t="s">
        <v>4</v>
      </c>
      <c r="F793" s="14" t="s">
        <v>47</v>
      </c>
      <c r="G793" s="14"/>
      <c r="H793" s="9"/>
      <c r="I793" s="3" t="s">
        <v>48</v>
      </c>
      <c r="J793" s="3" t="s">
        <v>2906</v>
      </c>
      <c r="K793" s="3" t="s">
        <v>17</v>
      </c>
      <c r="L793" s="3" t="s">
        <v>2907</v>
      </c>
      <c r="M793" s="11">
        <v>0</v>
      </c>
      <c r="N793" s="11">
        <v>1</v>
      </c>
    </row>
    <row r="794" spans="1:14" x14ac:dyDescent="0.2">
      <c r="A794" s="2">
        <v>2436</v>
      </c>
      <c r="B794" s="3" t="s">
        <v>2908</v>
      </c>
      <c r="C794" s="3" t="s">
        <v>2909</v>
      </c>
      <c r="D794" s="13">
        <v>42614</v>
      </c>
      <c r="E794" s="14" t="s">
        <v>4</v>
      </c>
      <c r="F794" s="14" t="s">
        <v>14</v>
      </c>
      <c r="G794" s="14" t="s">
        <v>4494</v>
      </c>
      <c r="H794" s="9">
        <v>1</v>
      </c>
      <c r="I794" s="3" t="s">
        <v>106</v>
      </c>
      <c r="J794" s="3" t="s">
        <v>2910</v>
      </c>
      <c r="K794" s="3" t="s">
        <v>17</v>
      </c>
      <c r="L794" s="3" t="s">
        <v>2911</v>
      </c>
      <c r="M794" s="11">
        <v>0</v>
      </c>
      <c r="N794" s="11">
        <v>1</v>
      </c>
    </row>
    <row r="795" spans="1:14" x14ac:dyDescent="0.2">
      <c r="A795" s="2">
        <v>2437</v>
      </c>
      <c r="B795" s="3" t="s">
        <v>2912</v>
      </c>
      <c r="C795" s="3" t="s">
        <v>2913</v>
      </c>
      <c r="D795" s="13">
        <v>42064</v>
      </c>
      <c r="E795" s="14" t="s">
        <v>345</v>
      </c>
      <c r="F795" s="14" t="s">
        <v>14</v>
      </c>
      <c r="G795" s="14" t="s">
        <v>4495</v>
      </c>
      <c r="H795" s="9"/>
      <c r="I795" s="3" t="s">
        <v>1120</v>
      </c>
      <c r="J795" s="3" t="s">
        <v>2914</v>
      </c>
      <c r="K795" s="3" t="s">
        <v>17</v>
      </c>
      <c r="L795" s="3" t="s">
        <v>2915</v>
      </c>
      <c r="M795" s="11">
        <v>0</v>
      </c>
      <c r="N795" s="11">
        <v>1</v>
      </c>
    </row>
    <row r="796" spans="1:14" x14ac:dyDescent="0.2">
      <c r="A796" s="2">
        <v>2438</v>
      </c>
      <c r="B796" s="3" t="s">
        <v>2916</v>
      </c>
      <c r="C796" s="3" t="s">
        <v>2917</v>
      </c>
      <c r="D796" s="13">
        <v>42217</v>
      </c>
      <c r="E796" s="14" t="s">
        <v>4</v>
      </c>
      <c r="F796" s="14" t="s">
        <v>47</v>
      </c>
      <c r="G796" s="14"/>
      <c r="H796" s="9">
        <v>1</v>
      </c>
      <c r="I796" s="3" t="s">
        <v>93</v>
      </c>
      <c r="J796" s="3" t="s">
        <v>2918</v>
      </c>
      <c r="K796" s="3" t="s">
        <v>17</v>
      </c>
      <c r="L796" s="3" t="s">
        <v>2919</v>
      </c>
      <c r="M796" s="11">
        <v>0</v>
      </c>
      <c r="N796" s="11">
        <v>1</v>
      </c>
    </row>
    <row r="797" spans="1:14" x14ac:dyDescent="0.2">
      <c r="A797" s="2">
        <v>2439</v>
      </c>
      <c r="B797" s="3" t="s">
        <v>2920</v>
      </c>
      <c r="C797" s="3" t="s">
        <v>2921</v>
      </c>
      <c r="D797" s="13">
        <v>41791</v>
      </c>
      <c r="E797" s="14" t="s">
        <v>4</v>
      </c>
      <c r="F797" s="14" t="s">
        <v>14</v>
      </c>
      <c r="G797" s="14" t="s">
        <v>4495</v>
      </c>
      <c r="H797" s="9">
        <v>1</v>
      </c>
      <c r="I797" s="3" t="s">
        <v>281</v>
      </c>
      <c r="J797" s="3" t="s">
        <v>2922</v>
      </c>
      <c r="K797" s="3" t="s">
        <v>17</v>
      </c>
      <c r="L797" s="3" t="s">
        <v>2923</v>
      </c>
      <c r="M797" s="11">
        <v>0</v>
      </c>
      <c r="N797" s="11">
        <v>1</v>
      </c>
    </row>
    <row r="798" spans="1:14" x14ac:dyDescent="0.2">
      <c r="A798" s="2">
        <v>2440</v>
      </c>
      <c r="B798" s="3" t="s">
        <v>2924</v>
      </c>
      <c r="C798" s="3" t="s">
        <v>2925</v>
      </c>
      <c r="D798" s="13">
        <v>42444</v>
      </c>
      <c r="E798" s="14" t="s">
        <v>4</v>
      </c>
      <c r="F798" s="14" t="s">
        <v>14</v>
      </c>
      <c r="G798" s="14" t="s">
        <v>4494</v>
      </c>
      <c r="H798" s="9">
        <v>1</v>
      </c>
      <c r="I798" s="3" t="s">
        <v>106</v>
      </c>
      <c r="J798" s="3" t="s">
        <v>2926</v>
      </c>
      <c r="K798" s="3" t="s">
        <v>17</v>
      </c>
      <c r="L798" s="3" t="s">
        <v>2927</v>
      </c>
      <c r="M798" s="11">
        <v>0</v>
      </c>
      <c r="N798" s="11">
        <v>1</v>
      </c>
    </row>
    <row r="799" spans="1:14" x14ac:dyDescent="0.2">
      <c r="A799" s="2">
        <v>2442</v>
      </c>
      <c r="B799" s="3" t="s">
        <v>2928</v>
      </c>
      <c r="C799" s="3" t="s">
        <v>2929</v>
      </c>
      <c r="D799" s="13">
        <v>42614</v>
      </c>
      <c r="E799" s="14" t="s">
        <v>4</v>
      </c>
      <c r="F799" s="14" t="s">
        <v>47</v>
      </c>
      <c r="G799" s="14" t="s">
        <v>4494</v>
      </c>
      <c r="H799" s="9">
        <v>1</v>
      </c>
      <c r="I799" s="3" t="s">
        <v>106</v>
      </c>
      <c r="J799" s="3" t="s">
        <v>2930</v>
      </c>
      <c r="K799" s="3" t="s">
        <v>17</v>
      </c>
      <c r="L799" s="3" t="s">
        <v>35</v>
      </c>
      <c r="M799" s="11">
        <v>0</v>
      </c>
      <c r="N799" s="11">
        <v>1</v>
      </c>
    </row>
    <row r="800" spans="1:14" x14ac:dyDescent="0.2">
      <c r="A800" s="2">
        <v>2447</v>
      </c>
      <c r="B800" s="3" t="s">
        <v>2931</v>
      </c>
      <c r="C800" s="3" t="s">
        <v>105</v>
      </c>
      <c r="D800" s="13">
        <v>41360</v>
      </c>
      <c r="E800" s="14" t="s">
        <v>4</v>
      </c>
      <c r="F800" s="14" t="s">
        <v>14</v>
      </c>
      <c r="G800" s="14" t="s">
        <v>4494</v>
      </c>
      <c r="H800" s="9">
        <v>1</v>
      </c>
      <c r="I800" s="3" t="s">
        <v>106</v>
      </c>
      <c r="J800" s="3" t="s">
        <v>2932</v>
      </c>
      <c r="K800" s="3" t="s">
        <v>17</v>
      </c>
      <c r="L800" s="3" t="s">
        <v>2933</v>
      </c>
      <c r="M800" s="11">
        <v>1</v>
      </c>
      <c r="N800" s="11">
        <v>0</v>
      </c>
    </row>
    <row r="801" spans="1:14" x14ac:dyDescent="0.2">
      <c r="A801" s="2">
        <v>2454</v>
      </c>
      <c r="B801" s="3" t="s">
        <v>2934</v>
      </c>
      <c r="C801" s="3" t="s">
        <v>2935</v>
      </c>
      <c r="D801" s="13">
        <v>42490</v>
      </c>
      <c r="E801" s="14" t="s">
        <v>4</v>
      </c>
      <c r="F801" s="14" t="s">
        <v>14</v>
      </c>
      <c r="G801" s="14" t="s">
        <v>4495</v>
      </c>
      <c r="H801" s="9">
        <v>1</v>
      </c>
      <c r="I801" s="3" t="s">
        <v>30</v>
      </c>
      <c r="J801" s="3" t="s">
        <v>2936</v>
      </c>
      <c r="K801" s="3" t="s">
        <v>17</v>
      </c>
      <c r="L801" s="3" t="s">
        <v>35</v>
      </c>
      <c r="M801" s="11">
        <v>0</v>
      </c>
      <c r="N801" s="11">
        <v>1</v>
      </c>
    </row>
    <row r="802" spans="1:14" x14ac:dyDescent="0.2">
      <c r="A802" s="2">
        <v>2458</v>
      </c>
      <c r="B802" s="3" t="s">
        <v>2937</v>
      </c>
      <c r="C802" s="3" t="s">
        <v>2938</v>
      </c>
      <c r="D802" s="13">
        <v>42887</v>
      </c>
      <c r="E802" s="14" t="s">
        <v>4</v>
      </c>
      <c r="F802" s="14" t="s">
        <v>14</v>
      </c>
      <c r="G802" s="14" t="s">
        <v>4495</v>
      </c>
      <c r="H802" s="9">
        <v>1</v>
      </c>
      <c r="I802" s="3" t="s">
        <v>173</v>
      </c>
      <c r="J802" s="3" t="s">
        <v>2939</v>
      </c>
      <c r="K802" s="3" t="s">
        <v>17</v>
      </c>
      <c r="L802" s="3" t="s">
        <v>2852</v>
      </c>
      <c r="M802" s="11">
        <v>0</v>
      </c>
      <c r="N802" s="11">
        <v>1</v>
      </c>
    </row>
    <row r="803" spans="1:14" x14ac:dyDescent="0.2">
      <c r="A803" s="2">
        <v>2459</v>
      </c>
      <c r="B803" s="3" t="s">
        <v>2940</v>
      </c>
      <c r="C803" s="3" t="s">
        <v>2941</v>
      </c>
      <c r="D803" s="13">
        <v>42657</v>
      </c>
      <c r="E803" s="14" t="s">
        <v>4</v>
      </c>
      <c r="F803" s="14" t="s">
        <v>14</v>
      </c>
      <c r="G803" s="12" t="s">
        <v>4494</v>
      </c>
      <c r="I803" s="3" t="s">
        <v>106</v>
      </c>
      <c r="J803" s="3" t="s">
        <v>2942</v>
      </c>
      <c r="K803" s="3" t="s">
        <v>17</v>
      </c>
      <c r="L803" s="3" t="s">
        <v>2943</v>
      </c>
      <c r="M803" s="11">
        <v>0</v>
      </c>
      <c r="N803" s="11">
        <v>1</v>
      </c>
    </row>
    <row r="804" spans="1:14" x14ac:dyDescent="0.2">
      <c r="A804" s="2">
        <v>2460</v>
      </c>
      <c r="B804" s="3" t="s">
        <v>2944</v>
      </c>
      <c r="C804" s="3" t="s">
        <v>2945</v>
      </c>
      <c r="D804" s="13">
        <v>42614</v>
      </c>
      <c r="E804" s="14" t="s">
        <v>4</v>
      </c>
      <c r="F804" s="14" t="s">
        <v>14</v>
      </c>
      <c r="G804" s="14" t="s">
        <v>4494</v>
      </c>
      <c r="H804" s="9">
        <v>1</v>
      </c>
      <c r="I804" s="3" t="s">
        <v>106</v>
      </c>
      <c r="J804" s="3" t="s">
        <v>2946</v>
      </c>
      <c r="K804" s="3" t="s">
        <v>17</v>
      </c>
      <c r="L804" s="3" t="s">
        <v>35</v>
      </c>
      <c r="M804" s="11">
        <v>0</v>
      </c>
      <c r="N804" s="11">
        <v>1</v>
      </c>
    </row>
    <row r="805" spans="1:14" x14ac:dyDescent="0.2">
      <c r="A805" s="2">
        <v>2462</v>
      </c>
      <c r="B805" s="3" t="s">
        <v>2947</v>
      </c>
      <c r="C805" s="3" t="s">
        <v>2948</v>
      </c>
      <c r="D805" s="13">
        <v>41760</v>
      </c>
      <c r="E805" s="14" t="s">
        <v>4</v>
      </c>
      <c r="F805" s="14" t="s">
        <v>47</v>
      </c>
      <c r="G805" s="14"/>
      <c r="H805" s="9">
        <v>1</v>
      </c>
      <c r="I805" s="3" t="s">
        <v>93</v>
      </c>
      <c r="J805" s="3" t="s">
        <v>2949</v>
      </c>
      <c r="K805" s="3" t="s">
        <v>17</v>
      </c>
      <c r="L805" s="3" t="s">
        <v>1278</v>
      </c>
      <c r="M805" s="11">
        <v>0</v>
      </c>
      <c r="N805" s="11">
        <v>1</v>
      </c>
    </row>
    <row r="806" spans="1:14" x14ac:dyDescent="0.2">
      <c r="A806" s="2">
        <v>2463</v>
      </c>
      <c r="B806" s="3" t="s">
        <v>2950</v>
      </c>
      <c r="C806" s="3" t="s">
        <v>2951</v>
      </c>
      <c r="D806" s="13">
        <v>42036</v>
      </c>
      <c r="E806" s="14" t="s">
        <v>4</v>
      </c>
      <c r="F806" s="14" t="s">
        <v>14</v>
      </c>
      <c r="G806" s="14" t="s">
        <v>4495</v>
      </c>
      <c r="H806" s="9">
        <v>1</v>
      </c>
      <c r="I806" s="3" t="s">
        <v>30</v>
      </c>
      <c r="J806" s="3" t="s">
        <v>2952</v>
      </c>
      <c r="K806" s="3" t="s">
        <v>17</v>
      </c>
      <c r="L806" s="3" t="s">
        <v>35</v>
      </c>
      <c r="M806" s="11">
        <v>0</v>
      </c>
      <c r="N806" s="11">
        <v>1</v>
      </c>
    </row>
    <row r="807" spans="1:14" x14ac:dyDescent="0.2">
      <c r="A807" s="2">
        <v>2464</v>
      </c>
      <c r="B807" s="3" t="s">
        <v>2953</v>
      </c>
      <c r="C807" s="3" t="s">
        <v>2954</v>
      </c>
      <c r="D807" s="13">
        <v>42359</v>
      </c>
      <c r="E807" s="14" t="s">
        <v>345</v>
      </c>
      <c r="F807" s="14" t="s">
        <v>47</v>
      </c>
      <c r="G807" s="14"/>
      <c r="H807" s="9"/>
      <c r="I807" s="3" t="s">
        <v>93</v>
      </c>
      <c r="J807" s="3" t="s">
        <v>2955</v>
      </c>
      <c r="K807" s="3" t="s">
        <v>17</v>
      </c>
      <c r="L807" s="3" t="s">
        <v>50</v>
      </c>
      <c r="M807" s="11">
        <v>1</v>
      </c>
      <c r="N807" s="11">
        <v>0</v>
      </c>
    </row>
    <row r="808" spans="1:14" x14ac:dyDescent="0.2">
      <c r="A808" s="2">
        <v>2465</v>
      </c>
      <c r="B808" s="3" t="s">
        <v>2956</v>
      </c>
      <c r="C808" s="3" t="s">
        <v>2957</v>
      </c>
      <c r="D808" s="13">
        <v>42795</v>
      </c>
      <c r="E808" s="14" t="s">
        <v>4</v>
      </c>
      <c r="F808" s="14" t="s">
        <v>47</v>
      </c>
      <c r="G808" s="14"/>
      <c r="H808" s="9">
        <v>1</v>
      </c>
      <c r="I808" s="3" t="s">
        <v>2958</v>
      </c>
      <c r="J808" s="3" t="s">
        <v>2959</v>
      </c>
      <c r="K808" s="3" t="s">
        <v>17</v>
      </c>
      <c r="L808" s="3" t="s">
        <v>307</v>
      </c>
      <c r="M808" s="11">
        <v>1</v>
      </c>
      <c r="N808" s="11">
        <v>0</v>
      </c>
    </row>
    <row r="809" spans="1:14" x14ac:dyDescent="0.2">
      <c r="A809" s="2">
        <v>2466</v>
      </c>
      <c r="B809" s="3" t="s">
        <v>2960</v>
      </c>
      <c r="C809" s="3" t="s">
        <v>1370</v>
      </c>
      <c r="D809" s="13">
        <v>38425</v>
      </c>
      <c r="E809" s="14" t="s">
        <v>4</v>
      </c>
      <c r="F809" s="14" t="s">
        <v>47</v>
      </c>
      <c r="G809" s="14"/>
      <c r="H809" s="9"/>
      <c r="I809" s="3" t="s">
        <v>370</v>
      </c>
      <c r="J809" s="3" t="s">
        <v>2961</v>
      </c>
      <c r="K809" s="3" t="s">
        <v>17</v>
      </c>
      <c r="L809" s="3" t="s">
        <v>2962</v>
      </c>
      <c r="M809" s="11">
        <v>0</v>
      </c>
      <c r="N809" s="11">
        <v>1</v>
      </c>
    </row>
    <row r="810" spans="1:14" x14ac:dyDescent="0.2">
      <c r="A810" s="2">
        <v>2469</v>
      </c>
      <c r="B810" s="3" t="s">
        <v>2963</v>
      </c>
      <c r="C810" s="3" t="s">
        <v>2964</v>
      </c>
      <c r="D810" s="13">
        <v>41823</v>
      </c>
      <c r="E810" s="14" t="s">
        <v>4</v>
      </c>
      <c r="F810" s="14" t="s">
        <v>47</v>
      </c>
      <c r="G810" s="14"/>
      <c r="H810" s="9">
        <v>1</v>
      </c>
      <c r="I810" s="3" t="s">
        <v>48</v>
      </c>
      <c r="J810" s="3" t="s">
        <v>2965</v>
      </c>
      <c r="K810" s="3" t="s">
        <v>17</v>
      </c>
      <c r="L810" s="3" t="s">
        <v>2966</v>
      </c>
      <c r="M810" s="11">
        <v>0</v>
      </c>
      <c r="N810" s="11">
        <v>1</v>
      </c>
    </row>
    <row r="811" spans="1:14" x14ac:dyDescent="0.2">
      <c r="A811" s="2">
        <v>2470</v>
      </c>
      <c r="B811" s="3" t="s">
        <v>2967</v>
      </c>
      <c r="C811" s="3" t="s">
        <v>2968</v>
      </c>
      <c r="D811" s="13">
        <v>42435</v>
      </c>
      <c r="E811" s="14" t="s">
        <v>4</v>
      </c>
      <c r="F811" s="14" t="s">
        <v>47</v>
      </c>
      <c r="G811" s="14"/>
      <c r="H811" s="9">
        <v>1</v>
      </c>
      <c r="I811" s="3" t="s">
        <v>48</v>
      </c>
      <c r="J811" s="3" t="s">
        <v>2969</v>
      </c>
      <c r="K811" s="3" t="s">
        <v>17</v>
      </c>
      <c r="L811" s="3" t="s">
        <v>2970</v>
      </c>
      <c r="M811" s="11">
        <v>0</v>
      </c>
      <c r="N811" s="11">
        <v>1</v>
      </c>
    </row>
    <row r="812" spans="1:14" x14ac:dyDescent="0.2">
      <c r="A812" s="2">
        <v>2471</v>
      </c>
      <c r="B812" s="3" t="s">
        <v>2971</v>
      </c>
      <c r="C812" s="3" t="s">
        <v>2972</v>
      </c>
      <c r="D812" s="13">
        <v>42887</v>
      </c>
      <c r="E812" s="14" t="s">
        <v>4</v>
      </c>
      <c r="F812" s="14" t="s">
        <v>14</v>
      </c>
      <c r="G812" s="14" t="s">
        <v>4494</v>
      </c>
      <c r="H812" s="9"/>
      <c r="I812" s="3" t="s">
        <v>106</v>
      </c>
      <c r="J812" s="3" t="s">
        <v>2973</v>
      </c>
      <c r="K812" s="3" t="s">
        <v>17</v>
      </c>
      <c r="L812" s="3" t="s">
        <v>2974</v>
      </c>
      <c r="M812" s="11">
        <v>1</v>
      </c>
      <c r="N812" s="11">
        <v>0</v>
      </c>
    </row>
    <row r="813" spans="1:14" x14ac:dyDescent="0.2">
      <c r="A813" s="2">
        <v>2473</v>
      </c>
      <c r="B813" s="3" t="s">
        <v>2975</v>
      </c>
      <c r="C813" s="3" t="s">
        <v>2976</v>
      </c>
      <c r="D813" s="13">
        <v>42522</v>
      </c>
      <c r="E813" s="14" t="s">
        <v>345</v>
      </c>
      <c r="F813" s="14" t="s">
        <v>14</v>
      </c>
      <c r="G813" s="14"/>
      <c r="H813" s="9"/>
      <c r="I813" s="3" t="s">
        <v>48</v>
      </c>
      <c r="J813" s="3" t="s">
        <v>2977</v>
      </c>
      <c r="K813" s="3" t="s">
        <v>17</v>
      </c>
      <c r="L813" s="3" t="s">
        <v>50</v>
      </c>
      <c r="M813" s="11">
        <v>0</v>
      </c>
      <c r="N813" s="11">
        <v>1</v>
      </c>
    </row>
    <row r="814" spans="1:14" x14ac:dyDescent="0.2">
      <c r="A814" s="2">
        <v>2512</v>
      </c>
      <c r="B814" s="3" t="s">
        <v>2978</v>
      </c>
      <c r="C814" s="3" t="s">
        <v>2979</v>
      </c>
      <c r="D814" s="13">
        <v>42696</v>
      </c>
      <c r="E814" s="14" t="s">
        <v>4</v>
      </c>
      <c r="F814" s="14" t="s">
        <v>14</v>
      </c>
      <c r="G814" s="14" t="s">
        <v>4494</v>
      </c>
      <c r="H814" s="9"/>
      <c r="I814" s="3" t="s">
        <v>106</v>
      </c>
      <c r="J814" s="3" t="s">
        <v>2980</v>
      </c>
      <c r="K814" s="3" t="s">
        <v>17</v>
      </c>
      <c r="L814" s="3" t="s">
        <v>35</v>
      </c>
      <c r="M814" s="11">
        <v>0</v>
      </c>
      <c r="N814" s="11">
        <v>1</v>
      </c>
    </row>
    <row r="815" spans="1:14" x14ac:dyDescent="0.2">
      <c r="A815" s="2">
        <v>2536</v>
      </c>
      <c r="B815" s="3" t="s">
        <v>2981</v>
      </c>
      <c r="C815" s="3" t="s">
        <v>2982</v>
      </c>
      <c r="D815" s="13">
        <v>42872</v>
      </c>
      <c r="E815" s="14" t="s">
        <v>4</v>
      </c>
      <c r="F815" s="14" t="s">
        <v>47</v>
      </c>
      <c r="G815" s="14"/>
      <c r="H815" s="9"/>
      <c r="I815" s="3" t="s">
        <v>2983</v>
      </c>
      <c r="J815" s="3" t="s">
        <v>2984</v>
      </c>
      <c r="K815" s="3" t="s">
        <v>17</v>
      </c>
      <c r="L815" s="3" t="s">
        <v>647</v>
      </c>
      <c r="M815" s="11">
        <v>1</v>
      </c>
      <c r="N815" s="11">
        <v>0</v>
      </c>
    </row>
    <row r="816" spans="1:14" x14ac:dyDescent="0.2">
      <c r="A816" s="2">
        <v>2559</v>
      </c>
      <c r="B816" s="3" t="s">
        <v>2985</v>
      </c>
      <c r="C816" s="3" t="s">
        <v>2986</v>
      </c>
      <c r="D816" s="13">
        <v>42948</v>
      </c>
      <c r="E816" s="14" t="s">
        <v>4</v>
      </c>
      <c r="F816" s="14" t="s">
        <v>14</v>
      </c>
      <c r="G816" s="14"/>
      <c r="H816" s="9"/>
      <c r="I816" s="3" t="s">
        <v>370</v>
      </c>
      <c r="J816" s="3" t="s">
        <v>2987</v>
      </c>
      <c r="K816" s="3" t="s">
        <v>17</v>
      </c>
      <c r="L816" s="3" t="s">
        <v>922</v>
      </c>
      <c r="M816" s="11">
        <v>1</v>
      </c>
      <c r="N816" s="11">
        <v>0</v>
      </c>
    </row>
    <row r="817" spans="1:14" x14ac:dyDescent="0.2">
      <c r="A817" s="2">
        <v>2655</v>
      </c>
      <c r="B817" s="3" t="s">
        <v>2988</v>
      </c>
      <c r="C817" s="3" t="s">
        <v>2989</v>
      </c>
      <c r="D817" s="13">
        <v>42917</v>
      </c>
      <c r="E817" s="14" t="s">
        <v>4</v>
      </c>
      <c r="F817" s="14" t="s">
        <v>14</v>
      </c>
      <c r="G817" s="14" t="s">
        <v>4495</v>
      </c>
      <c r="H817" s="9"/>
      <c r="I817" s="3" t="s">
        <v>585</v>
      </c>
      <c r="J817" s="3" t="s">
        <v>2990</v>
      </c>
      <c r="K817" s="3" t="s">
        <v>17</v>
      </c>
      <c r="L817" s="3" t="s">
        <v>35</v>
      </c>
      <c r="M817" s="11">
        <v>0</v>
      </c>
      <c r="N817" s="11">
        <v>1</v>
      </c>
    </row>
    <row r="818" spans="1:14" x14ac:dyDescent="0.2">
      <c r="A818" s="2">
        <v>2662</v>
      </c>
      <c r="B818" s="3" t="s">
        <v>2991</v>
      </c>
      <c r="C818" s="3" t="s">
        <v>2992</v>
      </c>
      <c r="D818" s="13">
        <v>43006</v>
      </c>
      <c r="E818" s="14" t="s">
        <v>4</v>
      </c>
      <c r="F818" s="14" t="s">
        <v>47</v>
      </c>
      <c r="G818" s="14"/>
      <c r="H818" s="9"/>
      <c r="I818" s="3" t="s">
        <v>2993</v>
      </c>
      <c r="J818" s="3" t="s">
        <v>2994</v>
      </c>
      <c r="K818" s="3" t="s">
        <v>2995</v>
      </c>
      <c r="L818" s="3" t="s">
        <v>2996</v>
      </c>
      <c r="M818" s="11">
        <v>1</v>
      </c>
      <c r="N818" s="11">
        <v>0</v>
      </c>
    </row>
    <row r="819" spans="1:14" x14ac:dyDescent="0.2">
      <c r="A819" s="2">
        <v>2670</v>
      </c>
      <c r="B819" s="3" t="s">
        <v>2997</v>
      </c>
      <c r="C819" s="3" t="s">
        <v>2998</v>
      </c>
      <c r="D819" s="13">
        <v>42992</v>
      </c>
      <c r="E819" s="14" t="s">
        <v>4</v>
      </c>
      <c r="F819" s="14" t="s">
        <v>14</v>
      </c>
      <c r="G819" s="14" t="s">
        <v>4495</v>
      </c>
      <c r="H819" s="9"/>
      <c r="I819" s="3" t="s">
        <v>2999</v>
      </c>
      <c r="J819" s="3" t="s">
        <v>3000</v>
      </c>
      <c r="K819" s="3" t="s">
        <v>17</v>
      </c>
      <c r="L819" s="3" t="s">
        <v>3001</v>
      </c>
      <c r="M819" s="11">
        <v>1</v>
      </c>
      <c r="N819" s="11">
        <v>0</v>
      </c>
    </row>
    <row r="820" spans="1:14" x14ac:dyDescent="0.2">
      <c r="A820" s="2">
        <v>2686</v>
      </c>
      <c r="B820" s="3" t="s">
        <v>3002</v>
      </c>
      <c r="C820" s="3" t="s">
        <v>3003</v>
      </c>
      <c r="D820" s="13">
        <v>42522</v>
      </c>
      <c r="E820" s="14" t="s">
        <v>4</v>
      </c>
      <c r="F820" s="14" t="s">
        <v>14</v>
      </c>
      <c r="G820" s="14" t="s">
        <v>4495</v>
      </c>
      <c r="H820" s="9"/>
      <c r="I820" s="3" t="s">
        <v>25</v>
      </c>
      <c r="J820" s="3" t="s">
        <v>3004</v>
      </c>
      <c r="K820" s="3" t="s">
        <v>17</v>
      </c>
      <c r="L820" s="3" t="s">
        <v>258</v>
      </c>
      <c r="M820" s="11">
        <v>0</v>
      </c>
      <c r="N820" s="11">
        <v>1</v>
      </c>
    </row>
    <row r="821" spans="1:14" x14ac:dyDescent="0.2">
      <c r="A821" s="2">
        <v>2689</v>
      </c>
      <c r="B821" s="3" t="s">
        <v>3005</v>
      </c>
      <c r="C821" s="3" t="s">
        <v>3006</v>
      </c>
      <c r="D821" s="13">
        <v>42795</v>
      </c>
      <c r="E821" s="14" t="s">
        <v>4</v>
      </c>
      <c r="F821" s="14" t="s">
        <v>14</v>
      </c>
      <c r="G821" s="14" t="s">
        <v>4495</v>
      </c>
      <c r="H821" s="9"/>
      <c r="I821" s="3" t="s">
        <v>3007</v>
      </c>
      <c r="J821" s="3" t="s">
        <v>3008</v>
      </c>
      <c r="K821" s="3" t="s">
        <v>17</v>
      </c>
      <c r="L821" s="3" t="s">
        <v>50</v>
      </c>
      <c r="M821" s="11">
        <v>0</v>
      </c>
      <c r="N821" s="11">
        <v>1</v>
      </c>
    </row>
    <row r="822" spans="1:14" x14ac:dyDescent="0.2">
      <c r="A822" s="2">
        <v>2693</v>
      </c>
      <c r="B822" s="3" t="s">
        <v>3009</v>
      </c>
      <c r="C822" s="3" t="s">
        <v>3010</v>
      </c>
      <c r="D822" s="13">
        <v>42826</v>
      </c>
      <c r="E822" s="14" t="s">
        <v>4</v>
      </c>
      <c r="F822" s="14" t="s">
        <v>14</v>
      </c>
      <c r="G822" s="14"/>
      <c r="H822" s="9"/>
      <c r="I822" s="3" t="s">
        <v>48</v>
      </c>
      <c r="J822" s="3" t="s">
        <v>3011</v>
      </c>
      <c r="K822" s="3" t="s">
        <v>17</v>
      </c>
      <c r="L822" s="3" t="s">
        <v>1132</v>
      </c>
      <c r="M822" s="11">
        <v>0</v>
      </c>
      <c r="N822" s="11">
        <v>1</v>
      </c>
    </row>
    <row r="823" spans="1:14" x14ac:dyDescent="0.2">
      <c r="A823" s="2">
        <v>2694</v>
      </c>
      <c r="B823" s="3" t="s">
        <v>3012</v>
      </c>
      <c r="C823" s="3" t="s">
        <v>3013</v>
      </c>
      <c r="D823" s="13">
        <v>42967</v>
      </c>
      <c r="E823" s="14" t="s">
        <v>4</v>
      </c>
      <c r="F823" s="14" t="s">
        <v>14</v>
      </c>
      <c r="G823" s="14" t="s">
        <v>4495</v>
      </c>
      <c r="H823" s="9"/>
      <c r="I823" s="3" t="s">
        <v>173</v>
      </c>
      <c r="J823" s="3" t="s">
        <v>3014</v>
      </c>
      <c r="K823" s="3" t="s">
        <v>17</v>
      </c>
      <c r="L823" s="3" t="s">
        <v>50</v>
      </c>
      <c r="M823" s="11">
        <v>0</v>
      </c>
      <c r="N823" s="11">
        <v>1</v>
      </c>
    </row>
    <row r="824" spans="1:14" x14ac:dyDescent="0.2">
      <c r="A824" s="2">
        <v>2699</v>
      </c>
      <c r="B824" s="3" t="s">
        <v>3015</v>
      </c>
      <c r="C824" s="3" t="s">
        <v>3016</v>
      </c>
      <c r="D824" s="13">
        <v>42036</v>
      </c>
      <c r="E824" s="14" t="s">
        <v>4</v>
      </c>
      <c r="F824" s="14" t="s">
        <v>14</v>
      </c>
      <c r="G824" s="12" t="s">
        <v>4494</v>
      </c>
      <c r="I824" s="3" t="s">
        <v>106</v>
      </c>
      <c r="J824" s="3" t="s">
        <v>3017</v>
      </c>
      <c r="K824" s="3" t="s">
        <v>17</v>
      </c>
      <c r="L824" s="3" t="s">
        <v>35</v>
      </c>
      <c r="M824" s="11">
        <v>0</v>
      </c>
      <c r="N824" s="11">
        <v>1</v>
      </c>
    </row>
    <row r="825" spans="1:14" x14ac:dyDescent="0.2">
      <c r="A825" s="2">
        <v>2702</v>
      </c>
      <c r="B825" s="3" t="s">
        <v>3018</v>
      </c>
      <c r="C825" s="3" t="s">
        <v>3019</v>
      </c>
      <c r="D825" s="13">
        <v>42979</v>
      </c>
      <c r="E825" s="14" t="s">
        <v>4</v>
      </c>
      <c r="F825" s="14" t="s">
        <v>14</v>
      </c>
      <c r="G825" s="12" t="s">
        <v>4494</v>
      </c>
      <c r="H825" s="10">
        <v>1</v>
      </c>
      <c r="I825" s="3" t="s">
        <v>106</v>
      </c>
      <c r="J825" s="3" t="s">
        <v>3020</v>
      </c>
      <c r="K825" s="3" t="s">
        <v>17</v>
      </c>
      <c r="L825" s="3" t="s">
        <v>3021</v>
      </c>
      <c r="M825" s="11">
        <v>0</v>
      </c>
      <c r="N825" s="11">
        <v>1</v>
      </c>
    </row>
    <row r="826" spans="1:14" x14ac:dyDescent="0.2">
      <c r="A826" s="2">
        <v>2716</v>
      </c>
      <c r="B826" s="3" t="s">
        <v>3022</v>
      </c>
      <c r="C826" s="3" t="s">
        <v>3023</v>
      </c>
      <c r="D826" s="13">
        <v>43019</v>
      </c>
      <c r="E826" s="14" t="s">
        <v>4</v>
      </c>
      <c r="F826" s="14" t="s">
        <v>14</v>
      </c>
      <c r="G826" s="12" t="s">
        <v>4494</v>
      </c>
      <c r="I826" s="3" t="s">
        <v>3024</v>
      </c>
      <c r="J826" s="3" t="s">
        <v>3025</v>
      </c>
      <c r="K826" s="3" t="s">
        <v>17</v>
      </c>
      <c r="L826" s="3" t="s">
        <v>3026</v>
      </c>
      <c r="M826" s="11">
        <v>0</v>
      </c>
      <c r="N826" s="11">
        <v>1</v>
      </c>
    </row>
    <row r="827" spans="1:14" x14ac:dyDescent="0.2">
      <c r="A827" s="2">
        <v>2721</v>
      </c>
      <c r="B827" s="3" t="s">
        <v>3027</v>
      </c>
      <c r="C827" s="3" t="s">
        <v>3028</v>
      </c>
      <c r="D827" s="13">
        <v>42913</v>
      </c>
      <c r="E827" s="14" t="s">
        <v>4</v>
      </c>
      <c r="F827" s="14" t="s">
        <v>47</v>
      </c>
      <c r="G827" s="14"/>
      <c r="H827" s="9"/>
      <c r="I827" s="3" t="s">
        <v>3029</v>
      </c>
      <c r="J827" s="3" t="s">
        <v>3030</v>
      </c>
      <c r="K827" s="3" t="s">
        <v>17</v>
      </c>
      <c r="L827" s="3" t="s">
        <v>35</v>
      </c>
      <c r="M827" s="11">
        <v>0</v>
      </c>
      <c r="N827" s="11">
        <v>1</v>
      </c>
    </row>
    <row r="828" spans="1:14" x14ac:dyDescent="0.2">
      <c r="A828" s="2">
        <v>2727</v>
      </c>
      <c r="B828" s="3" t="s">
        <v>3031</v>
      </c>
      <c r="C828" s="3" t="s">
        <v>3032</v>
      </c>
      <c r="D828" s="13">
        <v>42005</v>
      </c>
      <c r="E828" s="14" t="s">
        <v>4</v>
      </c>
      <c r="F828" s="14" t="s">
        <v>14</v>
      </c>
      <c r="G828" s="14" t="s">
        <v>4495</v>
      </c>
      <c r="H828" s="9"/>
      <c r="I828" s="3" t="s">
        <v>3033</v>
      </c>
      <c r="J828" s="3" t="s">
        <v>3034</v>
      </c>
      <c r="K828" s="3" t="s">
        <v>17</v>
      </c>
      <c r="L828" s="3" t="s">
        <v>3035</v>
      </c>
      <c r="M828" s="11">
        <v>0</v>
      </c>
      <c r="N828" s="11">
        <v>1</v>
      </c>
    </row>
    <row r="829" spans="1:14" x14ac:dyDescent="0.2">
      <c r="A829" s="2">
        <v>2732</v>
      </c>
      <c r="B829" s="3" t="s">
        <v>3040</v>
      </c>
      <c r="C829" s="3" t="s">
        <v>3041</v>
      </c>
      <c r="D829" s="13">
        <v>43044</v>
      </c>
      <c r="E829" s="14" t="s">
        <v>4</v>
      </c>
      <c r="F829" s="14" t="s">
        <v>35</v>
      </c>
      <c r="G829" s="14"/>
      <c r="H829" s="9"/>
      <c r="I829" s="3" t="s">
        <v>48</v>
      </c>
      <c r="J829" s="3" t="s">
        <v>3042</v>
      </c>
      <c r="K829" s="3" t="s">
        <v>17</v>
      </c>
      <c r="L829" s="3" t="s">
        <v>3043</v>
      </c>
      <c r="M829" s="11">
        <v>0</v>
      </c>
      <c r="N829" s="11">
        <v>1</v>
      </c>
    </row>
    <row r="830" spans="1:14" x14ac:dyDescent="0.2">
      <c r="A830" s="2">
        <v>2733</v>
      </c>
      <c r="B830" s="3" t="s">
        <v>3044</v>
      </c>
      <c r="C830" s="3" t="s">
        <v>3045</v>
      </c>
      <c r="D830" s="13">
        <v>43053</v>
      </c>
      <c r="E830" s="14" t="s">
        <v>4</v>
      </c>
      <c r="F830" s="14" t="s">
        <v>35</v>
      </c>
      <c r="G830" s="14"/>
      <c r="H830" s="9">
        <v>1</v>
      </c>
      <c r="I830" s="3" t="s">
        <v>93</v>
      </c>
      <c r="J830" s="3" t="s">
        <v>3046</v>
      </c>
      <c r="K830" s="3" t="s">
        <v>17</v>
      </c>
      <c r="L830" s="3" t="s">
        <v>3047</v>
      </c>
      <c r="M830" s="11">
        <v>0</v>
      </c>
      <c r="N830" s="11">
        <v>1</v>
      </c>
    </row>
    <row r="831" spans="1:14" x14ac:dyDescent="0.2">
      <c r="A831" s="2">
        <v>2736</v>
      </c>
      <c r="B831" s="3" t="s">
        <v>3048</v>
      </c>
      <c r="C831" s="3" t="s">
        <v>3049</v>
      </c>
      <c r="D831" s="13">
        <v>43053</v>
      </c>
      <c r="E831" s="14" t="s">
        <v>4</v>
      </c>
      <c r="F831" s="14" t="s">
        <v>14</v>
      </c>
      <c r="G831" s="14" t="s">
        <v>4494</v>
      </c>
      <c r="H831" s="9"/>
      <c r="I831" s="3" t="s">
        <v>106</v>
      </c>
      <c r="J831" s="3" t="s">
        <v>3050</v>
      </c>
      <c r="K831" s="3" t="s">
        <v>17</v>
      </c>
      <c r="L831" s="3" t="s">
        <v>3051</v>
      </c>
      <c r="M831" s="11">
        <v>0</v>
      </c>
      <c r="N831" s="11">
        <v>1</v>
      </c>
    </row>
    <row r="832" spans="1:14" x14ac:dyDescent="0.2">
      <c r="A832" s="2">
        <v>2741</v>
      </c>
      <c r="B832" s="3" t="s">
        <v>3052</v>
      </c>
      <c r="C832" s="3" t="s">
        <v>3053</v>
      </c>
      <c r="D832" s="13">
        <v>43070</v>
      </c>
      <c r="E832" s="14" t="s">
        <v>4</v>
      </c>
      <c r="F832" s="14" t="s">
        <v>14</v>
      </c>
      <c r="G832" s="14" t="s">
        <v>4494</v>
      </c>
      <c r="H832" s="9">
        <v>1</v>
      </c>
      <c r="I832" s="3" t="s">
        <v>106</v>
      </c>
      <c r="J832" s="3" t="s">
        <v>3054</v>
      </c>
      <c r="K832" s="3" t="s">
        <v>17</v>
      </c>
      <c r="L832" s="3" t="s">
        <v>3055</v>
      </c>
      <c r="M832" s="11">
        <v>0</v>
      </c>
      <c r="N832" s="11">
        <v>1</v>
      </c>
    </row>
    <row r="833" spans="1:14" x14ac:dyDescent="0.2">
      <c r="A833" s="2">
        <v>2742</v>
      </c>
      <c r="B833" s="3" t="s">
        <v>3056</v>
      </c>
      <c r="C833" s="3" t="s">
        <v>3057</v>
      </c>
      <c r="D833" s="13">
        <v>43070</v>
      </c>
      <c r="E833" s="14" t="s">
        <v>4</v>
      </c>
      <c r="F833" s="14" t="s">
        <v>14</v>
      </c>
      <c r="G833" s="14" t="s">
        <v>4494</v>
      </c>
      <c r="H833" s="9"/>
      <c r="I833" s="3" t="s">
        <v>106</v>
      </c>
      <c r="J833" s="3" t="s">
        <v>3058</v>
      </c>
      <c r="K833" s="3" t="s">
        <v>17</v>
      </c>
      <c r="L833" s="3" t="s">
        <v>3059</v>
      </c>
      <c r="M833" s="11">
        <v>0</v>
      </c>
      <c r="N833" s="11">
        <v>1</v>
      </c>
    </row>
    <row r="834" spans="1:14" x14ac:dyDescent="0.2">
      <c r="A834" s="2">
        <v>2743</v>
      </c>
      <c r="B834" s="3" t="s">
        <v>3060</v>
      </c>
      <c r="C834" s="3" t="s">
        <v>3061</v>
      </c>
      <c r="D834" s="13">
        <v>42917</v>
      </c>
      <c r="E834" s="14" t="s">
        <v>4</v>
      </c>
      <c r="F834" s="14" t="s">
        <v>14</v>
      </c>
      <c r="G834" s="14"/>
      <c r="H834" s="9">
        <v>1</v>
      </c>
      <c r="I834" s="3" t="s">
        <v>93</v>
      </c>
      <c r="J834" s="3" t="s">
        <v>3062</v>
      </c>
      <c r="K834" s="3" t="s">
        <v>17</v>
      </c>
      <c r="L834" s="3" t="s">
        <v>3035</v>
      </c>
      <c r="M834" s="11">
        <v>0</v>
      </c>
      <c r="N834" s="11">
        <v>1</v>
      </c>
    </row>
    <row r="835" spans="1:14" x14ac:dyDescent="0.2">
      <c r="A835" s="2">
        <v>2746</v>
      </c>
      <c r="B835" s="3" t="s">
        <v>3063</v>
      </c>
      <c r="C835" s="3" t="s">
        <v>3064</v>
      </c>
      <c r="D835" s="13">
        <v>42856</v>
      </c>
      <c r="E835" s="14" t="s">
        <v>4</v>
      </c>
      <c r="F835" s="14" t="s">
        <v>14</v>
      </c>
      <c r="G835" s="14" t="s">
        <v>4494</v>
      </c>
      <c r="H835" s="9"/>
      <c r="I835" s="3" t="s">
        <v>106</v>
      </c>
      <c r="J835" s="3" t="s">
        <v>3065</v>
      </c>
      <c r="K835" s="3" t="s">
        <v>17</v>
      </c>
      <c r="L835" s="3" t="s">
        <v>3066</v>
      </c>
      <c r="M835" s="11">
        <v>0</v>
      </c>
      <c r="N835" s="11">
        <v>1</v>
      </c>
    </row>
    <row r="836" spans="1:14" x14ac:dyDescent="0.2">
      <c r="A836" s="2">
        <v>2747</v>
      </c>
      <c r="B836" s="3" t="s">
        <v>3067</v>
      </c>
      <c r="C836" s="3" t="s">
        <v>3068</v>
      </c>
      <c r="D836" s="13">
        <v>43017</v>
      </c>
      <c r="E836" s="14" t="s">
        <v>297</v>
      </c>
      <c r="F836" s="14" t="s">
        <v>14</v>
      </c>
      <c r="G836" s="14" t="s">
        <v>4494</v>
      </c>
      <c r="H836" s="9"/>
      <c r="I836" s="3" t="s">
        <v>106</v>
      </c>
      <c r="J836" s="3" t="s">
        <v>3069</v>
      </c>
      <c r="K836" s="3" t="s">
        <v>17</v>
      </c>
      <c r="L836" s="3" t="s">
        <v>2974</v>
      </c>
      <c r="M836" s="11">
        <v>0</v>
      </c>
      <c r="N836" s="11">
        <v>1</v>
      </c>
    </row>
    <row r="837" spans="1:14" x14ac:dyDescent="0.2">
      <c r="A837" s="2">
        <v>2760</v>
      </c>
      <c r="B837" s="3" t="s">
        <v>3070</v>
      </c>
      <c r="C837" s="3" t="s">
        <v>3071</v>
      </c>
      <c r="D837" s="13">
        <v>43070</v>
      </c>
      <c r="E837" s="14" t="s">
        <v>4</v>
      </c>
      <c r="F837" s="14" t="s">
        <v>14</v>
      </c>
      <c r="G837" s="14" t="s">
        <v>4494</v>
      </c>
      <c r="H837" s="9"/>
      <c r="I837" s="3" t="s">
        <v>106</v>
      </c>
      <c r="J837" s="3" t="s">
        <v>3072</v>
      </c>
      <c r="K837" s="3" t="s">
        <v>17</v>
      </c>
      <c r="L837" s="3" t="s">
        <v>3073</v>
      </c>
      <c r="M837" s="11">
        <v>0</v>
      </c>
      <c r="N837" s="11">
        <v>1</v>
      </c>
    </row>
    <row r="838" spans="1:14" x14ac:dyDescent="0.2">
      <c r="A838" s="2">
        <v>2764</v>
      </c>
      <c r="B838" s="3" t="s">
        <v>3074</v>
      </c>
      <c r="C838" s="3" t="s">
        <v>3075</v>
      </c>
      <c r="D838" s="13">
        <v>28795</v>
      </c>
      <c r="E838" s="14" t="s">
        <v>4</v>
      </c>
      <c r="F838" s="14" t="s">
        <v>47</v>
      </c>
      <c r="G838" s="14"/>
      <c r="H838" s="9"/>
      <c r="I838" s="3" t="s">
        <v>3076</v>
      </c>
      <c r="J838" s="3" t="s">
        <v>3077</v>
      </c>
      <c r="K838" s="3" t="s">
        <v>17</v>
      </c>
      <c r="M838" s="11">
        <v>0</v>
      </c>
      <c r="N838" s="11">
        <v>1</v>
      </c>
    </row>
    <row r="839" spans="1:14" x14ac:dyDescent="0.2">
      <c r="A839" s="2">
        <v>2769</v>
      </c>
      <c r="B839" s="3" t="s">
        <v>3078</v>
      </c>
      <c r="C839" s="3" t="s">
        <v>3079</v>
      </c>
      <c r="D839" s="13">
        <v>41671</v>
      </c>
      <c r="E839" s="14" t="s">
        <v>4</v>
      </c>
      <c r="F839" s="14" t="s">
        <v>14</v>
      </c>
      <c r="G839" s="14" t="s">
        <v>4494</v>
      </c>
      <c r="H839" s="9"/>
      <c r="I839" s="3" t="s">
        <v>106</v>
      </c>
      <c r="J839" s="3" t="s">
        <v>3080</v>
      </c>
      <c r="K839" s="3" t="s">
        <v>17</v>
      </c>
      <c r="L839" s="3" t="s">
        <v>3081</v>
      </c>
      <c r="M839" s="11">
        <v>0</v>
      </c>
      <c r="N839" s="11">
        <v>1</v>
      </c>
    </row>
    <row r="840" spans="1:14" x14ac:dyDescent="0.2">
      <c r="A840" s="2">
        <v>2790</v>
      </c>
      <c r="B840" s="3" t="s">
        <v>3082</v>
      </c>
      <c r="C840" s="3" t="s">
        <v>1283</v>
      </c>
      <c r="D840" s="13">
        <v>42614</v>
      </c>
      <c r="E840" s="14" t="s">
        <v>4</v>
      </c>
      <c r="F840" s="14" t="s">
        <v>14</v>
      </c>
      <c r="G840" s="14" t="s">
        <v>4494</v>
      </c>
      <c r="H840" s="9">
        <v>1</v>
      </c>
      <c r="I840" s="3" t="s">
        <v>106</v>
      </c>
      <c r="J840" s="3" t="s">
        <v>3083</v>
      </c>
      <c r="K840" s="3" t="s">
        <v>17</v>
      </c>
      <c r="L840" s="3" t="s">
        <v>35</v>
      </c>
      <c r="M840" s="11">
        <v>0</v>
      </c>
      <c r="N840" s="11">
        <v>1</v>
      </c>
    </row>
    <row r="841" spans="1:14" x14ac:dyDescent="0.2">
      <c r="A841" s="2">
        <v>2793</v>
      </c>
      <c r="B841" s="3" t="s">
        <v>3084</v>
      </c>
      <c r="C841" s="3" t="s">
        <v>3085</v>
      </c>
      <c r="D841" s="13">
        <v>43101</v>
      </c>
      <c r="E841" s="14" t="s">
        <v>4</v>
      </c>
      <c r="F841" s="14" t="s">
        <v>14</v>
      </c>
      <c r="G841" s="14" t="s">
        <v>4494</v>
      </c>
      <c r="H841" s="9"/>
      <c r="I841" s="3" t="s">
        <v>106</v>
      </c>
      <c r="J841" s="3" t="s">
        <v>3086</v>
      </c>
      <c r="K841" s="3" t="s">
        <v>17</v>
      </c>
      <c r="L841" s="3" t="s">
        <v>3087</v>
      </c>
      <c r="M841" s="11">
        <v>1</v>
      </c>
      <c r="N841" s="11">
        <v>0</v>
      </c>
    </row>
    <row r="842" spans="1:14" x14ac:dyDescent="0.2">
      <c r="A842" s="2">
        <v>2795</v>
      </c>
      <c r="B842" s="3" t="s">
        <v>3088</v>
      </c>
      <c r="C842" s="3" t="s">
        <v>3089</v>
      </c>
      <c r="D842" s="13">
        <v>38292</v>
      </c>
      <c r="E842" s="14" t="s">
        <v>4</v>
      </c>
      <c r="F842" s="14" t="s">
        <v>14</v>
      </c>
      <c r="G842" s="14" t="s">
        <v>4495</v>
      </c>
      <c r="H842" s="9"/>
      <c r="I842" s="3" t="s">
        <v>30</v>
      </c>
      <c r="J842" s="3" t="s">
        <v>3090</v>
      </c>
      <c r="K842" s="3" t="s">
        <v>17</v>
      </c>
      <c r="L842" s="3" t="s">
        <v>3091</v>
      </c>
      <c r="M842" s="11">
        <v>0</v>
      </c>
      <c r="N842" s="11">
        <v>1</v>
      </c>
    </row>
    <row r="843" spans="1:14" x14ac:dyDescent="0.2">
      <c r="A843" s="2">
        <v>2796</v>
      </c>
      <c r="B843" s="3" t="s">
        <v>3092</v>
      </c>
      <c r="C843" s="3" t="s">
        <v>3093</v>
      </c>
      <c r="D843" s="13">
        <v>42217</v>
      </c>
      <c r="E843" s="14" t="s">
        <v>345</v>
      </c>
      <c r="F843" s="14" t="s">
        <v>47</v>
      </c>
      <c r="G843" s="14"/>
      <c r="H843" s="9"/>
      <c r="I843" s="3" t="s">
        <v>370</v>
      </c>
      <c r="J843" s="3" t="s">
        <v>3094</v>
      </c>
      <c r="K843" s="3" t="s">
        <v>17</v>
      </c>
      <c r="L843" s="3" t="s">
        <v>3095</v>
      </c>
      <c r="M843" s="11">
        <v>1</v>
      </c>
      <c r="N843" s="11">
        <v>0</v>
      </c>
    </row>
    <row r="844" spans="1:14" x14ac:dyDescent="0.2">
      <c r="A844" s="2">
        <v>2798</v>
      </c>
      <c r="B844" s="3" t="s">
        <v>3097</v>
      </c>
      <c r="C844" s="3" t="s">
        <v>3098</v>
      </c>
      <c r="D844" s="13">
        <v>35765</v>
      </c>
      <c r="E844" s="14" t="s">
        <v>345</v>
      </c>
      <c r="F844" s="14" t="s">
        <v>47</v>
      </c>
      <c r="G844" s="14"/>
      <c r="H844" s="9"/>
      <c r="I844" s="3" t="s">
        <v>3029</v>
      </c>
      <c r="J844" s="3" t="s">
        <v>3099</v>
      </c>
      <c r="K844" s="3" t="s">
        <v>17</v>
      </c>
      <c r="L844" s="3" t="s">
        <v>1503</v>
      </c>
      <c r="M844" s="11">
        <v>1</v>
      </c>
      <c r="N844" s="11">
        <v>0</v>
      </c>
    </row>
    <row r="845" spans="1:14" x14ac:dyDescent="0.2">
      <c r="A845" s="2">
        <v>2799</v>
      </c>
      <c r="B845" s="3" t="s">
        <v>3100</v>
      </c>
      <c r="C845" s="3" t="s">
        <v>3101</v>
      </c>
      <c r="D845" s="13">
        <v>35947</v>
      </c>
      <c r="E845" s="14" t="s">
        <v>345</v>
      </c>
      <c r="F845" s="14" t="s">
        <v>47</v>
      </c>
      <c r="G845" s="14"/>
      <c r="H845" s="9"/>
      <c r="I845" s="3" t="s">
        <v>3102</v>
      </c>
      <c r="J845" s="3" t="s">
        <v>3103</v>
      </c>
      <c r="K845" s="3" t="s">
        <v>17</v>
      </c>
      <c r="L845" s="3" t="s">
        <v>1503</v>
      </c>
      <c r="M845" s="11">
        <v>0</v>
      </c>
      <c r="N845" s="11">
        <v>1</v>
      </c>
    </row>
    <row r="846" spans="1:14" x14ac:dyDescent="0.2">
      <c r="A846" s="2">
        <v>2800</v>
      </c>
      <c r="B846" s="3" t="s">
        <v>3104</v>
      </c>
      <c r="C846" s="3" t="s">
        <v>3101</v>
      </c>
      <c r="D846" s="13">
        <v>35765</v>
      </c>
      <c r="E846" s="14" t="s">
        <v>345</v>
      </c>
      <c r="F846" s="14" t="s">
        <v>47</v>
      </c>
      <c r="G846" s="14"/>
      <c r="H846" s="9"/>
      <c r="I846" s="3" t="s">
        <v>367</v>
      </c>
      <c r="J846" s="3" t="s">
        <v>3105</v>
      </c>
      <c r="K846" s="3" t="s">
        <v>17</v>
      </c>
      <c r="L846" s="3" t="s">
        <v>1503</v>
      </c>
      <c r="M846" s="11">
        <v>1</v>
      </c>
      <c r="N846" s="11">
        <v>0</v>
      </c>
    </row>
    <row r="847" spans="1:14" x14ac:dyDescent="0.2">
      <c r="A847" s="2">
        <v>2803</v>
      </c>
      <c r="B847" s="3" t="s">
        <v>3106</v>
      </c>
      <c r="C847" s="3" t="s">
        <v>3107</v>
      </c>
      <c r="D847" s="13">
        <v>41426</v>
      </c>
      <c r="E847" s="14" t="s">
        <v>345</v>
      </c>
      <c r="F847" s="14" t="s">
        <v>14</v>
      </c>
      <c r="G847" s="14" t="s">
        <v>4494</v>
      </c>
      <c r="H847" s="9"/>
      <c r="I847" s="3" t="s">
        <v>213</v>
      </c>
      <c r="J847" s="3" t="s">
        <v>3108</v>
      </c>
      <c r="K847" s="3" t="s">
        <v>17</v>
      </c>
      <c r="L847" s="3" t="s">
        <v>3109</v>
      </c>
      <c r="M847" s="11">
        <v>0</v>
      </c>
      <c r="N847" s="11">
        <v>1</v>
      </c>
    </row>
    <row r="848" spans="1:14" x14ac:dyDescent="0.2">
      <c r="A848" s="2">
        <v>2804</v>
      </c>
      <c r="B848" s="3" t="s">
        <v>3110</v>
      </c>
      <c r="C848" s="3" t="s">
        <v>3111</v>
      </c>
      <c r="D848" s="13">
        <v>42705</v>
      </c>
      <c r="E848" s="14" t="s">
        <v>4</v>
      </c>
      <c r="F848" s="14" t="s">
        <v>14</v>
      </c>
      <c r="G848" s="14" t="s">
        <v>4494</v>
      </c>
      <c r="H848" s="9"/>
      <c r="I848" s="3" t="s">
        <v>106</v>
      </c>
      <c r="J848" s="3" t="s">
        <v>3112</v>
      </c>
      <c r="K848" s="3" t="s">
        <v>17</v>
      </c>
      <c r="L848" s="3" t="s">
        <v>902</v>
      </c>
      <c r="M848" s="11">
        <v>0</v>
      </c>
      <c r="N848" s="11">
        <v>1</v>
      </c>
    </row>
    <row r="849" spans="1:14" x14ac:dyDescent="0.2">
      <c r="A849" s="2">
        <v>2805</v>
      </c>
      <c r="B849" s="3" t="s">
        <v>3113</v>
      </c>
      <c r="C849" s="3" t="s">
        <v>3114</v>
      </c>
      <c r="D849" s="13">
        <v>41609</v>
      </c>
      <c r="E849" s="14" t="s">
        <v>4</v>
      </c>
      <c r="F849" s="14" t="s">
        <v>14</v>
      </c>
      <c r="G849" s="14" t="s">
        <v>4494</v>
      </c>
      <c r="H849" s="9"/>
      <c r="I849" s="3" t="s">
        <v>106</v>
      </c>
      <c r="J849" s="3" t="s">
        <v>3115</v>
      </c>
      <c r="K849" s="3" t="s">
        <v>17</v>
      </c>
      <c r="L849" s="3" t="s">
        <v>3116</v>
      </c>
      <c r="M849" s="11">
        <v>0</v>
      </c>
      <c r="N849" s="11">
        <v>1</v>
      </c>
    </row>
    <row r="850" spans="1:14" x14ac:dyDescent="0.2">
      <c r="A850" s="2">
        <v>2806</v>
      </c>
      <c r="B850" s="3" t="s">
        <v>3117</v>
      </c>
      <c r="C850" s="3" t="s">
        <v>3118</v>
      </c>
      <c r="D850" s="13">
        <v>42339</v>
      </c>
      <c r="E850" s="14" t="s">
        <v>4</v>
      </c>
      <c r="F850" s="14" t="s">
        <v>14</v>
      </c>
      <c r="G850" s="14" t="s">
        <v>4494</v>
      </c>
      <c r="H850" s="9"/>
      <c r="I850" s="3" t="s">
        <v>106</v>
      </c>
      <c r="J850" s="3" t="s">
        <v>3119</v>
      </c>
      <c r="K850" s="3" t="s">
        <v>17</v>
      </c>
      <c r="L850" s="3" t="s">
        <v>3035</v>
      </c>
      <c r="M850" s="11">
        <v>0</v>
      </c>
      <c r="N850" s="11">
        <v>1</v>
      </c>
    </row>
    <row r="851" spans="1:14" x14ac:dyDescent="0.2">
      <c r="A851" s="2">
        <v>2807</v>
      </c>
      <c r="B851" s="3" t="s">
        <v>3120</v>
      </c>
      <c r="C851" s="3" t="s">
        <v>3121</v>
      </c>
      <c r="D851" s="13">
        <v>41518</v>
      </c>
      <c r="E851" s="14" t="s">
        <v>4</v>
      </c>
      <c r="F851" s="14" t="s">
        <v>14</v>
      </c>
      <c r="G851" s="14" t="s">
        <v>4495</v>
      </c>
      <c r="H851" s="9"/>
      <c r="I851" s="3" t="s">
        <v>30</v>
      </c>
      <c r="J851" s="3" t="s">
        <v>3122</v>
      </c>
      <c r="K851" s="3" t="s">
        <v>17</v>
      </c>
      <c r="L851" s="3" t="s">
        <v>50</v>
      </c>
      <c r="M851" s="11">
        <v>0</v>
      </c>
      <c r="N851" s="11">
        <v>1</v>
      </c>
    </row>
    <row r="852" spans="1:14" x14ac:dyDescent="0.2">
      <c r="A852" s="2">
        <v>2808</v>
      </c>
      <c r="B852" s="3" t="s">
        <v>3123</v>
      </c>
      <c r="C852" s="3" t="s">
        <v>3124</v>
      </c>
      <c r="D852" s="13">
        <v>42355</v>
      </c>
      <c r="E852" s="14" t="s">
        <v>4</v>
      </c>
      <c r="F852" s="14" t="s">
        <v>14</v>
      </c>
      <c r="G852" s="14" t="s">
        <v>4495</v>
      </c>
      <c r="H852" s="9"/>
      <c r="I852" s="3" t="s">
        <v>30</v>
      </c>
      <c r="J852" s="3" t="s">
        <v>3125</v>
      </c>
      <c r="K852" s="3" t="s">
        <v>17</v>
      </c>
      <c r="L852" s="3" t="s">
        <v>3126</v>
      </c>
      <c r="M852" s="11">
        <v>0</v>
      </c>
      <c r="N852" s="11">
        <v>1</v>
      </c>
    </row>
    <row r="853" spans="1:14" x14ac:dyDescent="0.2">
      <c r="A853" s="2">
        <v>2809</v>
      </c>
      <c r="B853" s="3" t="s">
        <v>3127</v>
      </c>
      <c r="C853" s="3" t="s">
        <v>3128</v>
      </c>
      <c r="D853" s="13">
        <v>42095</v>
      </c>
      <c r="E853" s="14" t="s">
        <v>345</v>
      </c>
      <c r="F853" s="14" t="s">
        <v>14</v>
      </c>
      <c r="G853" s="14" t="s">
        <v>4494</v>
      </c>
      <c r="H853" s="9"/>
      <c r="I853" s="3" t="s">
        <v>106</v>
      </c>
      <c r="J853" s="3" t="s">
        <v>3129</v>
      </c>
      <c r="K853" s="3" t="s">
        <v>17</v>
      </c>
      <c r="L853" s="3" t="s">
        <v>3130</v>
      </c>
      <c r="M853" s="11">
        <v>0</v>
      </c>
      <c r="N853" s="11">
        <v>1</v>
      </c>
    </row>
    <row r="854" spans="1:14" x14ac:dyDescent="0.2">
      <c r="A854" s="2">
        <v>2812</v>
      </c>
      <c r="B854" s="3" t="s">
        <v>3131</v>
      </c>
      <c r="C854" s="3" t="s">
        <v>3132</v>
      </c>
      <c r="D854" s="13">
        <v>42339</v>
      </c>
      <c r="E854" s="14" t="s">
        <v>4</v>
      </c>
      <c r="F854" s="14" t="s">
        <v>14</v>
      </c>
      <c r="G854" s="14" t="s">
        <v>4495</v>
      </c>
      <c r="H854" s="9"/>
      <c r="I854" s="3" t="s">
        <v>30</v>
      </c>
      <c r="J854" s="3" t="s">
        <v>3133</v>
      </c>
      <c r="K854" s="3" t="s">
        <v>17</v>
      </c>
      <c r="L854" s="3" t="s">
        <v>3134</v>
      </c>
      <c r="M854" s="11">
        <v>0</v>
      </c>
      <c r="N854" s="11">
        <v>1</v>
      </c>
    </row>
    <row r="855" spans="1:14" x14ac:dyDescent="0.2">
      <c r="A855" s="2">
        <v>2814</v>
      </c>
      <c r="B855" s="3" t="s">
        <v>3135</v>
      </c>
      <c r="C855" s="3" t="s">
        <v>3136</v>
      </c>
      <c r="D855" s="13">
        <v>42979</v>
      </c>
      <c r="E855" s="14" t="s">
        <v>4</v>
      </c>
      <c r="F855" s="14" t="s">
        <v>14</v>
      </c>
      <c r="G855" s="14" t="s">
        <v>4494</v>
      </c>
      <c r="H855" s="9"/>
      <c r="I855" s="3" t="s">
        <v>106</v>
      </c>
      <c r="J855" s="3" t="s">
        <v>3137</v>
      </c>
      <c r="K855" s="3" t="s">
        <v>17</v>
      </c>
      <c r="L855" s="3" t="s">
        <v>3138</v>
      </c>
      <c r="M855" s="11">
        <v>0</v>
      </c>
      <c r="N855" s="11">
        <v>1</v>
      </c>
    </row>
    <row r="856" spans="1:14" x14ac:dyDescent="0.2">
      <c r="A856" s="2">
        <v>2815</v>
      </c>
      <c r="B856" s="3" t="s">
        <v>3139</v>
      </c>
      <c r="C856" s="3" t="s">
        <v>3140</v>
      </c>
      <c r="D856" s="13">
        <v>42125</v>
      </c>
      <c r="E856" s="14" t="s">
        <v>345</v>
      </c>
      <c r="F856" s="14" t="s">
        <v>14</v>
      </c>
      <c r="G856" s="14" t="s">
        <v>4495</v>
      </c>
      <c r="H856" s="9"/>
      <c r="I856" s="3" t="s">
        <v>25</v>
      </c>
      <c r="J856" s="3" t="s">
        <v>3141</v>
      </c>
      <c r="K856" s="3" t="s">
        <v>17</v>
      </c>
      <c r="L856" s="3" t="s">
        <v>3142</v>
      </c>
      <c r="M856" s="11">
        <v>0</v>
      </c>
      <c r="N856" s="11">
        <v>1</v>
      </c>
    </row>
    <row r="857" spans="1:14" x14ac:dyDescent="0.2">
      <c r="A857" s="2">
        <v>2816</v>
      </c>
      <c r="B857" s="3" t="s">
        <v>3143</v>
      </c>
      <c r="C857" s="3" t="s">
        <v>3144</v>
      </c>
      <c r="D857" s="13">
        <v>42887</v>
      </c>
      <c r="E857" s="14" t="s">
        <v>4</v>
      </c>
      <c r="F857" s="14" t="s">
        <v>14</v>
      </c>
      <c r="G857" s="14" t="s">
        <v>4495</v>
      </c>
      <c r="H857" s="9"/>
      <c r="I857" s="3" t="s">
        <v>173</v>
      </c>
      <c r="J857" s="3" t="s">
        <v>3145</v>
      </c>
      <c r="K857" s="3" t="s">
        <v>17</v>
      </c>
      <c r="L857" s="3" t="s">
        <v>3146</v>
      </c>
      <c r="M857" s="11">
        <v>0</v>
      </c>
      <c r="N857" s="11">
        <v>1</v>
      </c>
    </row>
    <row r="858" spans="1:14" x14ac:dyDescent="0.2">
      <c r="A858" s="2">
        <v>2817</v>
      </c>
      <c r="B858" s="3" t="s">
        <v>3147</v>
      </c>
      <c r="C858" s="3" t="s">
        <v>3148</v>
      </c>
      <c r="D858" s="13">
        <v>42675</v>
      </c>
      <c r="E858" s="14" t="s">
        <v>4</v>
      </c>
      <c r="F858" s="14" t="s">
        <v>14</v>
      </c>
      <c r="G858" s="14" t="s">
        <v>4495</v>
      </c>
      <c r="H858" s="9"/>
      <c r="I858" s="3" t="s">
        <v>25</v>
      </c>
      <c r="J858" s="3" t="s">
        <v>3149</v>
      </c>
      <c r="K858" s="3" t="s">
        <v>17</v>
      </c>
      <c r="L858" s="3" t="s">
        <v>3150</v>
      </c>
      <c r="M858" s="11">
        <v>1</v>
      </c>
      <c r="N858" s="11">
        <v>0</v>
      </c>
    </row>
    <row r="859" spans="1:14" x14ac:dyDescent="0.2">
      <c r="A859" s="2">
        <v>2818</v>
      </c>
      <c r="B859" s="3" t="s">
        <v>3151</v>
      </c>
      <c r="C859" s="3" t="s">
        <v>3152</v>
      </c>
      <c r="D859" s="13">
        <v>41609</v>
      </c>
      <c r="E859" s="14" t="s">
        <v>4</v>
      </c>
      <c r="F859" s="14" t="s">
        <v>47</v>
      </c>
      <c r="G859" s="14" t="s">
        <v>4494</v>
      </c>
      <c r="H859" s="9"/>
      <c r="I859" s="3" t="s">
        <v>106</v>
      </c>
      <c r="J859" s="3" t="s">
        <v>3153</v>
      </c>
      <c r="K859" s="3" t="s">
        <v>17</v>
      </c>
      <c r="L859" s="3" t="s">
        <v>35</v>
      </c>
      <c r="M859" s="11">
        <v>0</v>
      </c>
      <c r="N859" s="11">
        <v>1</v>
      </c>
    </row>
    <row r="860" spans="1:14" x14ac:dyDescent="0.2">
      <c r="A860" s="2">
        <v>2821</v>
      </c>
      <c r="B860" s="3" t="s">
        <v>3154</v>
      </c>
      <c r="C860" s="3" t="s">
        <v>3155</v>
      </c>
      <c r="D860" s="13">
        <v>41666</v>
      </c>
      <c r="E860" s="14" t="s">
        <v>4</v>
      </c>
      <c r="F860" s="14" t="s">
        <v>14</v>
      </c>
      <c r="G860" s="14" t="s">
        <v>4495</v>
      </c>
      <c r="H860" s="9"/>
      <c r="I860" s="3" t="s">
        <v>30</v>
      </c>
      <c r="J860" s="3" t="s">
        <v>3156</v>
      </c>
      <c r="K860" s="3" t="s">
        <v>17</v>
      </c>
      <c r="L860" s="3" t="s">
        <v>35</v>
      </c>
      <c r="M860" s="11">
        <v>0</v>
      </c>
      <c r="N860" s="11">
        <v>1</v>
      </c>
    </row>
    <row r="861" spans="1:14" x14ac:dyDescent="0.2">
      <c r="A861" s="2">
        <v>2824</v>
      </c>
      <c r="B861" s="3" t="s">
        <v>3157</v>
      </c>
      <c r="C861" s="3" t="s">
        <v>3158</v>
      </c>
      <c r="D861" s="13">
        <v>42095</v>
      </c>
      <c r="E861" s="14" t="s">
        <v>345</v>
      </c>
      <c r="F861" s="14" t="s">
        <v>14</v>
      </c>
      <c r="G861" s="14" t="s">
        <v>4494</v>
      </c>
      <c r="H861" s="9"/>
      <c r="I861" s="3" t="s">
        <v>1348</v>
      </c>
      <c r="J861" s="3" t="s">
        <v>3159</v>
      </c>
      <c r="K861" s="3" t="s">
        <v>17</v>
      </c>
      <c r="L861" s="3" t="s">
        <v>3160</v>
      </c>
      <c r="M861" s="11">
        <v>0</v>
      </c>
      <c r="N861" s="11">
        <v>1</v>
      </c>
    </row>
    <row r="862" spans="1:14" x14ac:dyDescent="0.2">
      <c r="A862" s="2">
        <v>2825</v>
      </c>
      <c r="B862" s="3" t="s">
        <v>3161</v>
      </c>
      <c r="C862" s="3" t="s">
        <v>3162</v>
      </c>
      <c r="D862" s="13">
        <v>41411</v>
      </c>
      <c r="E862" s="14" t="s">
        <v>4</v>
      </c>
      <c r="F862" s="14" t="s">
        <v>14</v>
      </c>
      <c r="G862" s="14" t="s">
        <v>4495</v>
      </c>
      <c r="H862" s="9"/>
      <c r="I862" s="3" t="s">
        <v>30</v>
      </c>
      <c r="J862" s="3" t="s">
        <v>3163</v>
      </c>
      <c r="K862" s="3" t="s">
        <v>17</v>
      </c>
      <c r="L862" s="3" t="s">
        <v>3035</v>
      </c>
      <c r="M862" s="11">
        <v>0</v>
      </c>
      <c r="N862" s="11">
        <v>1</v>
      </c>
    </row>
    <row r="863" spans="1:14" x14ac:dyDescent="0.2">
      <c r="A863" s="2">
        <v>2826</v>
      </c>
      <c r="B863" s="3" t="s">
        <v>3164</v>
      </c>
      <c r="C863" s="3" t="s">
        <v>3165</v>
      </c>
      <c r="D863" s="13">
        <v>42193</v>
      </c>
      <c r="E863" s="14" t="s">
        <v>4</v>
      </c>
      <c r="F863" s="14" t="s">
        <v>14</v>
      </c>
      <c r="G863" s="14" t="s">
        <v>4495</v>
      </c>
      <c r="H863" s="9"/>
      <c r="I863" s="3" t="s">
        <v>30</v>
      </c>
      <c r="J863" s="3" t="s">
        <v>3166</v>
      </c>
      <c r="K863" s="3" t="s">
        <v>17</v>
      </c>
      <c r="L863" s="3" t="s">
        <v>3035</v>
      </c>
      <c r="M863" s="11">
        <v>0</v>
      </c>
      <c r="N863" s="11">
        <v>1</v>
      </c>
    </row>
    <row r="864" spans="1:14" x14ac:dyDescent="0.2">
      <c r="A864" s="2">
        <v>2829</v>
      </c>
      <c r="B864" s="3" t="s">
        <v>3167</v>
      </c>
      <c r="C864" s="3" t="s">
        <v>3168</v>
      </c>
      <c r="D864" s="13">
        <v>42095</v>
      </c>
      <c r="E864" s="14" t="s">
        <v>4</v>
      </c>
      <c r="F864" s="14" t="s">
        <v>14</v>
      </c>
      <c r="G864" s="14" t="s">
        <v>4494</v>
      </c>
      <c r="H864" s="9"/>
      <c r="I864" s="3" t="s">
        <v>106</v>
      </c>
      <c r="J864" s="3" t="s">
        <v>3169</v>
      </c>
      <c r="K864" s="3" t="s">
        <v>17</v>
      </c>
      <c r="L864" s="3" t="s">
        <v>3170</v>
      </c>
      <c r="M864" s="11">
        <v>0</v>
      </c>
      <c r="N864" s="11">
        <v>1</v>
      </c>
    </row>
    <row r="865" spans="1:14" x14ac:dyDescent="0.2">
      <c r="A865" s="2">
        <v>2832</v>
      </c>
      <c r="B865" s="3" t="s">
        <v>3171</v>
      </c>
      <c r="C865" s="3" t="s">
        <v>3172</v>
      </c>
      <c r="D865" s="13">
        <v>41754</v>
      </c>
      <c r="E865" s="14" t="s">
        <v>4</v>
      </c>
      <c r="F865" s="14" t="s">
        <v>14</v>
      </c>
      <c r="G865" s="14" t="s">
        <v>4495</v>
      </c>
      <c r="H865" s="9"/>
      <c r="I865" s="3" t="s">
        <v>25</v>
      </c>
      <c r="J865" s="3" t="s">
        <v>3173</v>
      </c>
      <c r="K865" s="3" t="s">
        <v>17</v>
      </c>
      <c r="L865" s="3" t="s">
        <v>50</v>
      </c>
      <c r="M865" s="11">
        <v>0</v>
      </c>
      <c r="N865" s="11">
        <v>1</v>
      </c>
    </row>
    <row r="866" spans="1:14" x14ac:dyDescent="0.2">
      <c r="A866" s="2">
        <v>2833</v>
      </c>
      <c r="B866" s="3" t="s">
        <v>3174</v>
      </c>
      <c r="C866" s="3" t="s">
        <v>3175</v>
      </c>
      <c r="D866" s="13">
        <v>41609</v>
      </c>
      <c r="E866" s="14" t="s">
        <v>4</v>
      </c>
      <c r="F866" s="14" t="s">
        <v>14</v>
      </c>
      <c r="G866" s="14"/>
      <c r="H866" s="9"/>
      <c r="I866" s="3" t="s">
        <v>370</v>
      </c>
      <c r="J866" s="3" t="s">
        <v>3176</v>
      </c>
      <c r="K866" s="3" t="s">
        <v>17</v>
      </c>
      <c r="L866" s="3" t="s">
        <v>3177</v>
      </c>
      <c r="M866" s="11">
        <v>1</v>
      </c>
      <c r="N866" s="11">
        <v>0</v>
      </c>
    </row>
    <row r="867" spans="1:14" x14ac:dyDescent="0.2">
      <c r="A867" s="2">
        <v>2834</v>
      </c>
      <c r="B867" s="3" t="s">
        <v>3178</v>
      </c>
      <c r="C867" s="3" t="s">
        <v>3179</v>
      </c>
      <c r="D867" s="13">
        <v>41609</v>
      </c>
      <c r="E867" s="14" t="s">
        <v>4</v>
      </c>
      <c r="F867" s="14" t="s">
        <v>14</v>
      </c>
      <c r="G867" s="14" t="s">
        <v>4494</v>
      </c>
      <c r="H867" s="9"/>
      <c r="I867" s="3" t="s">
        <v>83</v>
      </c>
      <c r="J867" s="3" t="s">
        <v>3180</v>
      </c>
      <c r="K867" s="3" t="s">
        <v>17</v>
      </c>
      <c r="L867" s="3" t="s">
        <v>35</v>
      </c>
      <c r="M867" s="11">
        <v>0</v>
      </c>
      <c r="N867" s="11">
        <v>1</v>
      </c>
    </row>
    <row r="868" spans="1:14" x14ac:dyDescent="0.2">
      <c r="A868" s="2">
        <v>2839</v>
      </c>
      <c r="B868" s="3" t="s">
        <v>3181</v>
      </c>
      <c r="C868" s="3" t="s">
        <v>3182</v>
      </c>
      <c r="D868" s="13">
        <v>41913</v>
      </c>
      <c r="E868" s="14" t="s">
        <v>4</v>
      </c>
      <c r="F868" s="14" t="s">
        <v>14</v>
      </c>
      <c r="G868" s="14" t="s">
        <v>4494</v>
      </c>
      <c r="H868" s="9"/>
      <c r="I868" s="3" t="s">
        <v>106</v>
      </c>
      <c r="J868" s="3" t="s">
        <v>3183</v>
      </c>
      <c r="K868" s="3" t="s">
        <v>17</v>
      </c>
      <c r="L868" s="3" t="s">
        <v>485</v>
      </c>
      <c r="M868" s="11">
        <v>0</v>
      </c>
      <c r="N868" s="11">
        <v>1</v>
      </c>
    </row>
    <row r="869" spans="1:14" x14ac:dyDescent="0.2">
      <c r="A869" s="2">
        <v>2840</v>
      </c>
      <c r="B869" s="3" t="s">
        <v>3184</v>
      </c>
      <c r="C869" s="3" t="s">
        <v>3185</v>
      </c>
      <c r="D869" s="13">
        <v>41913</v>
      </c>
      <c r="E869" s="14" t="s">
        <v>345</v>
      </c>
      <c r="F869" s="14" t="s">
        <v>14</v>
      </c>
      <c r="G869" s="14" t="s">
        <v>4495</v>
      </c>
      <c r="H869" s="9"/>
      <c r="I869" s="3" t="s">
        <v>2570</v>
      </c>
      <c r="J869" s="3" t="s">
        <v>3186</v>
      </c>
      <c r="K869" s="3" t="s">
        <v>17</v>
      </c>
      <c r="L869" s="3" t="s">
        <v>3187</v>
      </c>
      <c r="M869" s="11">
        <v>0</v>
      </c>
      <c r="N869" s="11">
        <v>1</v>
      </c>
    </row>
    <row r="870" spans="1:14" x14ac:dyDescent="0.2">
      <c r="A870" s="2">
        <v>2841</v>
      </c>
      <c r="B870" s="3" t="s">
        <v>3188</v>
      </c>
      <c r="C870" s="3" t="s">
        <v>3189</v>
      </c>
      <c r="D870" s="13">
        <v>42614</v>
      </c>
      <c r="E870" s="14" t="s">
        <v>4</v>
      </c>
      <c r="F870" s="14" t="s">
        <v>14</v>
      </c>
      <c r="G870" s="14" t="s">
        <v>4494</v>
      </c>
      <c r="H870" s="9"/>
      <c r="I870" s="3" t="s">
        <v>106</v>
      </c>
      <c r="J870" s="3" t="s">
        <v>3190</v>
      </c>
      <c r="K870" s="3" t="s">
        <v>17</v>
      </c>
      <c r="L870" s="3" t="s">
        <v>2911</v>
      </c>
      <c r="M870" s="11">
        <v>0</v>
      </c>
      <c r="N870" s="11">
        <v>1</v>
      </c>
    </row>
    <row r="871" spans="1:14" x14ac:dyDescent="0.2">
      <c r="A871" s="2">
        <v>2845</v>
      </c>
      <c r="B871" s="3" t="s">
        <v>3191</v>
      </c>
      <c r="C871" s="3" t="s">
        <v>3192</v>
      </c>
      <c r="D871" s="13">
        <v>41518</v>
      </c>
      <c r="E871" s="14" t="s">
        <v>4</v>
      </c>
      <c r="F871" s="14" t="s">
        <v>35</v>
      </c>
      <c r="G871" s="14"/>
      <c r="H871" s="9"/>
      <c r="I871" s="3" t="s">
        <v>48</v>
      </c>
      <c r="J871" s="3" t="s">
        <v>3193</v>
      </c>
      <c r="K871" s="3" t="s">
        <v>17</v>
      </c>
      <c r="L871" s="3" t="s">
        <v>3035</v>
      </c>
      <c r="M871" s="11">
        <v>0</v>
      </c>
      <c r="N871" s="11">
        <v>1</v>
      </c>
    </row>
    <row r="872" spans="1:14" x14ac:dyDescent="0.2">
      <c r="A872" s="2">
        <v>2850</v>
      </c>
      <c r="B872" s="3" t="s">
        <v>3194</v>
      </c>
      <c r="C872" s="3" t="s">
        <v>3195</v>
      </c>
      <c r="D872" s="13">
        <v>43040</v>
      </c>
      <c r="E872" s="14" t="s">
        <v>4</v>
      </c>
      <c r="F872" s="14" t="s">
        <v>14</v>
      </c>
      <c r="G872" s="14"/>
      <c r="H872" s="9"/>
      <c r="I872" s="3" t="s">
        <v>48</v>
      </c>
      <c r="J872" s="3" t="s">
        <v>3196</v>
      </c>
      <c r="K872" s="3" t="s">
        <v>17</v>
      </c>
      <c r="L872" s="3" t="s">
        <v>3197</v>
      </c>
      <c r="M872" s="11">
        <v>0</v>
      </c>
      <c r="N872" s="11">
        <v>1</v>
      </c>
    </row>
    <row r="873" spans="1:14" x14ac:dyDescent="0.2">
      <c r="A873" s="2">
        <v>2852</v>
      </c>
      <c r="B873" s="3" t="s">
        <v>3198</v>
      </c>
      <c r="C873" s="3" t="s">
        <v>3199</v>
      </c>
      <c r="D873" s="13">
        <v>42005</v>
      </c>
      <c r="E873" s="14" t="s">
        <v>4</v>
      </c>
      <c r="F873" s="14" t="s">
        <v>14</v>
      </c>
      <c r="G873" s="14"/>
      <c r="H873" s="9"/>
      <c r="I873" s="3" t="s">
        <v>15</v>
      </c>
      <c r="J873" s="3" t="s">
        <v>3200</v>
      </c>
      <c r="K873" s="3" t="s">
        <v>17</v>
      </c>
      <c r="L873" s="3" t="s">
        <v>35</v>
      </c>
      <c r="M873" s="11">
        <v>0</v>
      </c>
      <c r="N873" s="11">
        <v>1</v>
      </c>
    </row>
    <row r="874" spans="1:14" x14ac:dyDescent="0.2">
      <c r="A874" s="2">
        <v>2854</v>
      </c>
      <c r="B874" s="3" t="s">
        <v>3201</v>
      </c>
      <c r="C874" s="3" t="s">
        <v>1879</v>
      </c>
      <c r="D874" s="13">
        <v>40001</v>
      </c>
      <c r="E874" s="14" t="s">
        <v>4</v>
      </c>
      <c r="F874" s="14" t="s">
        <v>14</v>
      </c>
      <c r="G874" s="14" t="s">
        <v>4495</v>
      </c>
      <c r="H874" s="9"/>
      <c r="I874" s="3" t="s">
        <v>934</v>
      </c>
      <c r="J874" s="3" t="s">
        <v>3202</v>
      </c>
      <c r="K874" s="3" t="s">
        <v>17</v>
      </c>
      <c r="L874" s="3" t="s">
        <v>3035</v>
      </c>
      <c r="M874" s="11">
        <v>0</v>
      </c>
      <c r="N874" s="11">
        <v>1</v>
      </c>
    </row>
    <row r="875" spans="1:14" x14ac:dyDescent="0.2">
      <c r="A875" s="2">
        <v>2856</v>
      </c>
      <c r="B875" s="3" t="s">
        <v>3203</v>
      </c>
      <c r="C875" s="3" t="s">
        <v>3204</v>
      </c>
      <c r="D875" s="13">
        <v>40422</v>
      </c>
      <c r="E875" s="14" t="s">
        <v>4</v>
      </c>
      <c r="F875" s="14" t="s">
        <v>14</v>
      </c>
      <c r="G875" s="14" t="s">
        <v>4495</v>
      </c>
      <c r="H875" s="9"/>
      <c r="I875" s="3" t="s">
        <v>25</v>
      </c>
      <c r="J875" s="3" t="s">
        <v>3205</v>
      </c>
      <c r="K875" s="3" t="s">
        <v>17</v>
      </c>
      <c r="L875" s="3" t="s">
        <v>3206</v>
      </c>
      <c r="M875" s="11">
        <v>1</v>
      </c>
      <c r="N875" s="11">
        <v>0</v>
      </c>
    </row>
    <row r="876" spans="1:14" x14ac:dyDescent="0.2">
      <c r="A876" s="2">
        <v>2857</v>
      </c>
      <c r="B876" s="3" t="s">
        <v>3207</v>
      </c>
      <c r="C876" s="3" t="s">
        <v>3208</v>
      </c>
      <c r="D876" s="13">
        <v>41438</v>
      </c>
      <c r="E876" s="14" t="s">
        <v>4</v>
      </c>
      <c r="F876" s="14" t="s">
        <v>14</v>
      </c>
      <c r="G876" s="14"/>
      <c r="H876" s="9"/>
      <c r="I876" s="3" t="s">
        <v>93</v>
      </c>
      <c r="J876" s="3" t="s">
        <v>3209</v>
      </c>
      <c r="K876" s="3" t="s">
        <v>17</v>
      </c>
      <c r="L876" s="3" t="s">
        <v>3210</v>
      </c>
      <c r="M876" s="11">
        <v>1</v>
      </c>
      <c r="N876" s="11">
        <v>0</v>
      </c>
    </row>
    <row r="877" spans="1:14" x14ac:dyDescent="0.2">
      <c r="A877" s="2">
        <v>2858</v>
      </c>
      <c r="B877" s="3" t="s">
        <v>3211</v>
      </c>
      <c r="C877" s="3" t="s">
        <v>3212</v>
      </c>
      <c r="D877" s="13">
        <v>42156</v>
      </c>
      <c r="E877" s="14" t="s">
        <v>4</v>
      </c>
      <c r="F877" s="14" t="s">
        <v>47</v>
      </c>
      <c r="G877" s="14"/>
      <c r="H877" s="9"/>
      <c r="I877" s="3" t="s">
        <v>93</v>
      </c>
      <c r="J877" s="3" t="s">
        <v>3213</v>
      </c>
      <c r="K877" s="3" t="s">
        <v>17</v>
      </c>
      <c r="L877" s="3" t="s">
        <v>3214</v>
      </c>
      <c r="M877" s="11">
        <v>1</v>
      </c>
      <c r="N877" s="11">
        <v>0</v>
      </c>
    </row>
    <row r="878" spans="1:14" x14ac:dyDescent="0.2">
      <c r="A878" s="2">
        <v>2859</v>
      </c>
      <c r="B878" s="3" t="s">
        <v>3215</v>
      </c>
      <c r="C878" s="3" t="s">
        <v>3216</v>
      </c>
      <c r="D878" s="13">
        <v>42278</v>
      </c>
      <c r="E878" s="14" t="s">
        <v>4</v>
      </c>
      <c r="F878" s="14" t="s">
        <v>14</v>
      </c>
      <c r="G878" s="14" t="s">
        <v>4495</v>
      </c>
      <c r="H878" s="9">
        <v>1</v>
      </c>
      <c r="I878" s="3" t="s">
        <v>30</v>
      </c>
      <c r="J878" s="3" t="s">
        <v>3217</v>
      </c>
      <c r="K878" s="3" t="s">
        <v>17</v>
      </c>
      <c r="L878" s="3" t="s">
        <v>3218</v>
      </c>
      <c r="M878" s="11">
        <v>0</v>
      </c>
      <c r="N878" s="11">
        <v>1</v>
      </c>
    </row>
    <row r="879" spans="1:14" x14ac:dyDescent="0.2">
      <c r="A879" s="2">
        <v>2860</v>
      </c>
      <c r="B879" s="3" t="s">
        <v>3219</v>
      </c>
      <c r="C879" s="3" t="s">
        <v>3220</v>
      </c>
      <c r="D879" s="13">
        <v>43221</v>
      </c>
      <c r="E879" s="14" t="s">
        <v>4</v>
      </c>
      <c r="F879" s="14" t="s">
        <v>14</v>
      </c>
      <c r="G879" s="14" t="s">
        <v>4495</v>
      </c>
      <c r="H879" s="9">
        <v>1</v>
      </c>
      <c r="I879" s="3" t="s">
        <v>30</v>
      </c>
      <c r="J879" s="3" t="s">
        <v>3221</v>
      </c>
      <c r="K879" s="3" t="s">
        <v>17</v>
      </c>
      <c r="L879" s="3" t="s">
        <v>3222</v>
      </c>
      <c r="M879" s="11">
        <v>0</v>
      </c>
      <c r="N879" s="11">
        <v>1</v>
      </c>
    </row>
    <row r="880" spans="1:14" x14ac:dyDescent="0.2">
      <c r="A880" s="2">
        <v>2862</v>
      </c>
      <c r="B880" s="3" t="s">
        <v>3223</v>
      </c>
      <c r="C880" s="3" t="s">
        <v>3224</v>
      </c>
      <c r="D880" s="13">
        <v>43160</v>
      </c>
      <c r="E880" s="14" t="s">
        <v>4</v>
      </c>
      <c r="F880" s="14" t="s">
        <v>14</v>
      </c>
      <c r="G880" s="14" t="s">
        <v>4495</v>
      </c>
      <c r="H880" s="9">
        <v>1</v>
      </c>
      <c r="I880" s="3" t="s">
        <v>3225</v>
      </c>
      <c r="J880" s="3" t="s">
        <v>3226</v>
      </c>
      <c r="K880" s="3" t="s">
        <v>280</v>
      </c>
      <c r="L880" s="3" t="s">
        <v>3227</v>
      </c>
      <c r="M880" s="11">
        <v>0</v>
      </c>
      <c r="N880" s="11">
        <v>1</v>
      </c>
    </row>
    <row r="881" spans="1:14" x14ac:dyDescent="0.2">
      <c r="A881" s="2">
        <v>2863</v>
      </c>
      <c r="B881" s="3" t="s">
        <v>3228</v>
      </c>
      <c r="C881" s="3" t="s">
        <v>3229</v>
      </c>
      <c r="D881" s="13">
        <v>42593</v>
      </c>
      <c r="E881" s="14" t="s">
        <v>4</v>
      </c>
      <c r="F881" s="14" t="s">
        <v>47</v>
      </c>
      <c r="G881" s="14"/>
      <c r="H881" s="9">
        <v>1</v>
      </c>
      <c r="I881" s="3" t="s">
        <v>48</v>
      </c>
      <c r="J881" s="3" t="s">
        <v>3230</v>
      </c>
      <c r="K881" s="3" t="s">
        <v>17</v>
      </c>
      <c r="L881" s="3" t="s">
        <v>3231</v>
      </c>
      <c r="M881" s="11">
        <v>0</v>
      </c>
      <c r="N881" s="11">
        <v>1</v>
      </c>
    </row>
    <row r="882" spans="1:14" x14ac:dyDescent="0.2">
      <c r="A882" s="2">
        <v>2865</v>
      </c>
      <c r="B882" s="3" t="s">
        <v>3232</v>
      </c>
      <c r="C882" s="3" t="s">
        <v>3233</v>
      </c>
      <c r="D882" s="13">
        <v>42309</v>
      </c>
      <c r="E882" s="14" t="s">
        <v>4</v>
      </c>
      <c r="F882" s="14" t="s">
        <v>14</v>
      </c>
      <c r="G882" s="14" t="s">
        <v>4495</v>
      </c>
      <c r="H882" s="9">
        <v>1</v>
      </c>
      <c r="I882" s="3" t="s">
        <v>25</v>
      </c>
      <c r="J882" s="3" t="s">
        <v>3234</v>
      </c>
      <c r="K882" s="3" t="s">
        <v>17</v>
      </c>
      <c r="L882" s="3" t="s">
        <v>258</v>
      </c>
      <c r="M882" s="11">
        <v>0</v>
      </c>
      <c r="N882" s="11">
        <v>1</v>
      </c>
    </row>
    <row r="883" spans="1:14" x14ac:dyDescent="0.2">
      <c r="A883" s="2">
        <v>2866</v>
      </c>
      <c r="B883" s="3" t="s">
        <v>3235</v>
      </c>
      <c r="C883" s="3" t="s">
        <v>3236</v>
      </c>
      <c r="D883" s="13">
        <v>42979</v>
      </c>
      <c r="E883" s="14" t="s">
        <v>4</v>
      </c>
      <c r="F883" s="14" t="s">
        <v>47</v>
      </c>
      <c r="G883" s="14"/>
      <c r="H883" s="9">
        <v>1</v>
      </c>
      <c r="I883" s="3" t="s">
        <v>48</v>
      </c>
      <c r="J883" s="3" t="s">
        <v>3237</v>
      </c>
      <c r="K883" s="3" t="s">
        <v>17</v>
      </c>
      <c r="L883" s="3" t="s">
        <v>50</v>
      </c>
      <c r="M883" s="11">
        <v>0</v>
      </c>
      <c r="N883" s="11">
        <v>1</v>
      </c>
    </row>
    <row r="884" spans="1:14" x14ac:dyDescent="0.2">
      <c r="A884" s="2">
        <v>2869</v>
      </c>
      <c r="B884" s="3" t="s">
        <v>3238</v>
      </c>
      <c r="C884" s="3" t="s">
        <v>3239</v>
      </c>
      <c r="D884" s="13">
        <v>42675</v>
      </c>
      <c r="E884" s="14" t="s">
        <v>345</v>
      </c>
      <c r="F884" s="14" t="s">
        <v>14</v>
      </c>
      <c r="G884" s="14" t="s">
        <v>4494</v>
      </c>
      <c r="H884" s="9"/>
      <c r="I884" s="3" t="s">
        <v>507</v>
      </c>
      <c r="J884" s="3" t="s">
        <v>3240</v>
      </c>
      <c r="K884" s="3" t="s">
        <v>17</v>
      </c>
      <c r="L884" s="3" t="s">
        <v>3241</v>
      </c>
      <c r="M884" s="11">
        <v>1</v>
      </c>
      <c r="N884" s="11">
        <v>0</v>
      </c>
    </row>
    <row r="885" spans="1:14" x14ac:dyDescent="0.2">
      <c r="A885" s="2">
        <v>2916</v>
      </c>
      <c r="B885" s="3" t="s">
        <v>3242</v>
      </c>
      <c r="C885" s="3" t="s">
        <v>3243</v>
      </c>
      <c r="D885" s="13">
        <v>43110</v>
      </c>
      <c r="E885" s="14" t="s">
        <v>4</v>
      </c>
      <c r="F885" s="14" t="s">
        <v>14</v>
      </c>
      <c r="G885" s="14" t="s">
        <v>4494</v>
      </c>
      <c r="H885" s="9">
        <v>1</v>
      </c>
      <c r="I885" s="3" t="s">
        <v>106</v>
      </c>
      <c r="J885" s="3" t="s">
        <v>3244</v>
      </c>
      <c r="K885" s="3" t="s">
        <v>17</v>
      </c>
      <c r="L885" s="3" t="s">
        <v>35</v>
      </c>
      <c r="M885" s="11">
        <v>0</v>
      </c>
      <c r="N885" s="11">
        <v>1</v>
      </c>
    </row>
    <row r="886" spans="1:14" x14ac:dyDescent="0.2">
      <c r="A886" s="2">
        <v>2917</v>
      </c>
      <c r="B886" s="3" t="s">
        <v>3245</v>
      </c>
      <c r="C886" s="3" t="s">
        <v>3246</v>
      </c>
      <c r="D886" s="13">
        <v>43132</v>
      </c>
      <c r="E886" s="14" t="s">
        <v>4</v>
      </c>
      <c r="F886" s="14" t="s">
        <v>47</v>
      </c>
      <c r="G886" s="14"/>
      <c r="H886" s="9">
        <v>1</v>
      </c>
      <c r="I886" s="3" t="s">
        <v>48</v>
      </c>
      <c r="J886" s="3" t="s">
        <v>3247</v>
      </c>
      <c r="K886" s="3" t="s">
        <v>17</v>
      </c>
      <c r="L886" s="3" t="s">
        <v>3248</v>
      </c>
      <c r="M886" s="11">
        <v>0</v>
      </c>
      <c r="N886" s="11">
        <v>1</v>
      </c>
    </row>
    <row r="887" spans="1:14" x14ac:dyDescent="0.2">
      <c r="A887" s="2">
        <v>2922</v>
      </c>
      <c r="B887" s="3" t="s">
        <v>3249</v>
      </c>
      <c r="C887" s="3" t="s">
        <v>3250</v>
      </c>
      <c r="D887" s="13">
        <v>42705</v>
      </c>
      <c r="E887" s="14" t="s">
        <v>4</v>
      </c>
      <c r="F887" s="14" t="s">
        <v>14</v>
      </c>
      <c r="G887" s="14" t="s">
        <v>4495</v>
      </c>
      <c r="H887" s="9">
        <v>1</v>
      </c>
      <c r="I887" s="3" t="s">
        <v>30</v>
      </c>
      <c r="J887" s="3" t="s">
        <v>3251</v>
      </c>
      <c r="K887" s="3" t="s">
        <v>17</v>
      </c>
      <c r="L887" s="3" t="s">
        <v>50</v>
      </c>
      <c r="M887" s="11">
        <v>0</v>
      </c>
      <c r="N887" s="11">
        <v>1</v>
      </c>
    </row>
    <row r="888" spans="1:14" x14ac:dyDescent="0.2">
      <c r="A888" s="2">
        <v>2929</v>
      </c>
      <c r="B888" s="3" t="s">
        <v>3252</v>
      </c>
      <c r="C888" s="3" t="s">
        <v>3253</v>
      </c>
      <c r="D888" s="13">
        <v>43113</v>
      </c>
      <c r="E888" s="14" t="s">
        <v>4</v>
      </c>
      <c r="F888" s="14" t="s">
        <v>14</v>
      </c>
      <c r="G888" s="14" t="s">
        <v>4494</v>
      </c>
      <c r="H888" s="9">
        <v>1</v>
      </c>
      <c r="I888" s="3" t="s">
        <v>106</v>
      </c>
      <c r="J888" s="3" t="s">
        <v>3254</v>
      </c>
      <c r="K888" s="3" t="s">
        <v>17</v>
      </c>
      <c r="L888" s="3" t="s">
        <v>1132</v>
      </c>
      <c r="M888" s="11">
        <v>0</v>
      </c>
      <c r="N888" s="11">
        <v>1</v>
      </c>
    </row>
    <row r="889" spans="1:14" x14ac:dyDescent="0.2">
      <c r="A889" s="2">
        <v>2930</v>
      </c>
      <c r="B889" s="3" t="s">
        <v>3255</v>
      </c>
      <c r="C889" s="3" t="s">
        <v>3256</v>
      </c>
      <c r="D889" s="13">
        <v>43092</v>
      </c>
      <c r="E889" s="14" t="s">
        <v>297</v>
      </c>
      <c r="F889" s="14" t="s">
        <v>14</v>
      </c>
      <c r="G889" s="14" t="s">
        <v>4494</v>
      </c>
      <c r="H889" s="9"/>
      <c r="I889" s="3" t="s">
        <v>130</v>
      </c>
      <c r="J889" s="3" t="s">
        <v>3257</v>
      </c>
      <c r="K889" s="3" t="s">
        <v>17</v>
      </c>
      <c r="L889" s="3" t="s">
        <v>3258</v>
      </c>
      <c r="M889" s="11">
        <v>1</v>
      </c>
      <c r="N889" s="11">
        <v>0</v>
      </c>
    </row>
    <row r="890" spans="1:14" x14ac:dyDescent="0.2">
      <c r="A890" s="2">
        <v>2939</v>
      </c>
      <c r="B890" s="3" t="s">
        <v>3259</v>
      </c>
      <c r="C890" s="3" t="s">
        <v>3260</v>
      </c>
      <c r="D890" s="13">
        <v>43165</v>
      </c>
      <c r="E890" s="14" t="s">
        <v>345</v>
      </c>
      <c r="F890" s="14" t="s">
        <v>47</v>
      </c>
      <c r="G890" s="14"/>
      <c r="H890" s="9"/>
      <c r="I890" s="3" t="s">
        <v>48</v>
      </c>
      <c r="J890" s="3" t="s">
        <v>3261</v>
      </c>
      <c r="K890" s="3" t="s">
        <v>17</v>
      </c>
      <c r="L890" s="3" t="s">
        <v>35</v>
      </c>
      <c r="M890" s="11">
        <v>1</v>
      </c>
      <c r="N890" s="11">
        <v>0</v>
      </c>
    </row>
    <row r="891" spans="1:14" x14ac:dyDescent="0.2">
      <c r="A891" s="2">
        <v>2940</v>
      </c>
      <c r="B891" s="3" t="s">
        <v>3262</v>
      </c>
      <c r="C891" s="3" t="s">
        <v>3263</v>
      </c>
      <c r="D891" s="13">
        <v>42856</v>
      </c>
      <c r="E891" s="14" t="s">
        <v>4</v>
      </c>
      <c r="F891" s="14" t="s">
        <v>14</v>
      </c>
      <c r="G891" s="14" t="s">
        <v>4495</v>
      </c>
      <c r="H891" s="9"/>
      <c r="I891" s="3" t="s">
        <v>30</v>
      </c>
      <c r="J891" s="3" t="s">
        <v>3264</v>
      </c>
      <c r="K891" s="3" t="s">
        <v>17</v>
      </c>
      <c r="L891" s="3" t="s">
        <v>35</v>
      </c>
      <c r="M891" s="11">
        <v>1</v>
      </c>
      <c r="N891" s="11">
        <v>0</v>
      </c>
    </row>
    <row r="892" spans="1:14" x14ac:dyDescent="0.2">
      <c r="A892" s="2">
        <v>2970</v>
      </c>
      <c r="B892" s="3" t="s">
        <v>3265</v>
      </c>
      <c r="C892" s="3" t="s">
        <v>3266</v>
      </c>
      <c r="D892" s="13">
        <v>41091</v>
      </c>
      <c r="E892" s="14" t="s">
        <v>4</v>
      </c>
      <c r="F892" s="14" t="s">
        <v>14</v>
      </c>
      <c r="G892" s="14" t="s">
        <v>4495</v>
      </c>
      <c r="H892" s="9"/>
      <c r="I892" s="3" t="s">
        <v>30</v>
      </c>
      <c r="J892" s="3" t="s">
        <v>3267</v>
      </c>
      <c r="K892" s="3" t="s">
        <v>17</v>
      </c>
      <c r="L892" s="3" t="s">
        <v>50</v>
      </c>
      <c r="M892" s="11">
        <v>0</v>
      </c>
      <c r="N892" s="11">
        <v>1</v>
      </c>
    </row>
    <row r="893" spans="1:14" x14ac:dyDescent="0.2">
      <c r="A893" s="2">
        <v>2971</v>
      </c>
      <c r="B893" s="3" t="s">
        <v>3268</v>
      </c>
      <c r="C893" s="3" t="s">
        <v>3269</v>
      </c>
      <c r="D893" s="13">
        <v>39661</v>
      </c>
      <c r="E893" s="14" t="s">
        <v>4</v>
      </c>
      <c r="F893" s="14" t="s">
        <v>14</v>
      </c>
      <c r="G893" s="14" t="s">
        <v>4495</v>
      </c>
      <c r="H893" s="9"/>
      <c r="I893" s="3" t="s">
        <v>30</v>
      </c>
      <c r="J893" s="3" t="s">
        <v>3270</v>
      </c>
      <c r="K893" s="3" t="s">
        <v>17</v>
      </c>
      <c r="L893" s="3" t="s">
        <v>35</v>
      </c>
      <c r="M893" s="11">
        <v>0</v>
      </c>
      <c r="N893" s="11">
        <v>1</v>
      </c>
    </row>
    <row r="894" spans="1:14" x14ac:dyDescent="0.2">
      <c r="A894" s="2">
        <v>2976</v>
      </c>
      <c r="B894" s="3" t="s">
        <v>3271</v>
      </c>
      <c r="C894" s="3" t="s">
        <v>3272</v>
      </c>
      <c r="D894" s="13">
        <v>41061</v>
      </c>
      <c r="E894" s="14" t="s">
        <v>4</v>
      </c>
      <c r="F894" s="14" t="s">
        <v>14</v>
      </c>
      <c r="G894" s="14" t="s">
        <v>4494</v>
      </c>
      <c r="H894" s="9"/>
      <c r="I894" s="3" t="s">
        <v>213</v>
      </c>
      <c r="J894" s="3" t="s">
        <v>3273</v>
      </c>
      <c r="K894" s="3" t="s">
        <v>17</v>
      </c>
      <c r="L894" s="3" t="s">
        <v>3274</v>
      </c>
      <c r="M894" s="11">
        <v>1</v>
      </c>
      <c r="N894" s="11">
        <v>0</v>
      </c>
    </row>
    <row r="895" spans="1:14" ht="13" customHeight="1" x14ac:dyDescent="0.2">
      <c r="A895" s="2">
        <v>2982</v>
      </c>
      <c r="B895" s="3" t="s">
        <v>3275</v>
      </c>
      <c r="C895" s="3" t="s">
        <v>3276</v>
      </c>
      <c r="D895" s="13">
        <v>35065</v>
      </c>
      <c r="E895" s="14" t="s">
        <v>345</v>
      </c>
      <c r="F895" s="14" t="s">
        <v>47</v>
      </c>
      <c r="G895" s="14" t="s">
        <v>4494</v>
      </c>
      <c r="H895" s="9"/>
      <c r="I895" s="3" t="s">
        <v>106</v>
      </c>
      <c r="J895" s="3" t="s">
        <v>3277</v>
      </c>
      <c r="K895" s="3" t="s">
        <v>17</v>
      </c>
      <c r="L895" s="3" t="s">
        <v>3278</v>
      </c>
      <c r="M895" s="11">
        <v>1</v>
      </c>
      <c r="N895" s="11">
        <v>0</v>
      </c>
    </row>
    <row r="896" spans="1:14" x14ac:dyDescent="0.2">
      <c r="A896" s="2">
        <v>3015</v>
      </c>
      <c r="B896" s="3" t="s">
        <v>3279</v>
      </c>
      <c r="C896" s="3" t="s">
        <v>3280</v>
      </c>
      <c r="D896" s="13">
        <v>43011</v>
      </c>
      <c r="E896" s="14" t="s">
        <v>4</v>
      </c>
      <c r="F896" s="14" t="s">
        <v>14</v>
      </c>
      <c r="G896" s="14" t="s">
        <v>4494</v>
      </c>
      <c r="H896" s="9"/>
      <c r="I896" s="3" t="s">
        <v>213</v>
      </c>
      <c r="J896" s="3" t="s">
        <v>3281</v>
      </c>
      <c r="K896" s="3" t="s">
        <v>17</v>
      </c>
      <c r="L896" s="3" t="s">
        <v>3282</v>
      </c>
      <c r="M896" s="11">
        <v>0</v>
      </c>
      <c r="N896" s="11">
        <v>1</v>
      </c>
    </row>
    <row r="897" spans="1:14" x14ac:dyDescent="0.2">
      <c r="A897" s="2">
        <v>3018</v>
      </c>
      <c r="B897" s="3" t="s">
        <v>3283</v>
      </c>
      <c r="C897" s="3" t="s">
        <v>3284</v>
      </c>
      <c r="D897" s="13">
        <v>43203</v>
      </c>
      <c r="E897" s="14" t="s">
        <v>4</v>
      </c>
      <c r="F897" s="14" t="s">
        <v>47</v>
      </c>
      <c r="G897" s="14"/>
      <c r="H897" s="9">
        <v>1</v>
      </c>
      <c r="I897" s="3" t="s">
        <v>93</v>
      </c>
      <c r="J897" s="3" t="s">
        <v>3285</v>
      </c>
      <c r="K897" s="3" t="s">
        <v>17</v>
      </c>
      <c r="L897" s="3" t="s">
        <v>3286</v>
      </c>
      <c r="M897" s="11">
        <v>1</v>
      </c>
      <c r="N897" s="11">
        <v>0</v>
      </c>
    </row>
    <row r="898" spans="1:14" x14ac:dyDescent="0.2">
      <c r="A898" s="2">
        <v>3021</v>
      </c>
      <c r="B898" s="3" t="s">
        <v>3287</v>
      </c>
      <c r="C898" s="3" t="s">
        <v>3288</v>
      </c>
      <c r="D898" s="13">
        <v>41640</v>
      </c>
      <c r="E898" s="14" t="s">
        <v>4</v>
      </c>
      <c r="F898" s="14" t="s">
        <v>14</v>
      </c>
      <c r="G898" s="14" t="s">
        <v>4495</v>
      </c>
      <c r="H898" s="9">
        <v>1</v>
      </c>
      <c r="I898" s="3" t="s">
        <v>30</v>
      </c>
      <c r="J898" s="3" t="s">
        <v>3289</v>
      </c>
      <c r="K898" s="3" t="s">
        <v>17</v>
      </c>
      <c r="M898" s="11">
        <v>0</v>
      </c>
      <c r="N898" s="11">
        <v>1</v>
      </c>
    </row>
    <row r="899" spans="1:14" x14ac:dyDescent="0.2">
      <c r="A899" s="2">
        <v>3024</v>
      </c>
      <c r="B899" s="3" t="s">
        <v>3290</v>
      </c>
      <c r="C899" s="3" t="s">
        <v>3291</v>
      </c>
      <c r="D899" s="13">
        <v>41996</v>
      </c>
      <c r="E899" s="14" t="s">
        <v>4</v>
      </c>
      <c r="F899" s="14" t="s">
        <v>14</v>
      </c>
      <c r="G899" s="14" t="s">
        <v>4495</v>
      </c>
      <c r="H899" s="9"/>
      <c r="I899" s="3" t="s">
        <v>25</v>
      </c>
      <c r="J899" s="3" t="s">
        <v>3292</v>
      </c>
      <c r="K899" s="3" t="s">
        <v>17</v>
      </c>
      <c r="L899" s="3" t="s">
        <v>3293</v>
      </c>
      <c r="M899" s="11">
        <v>0</v>
      </c>
      <c r="N899" s="11">
        <v>1</v>
      </c>
    </row>
    <row r="900" spans="1:14" x14ac:dyDescent="0.2">
      <c r="A900" s="2">
        <v>3030</v>
      </c>
      <c r="B900" s="3" t="s">
        <v>3294</v>
      </c>
      <c r="C900" s="3" t="s">
        <v>3295</v>
      </c>
      <c r="D900" s="13">
        <v>39822</v>
      </c>
      <c r="E900" s="14" t="s">
        <v>4</v>
      </c>
      <c r="F900" s="14" t="s">
        <v>14</v>
      </c>
      <c r="G900" s="14" t="s">
        <v>4495</v>
      </c>
      <c r="H900" s="9"/>
      <c r="I900" s="3" t="s">
        <v>30</v>
      </c>
      <c r="J900" s="3" t="s">
        <v>3296</v>
      </c>
      <c r="K900" s="3" t="s">
        <v>17</v>
      </c>
      <c r="L900" s="3" t="s">
        <v>3297</v>
      </c>
      <c r="M900" s="11">
        <v>0</v>
      </c>
      <c r="N900" s="11">
        <v>1</v>
      </c>
    </row>
    <row r="901" spans="1:14" x14ac:dyDescent="0.2">
      <c r="A901" s="2">
        <v>3044</v>
      </c>
      <c r="B901" s="3" t="s">
        <v>3298</v>
      </c>
      <c r="C901" s="3" t="s">
        <v>3299</v>
      </c>
      <c r="D901" s="13">
        <v>43221</v>
      </c>
      <c r="E901" s="14" t="s">
        <v>4</v>
      </c>
      <c r="F901" s="14" t="s">
        <v>47</v>
      </c>
      <c r="G901" s="14" t="s">
        <v>4494</v>
      </c>
      <c r="H901" s="9"/>
      <c r="I901" s="3" t="s">
        <v>106</v>
      </c>
      <c r="J901" s="3" t="s">
        <v>3300</v>
      </c>
      <c r="K901" s="3" t="s">
        <v>17</v>
      </c>
      <c r="L901" s="3" t="s">
        <v>3301</v>
      </c>
      <c r="M901" s="11">
        <v>0</v>
      </c>
      <c r="N901" s="11">
        <v>1</v>
      </c>
    </row>
    <row r="902" spans="1:14" x14ac:dyDescent="0.2">
      <c r="A902" s="2">
        <v>3045</v>
      </c>
      <c r="B902" s="3" t="s">
        <v>3302</v>
      </c>
      <c r="C902" s="3" t="s">
        <v>3303</v>
      </c>
      <c r="D902" s="13">
        <v>43220</v>
      </c>
      <c r="E902" s="14" t="s">
        <v>345</v>
      </c>
      <c r="F902" s="14" t="s">
        <v>47</v>
      </c>
      <c r="G902" s="14" t="s">
        <v>4494</v>
      </c>
      <c r="H902" s="9"/>
      <c r="I902" s="3" t="s">
        <v>106</v>
      </c>
      <c r="J902" s="3" t="s">
        <v>3304</v>
      </c>
      <c r="K902" s="3" t="s">
        <v>17</v>
      </c>
      <c r="L902" s="3" t="s">
        <v>3305</v>
      </c>
      <c r="M902" s="11">
        <v>0</v>
      </c>
      <c r="N902" s="11">
        <v>1</v>
      </c>
    </row>
    <row r="903" spans="1:14" x14ac:dyDescent="0.2">
      <c r="A903" s="2">
        <v>3067</v>
      </c>
      <c r="B903" s="3" t="s">
        <v>3306</v>
      </c>
      <c r="C903" s="3" t="s">
        <v>3307</v>
      </c>
      <c r="D903" s="13">
        <v>43242</v>
      </c>
      <c r="E903" s="14" t="s">
        <v>4</v>
      </c>
      <c r="F903" s="14" t="s">
        <v>14</v>
      </c>
      <c r="G903" s="14" t="s">
        <v>4495</v>
      </c>
      <c r="H903" s="9"/>
      <c r="I903" s="3" t="s">
        <v>30</v>
      </c>
      <c r="J903" s="3" t="s">
        <v>3308</v>
      </c>
      <c r="K903" s="3" t="s">
        <v>17</v>
      </c>
      <c r="L903" s="3" t="s">
        <v>3309</v>
      </c>
      <c r="M903" s="11">
        <v>0</v>
      </c>
      <c r="N903" s="11">
        <v>1</v>
      </c>
    </row>
    <row r="904" spans="1:14" x14ac:dyDescent="0.2">
      <c r="A904" s="2">
        <v>3075</v>
      </c>
      <c r="B904" s="3" t="s">
        <v>3310</v>
      </c>
      <c r="C904" s="3" t="s">
        <v>3311</v>
      </c>
      <c r="D904" s="13">
        <v>41722</v>
      </c>
      <c r="E904" s="14" t="s">
        <v>4</v>
      </c>
      <c r="F904" s="14" t="s">
        <v>14</v>
      </c>
      <c r="G904" s="14"/>
      <c r="H904" s="9">
        <v>1</v>
      </c>
      <c r="I904" s="3" t="s">
        <v>93</v>
      </c>
      <c r="J904" s="3" t="s">
        <v>3312</v>
      </c>
      <c r="K904" s="3" t="s">
        <v>17</v>
      </c>
      <c r="L904" s="3" t="s">
        <v>3313</v>
      </c>
      <c r="M904" s="11">
        <v>0</v>
      </c>
      <c r="N904" s="11">
        <v>1</v>
      </c>
    </row>
    <row r="905" spans="1:14" x14ac:dyDescent="0.2">
      <c r="A905" s="2">
        <v>3076</v>
      </c>
      <c r="B905" s="3" t="s">
        <v>3314</v>
      </c>
      <c r="C905" s="3" t="s">
        <v>3315</v>
      </c>
      <c r="D905" s="13">
        <v>43206</v>
      </c>
      <c r="E905" s="14" t="s">
        <v>4</v>
      </c>
      <c r="F905" s="14" t="s">
        <v>14</v>
      </c>
      <c r="G905" s="14" t="s">
        <v>4495</v>
      </c>
      <c r="H905" s="9">
        <v>1</v>
      </c>
      <c r="I905" s="3" t="s">
        <v>3007</v>
      </c>
      <c r="J905" s="3" t="s">
        <v>3316</v>
      </c>
      <c r="K905" s="3" t="s">
        <v>17</v>
      </c>
      <c r="L905" s="3" t="s">
        <v>3317</v>
      </c>
      <c r="M905" s="11">
        <v>0</v>
      </c>
      <c r="N905" s="11">
        <v>1</v>
      </c>
    </row>
    <row r="906" spans="1:14" x14ac:dyDescent="0.2">
      <c r="A906" s="2">
        <v>3090</v>
      </c>
      <c r="B906" s="3" t="s">
        <v>3318</v>
      </c>
      <c r="C906" s="3" t="s">
        <v>3319</v>
      </c>
      <c r="D906" s="13">
        <v>43216</v>
      </c>
      <c r="E906" s="14" t="s">
        <v>4</v>
      </c>
      <c r="F906" s="14" t="s">
        <v>14</v>
      </c>
      <c r="G906" s="14" t="s">
        <v>4495</v>
      </c>
      <c r="H906" s="9"/>
      <c r="I906" s="3" t="s">
        <v>25</v>
      </c>
      <c r="J906" s="3" t="s">
        <v>3320</v>
      </c>
      <c r="K906" s="3" t="s">
        <v>17</v>
      </c>
      <c r="L906" s="3" t="s">
        <v>3321</v>
      </c>
      <c r="M906" s="11">
        <v>1</v>
      </c>
      <c r="N906" s="11">
        <v>0</v>
      </c>
    </row>
    <row r="907" spans="1:14" x14ac:dyDescent="0.2">
      <c r="A907" s="2">
        <v>3091</v>
      </c>
      <c r="B907" s="3" t="s">
        <v>3322</v>
      </c>
      <c r="C907" s="3" t="s">
        <v>3323</v>
      </c>
      <c r="D907" s="13">
        <v>42485</v>
      </c>
      <c r="E907" s="14" t="s">
        <v>4</v>
      </c>
      <c r="F907" s="14" t="s">
        <v>14</v>
      </c>
      <c r="G907" s="14" t="s">
        <v>4495</v>
      </c>
      <c r="H907" s="9"/>
      <c r="I907" s="3" t="s">
        <v>1120</v>
      </c>
      <c r="J907" s="3" t="s">
        <v>3324</v>
      </c>
      <c r="K907" s="3" t="s">
        <v>17</v>
      </c>
      <c r="L907" s="3" t="s">
        <v>35</v>
      </c>
      <c r="M907" s="11">
        <v>0</v>
      </c>
      <c r="N907" s="11">
        <v>1</v>
      </c>
    </row>
    <row r="908" spans="1:14" x14ac:dyDescent="0.2">
      <c r="A908" s="2">
        <v>3092</v>
      </c>
      <c r="B908" s="3" t="s">
        <v>3325</v>
      </c>
      <c r="C908" s="3" t="s">
        <v>3326</v>
      </c>
      <c r="D908" s="13">
        <v>43233</v>
      </c>
      <c r="E908" s="14" t="s">
        <v>4</v>
      </c>
      <c r="F908" s="14" t="s">
        <v>14</v>
      </c>
      <c r="G908" s="14" t="s">
        <v>4495</v>
      </c>
      <c r="H908" s="9"/>
      <c r="I908" s="3" t="s">
        <v>30</v>
      </c>
      <c r="J908" s="3" t="s">
        <v>3327</v>
      </c>
      <c r="K908" s="3" t="s">
        <v>17</v>
      </c>
      <c r="L908" s="3" t="s">
        <v>3328</v>
      </c>
      <c r="M908" s="11">
        <v>1</v>
      </c>
      <c r="N908" s="11">
        <v>0</v>
      </c>
    </row>
    <row r="909" spans="1:14" x14ac:dyDescent="0.2">
      <c r="A909" s="2">
        <v>3098</v>
      </c>
      <c r="B909" s="3" t="s">
        <v>3329</v>
      </c>
      <c r="C909" s="3" t="s">
        <v>3330</v>
      </c>
      <c r="D909" s="13">
        <v>43252</v>
      </c>
      <c r="E909" s="14" t="s">
        <v>4</v>
      </c>
      <c r="F909" s="14" t="s">
        <v>1372</v>
      </c>
      <c r="G909" s="14"/>
      <c r="H909" s="9">
        <v>1</v>
      </c>
      <c r="I909" s="3" t="s">
        <v>367</v>
      </c>
      <c r="J909" s="3" t="s">
        <v>3331</v>
      </c>
      <c r="K909" s="3" t="s">
        <v>17</v>
      </c>
      <c r="L909" s="3" t="s">
        <v>3332</v>
      </c>
      <c r="M909" s="11">
        <v>1</v>
      </c>
      <c r="N909" s="11">
        <v>0</v>
      </c>
    </row>
    <row r="910" spans="1:14" x14ac:dyDescent="0.2">
      <c r="A910" s="2">
        <v>3099</v>
      </c>
      <c r="B910" s="3" t="s">
        <v>3333</v>
      </c>
      <c r="C910" s="3" t="s">
        <v>3334</v>
      </c>
      <c r="D910" s="13">
        <v>43012</v>
      </c>
      <c r="E910" s="14" t="s">
        <v>4</v>
      </c>
      <c r="F910" s="14" t="s">
        <v>1372</v>
      </c>
      <c r="G910" s="14"/>
      <c r="H910" s="9"/>
      <c r="I910" s="3" t="s">
        <v>3335</v>
      </c>
      <c r="J910" s="3" t="s">
        <v>3336</v>
      </c>
      <c r="K910" s="3" t="s">
        <v>17</v>
      </c>
      <c r="L910" s="3" t="s">
        <v>3332</v>
      </c>
      <c r="M910" s="11">
        <v>0</v>
      </c>
      <c r="N910" s="11">
        <v>1</v>
      </c>
    </row>
    <row r="911" spans="1:14" x14ac:dyDescent="0.2">
      <c r="A911" s="2">
        <v>3107</v>
      </c>
      <c r="B911" s="3" t="s">
        <v>3337</v>
      </c>
      <c r="C911" s="3" t="s">
        <v>3338</v>
      </c>
      <c r="D911" s="13">
        <v>43269</v>
      </c>
      <c r="E911" s="14" t="s">
        <v>4</v>
      </c>
      <c r="F911" s="14" t="s">
        <v>14</v>
      </c>
      <c r="G911" s="14" t="s">
        <v>4495</v>
      </c>
      <c r="H911" s="9">
        <v>1</v>
      </c>
      <c r="I911" s="3" t="s">
        <v>173</v>
      </c>
      <c r="J911" s="3" t="s">
        <v>3339</v>
      </c>
      <c r="K911" s="3" t="s">
        <v>17</v>
      </c>
      <c r="L911" s="3" t="s">
        <v>3340</v>
      </c>
      <c r="M911" s="11">
        <v>0</v>
      </c>
      <c r="N911" s="11">
        <v>1</v>
      </c>
    </row>
    <row r="912" spans="1:14" x14ac:dyDescent="0.2">
      <c r="A912" s="2">
        <v>3108</v>
      </c>
      <c r="B912" s="3" t="s">
        <v>3341</v>
      </c>
      <c r="C912" s="3" t="s">
        <v>3342</v>
      </c>
      <c r="D912" s="13">
        <v>43101</v>
      </c>
      <c r="E912" s="14" t="s">
        <v>345</v>
      </c>
      <c r="F912" s="14" t="s">
        <v>47</v>
      </c>
      <c r="G912" s="14"/>
      <c r="H912" s="9"/>
      <c r="I912" s="3" t="s">
        <v>370</v>
      </c>
      <c r="J912" s="3" t="s">
        <v>3343</v>
      </c>
      <c r="K912" s="3" t="s">
        <v>17</v>
      </c>
      <c r="L912" s="3" t="s">
        <v>3344</v>
      </c>
      <c r="M912" s="11">
        <v>1</v>
      </c>
      <c r="N912" s="11">
        <v>0</v>
      </c>
    </row>
    <row r="913" spans="1:14" x14ac:dyDescent="0.2">
      <c r="A913" s="2">
        <v>3120</v>
      </c>
      <c r="B913" s="3" t="s">
        <v>3345</v>
      </c>
      <c r="C913" s="3" t="s">
        <v>3346</v>
      </c>
      <c r="D913" s="13">
        <v>42430</v>
      </c>
      <c r="E913" s="14" t="s">
        <v>4</v>
      </c>
      <c r="F913" s="14" t="s">
        <v>14</v>
      </c>
      <c r="G913" s="14" t="s">
        <v>4495</v>
      </c>
      <c r="H913" s="9"/>
      <c r="I913" s="3" t="s">
        <v>25</v>
      </c>
      <c r="J913" s="3" t="s">
        <v>3347</v>
      </c>
      <c r="K913" s="3" t="s">
        <v>17</v>
      </c>
      <c r="L913" s="3" t="s">
        <v>3035</v>
      </c>
      <c r="M913" s="11">
        <v>0</v>
      </c>
      <c r="N913" s="11">
        <v>1</v>
      </c>
    </row>
    <row r="914" spans="1:14" x14ac:dyDescent="0.2">
      <c r="A914" s="2">
        <v>3122</v>
      </c>
      <c r="B914" s="3" t="s">
        <v>3348</v>
      </c>
      <c r="C914" s="3" t="s">
        <v>3349</v>
      </c>
      <c r="D914" s="13">
        <v>43276</v>
      </c>
      <c r="E914" s="14" t="s">
        <v>4</v>
      </c>
      <c r="F914" s="14" t="s">
        <v>14</v>
      </c>
      <c r="G914" s="14" t="s">
        <v>4494</v>
      </c>
      <c r="H914" s="9">
        <v>1</v>
      </c>
      <c r="I914" s="3" t="s">
        <v>106</v>
      </c>
      <c r="J914" s="3" t="s">
        <v>3350</v>
      </c>
      <c r="K914" s="3" t="s">
        <v>17</v>
      </c>
      <c r="L914" s="3" t="s">
        <v>3351</v>
      </c>
      <c r="M914" s="11">
        <v>0</v>
      </c>
      <c r="N914" s="11">
        <v>1</v>
      </c>
    </row>
    <row r="915" spans="1:14" x14ac:dyDescent="0.2">
      <c r="A915" s="2">
        <v>3124</v>
      </c>
      <c r="B915" s="3" t="s">
        <v>3352</v>
      </c>
      <c r="C915" s="3" t="s">
        <v>3353</v>
      </c>
      <c r="D915" s="13">
        <v>44099</v>
      </c>
      <c r="E915" s="14" t="s">
        <v>4</v>
      </c>
      <c r="F915" s="14" t="s">
        <v>47</v>
      </c>
      <c r="G915" s="14"/>
      <c r="H915" s="9"/>
      <c r="I915" s="3" t="s">
        <v>93</v>
      </c>
      <c r="J915" s="3" t="s">
        <v>3354</v>
      </c>
      <c r="K915" s="3" t="s">
        <v>17</v>
      </c>
      <c r="L915" s="3" t="s">
        <v>3355</v>
      </c>
      <c r="M915" s="11">
        <v>1</v>
      </c>
      <c r="N915" s="11">
        <v>0</v>
      </c>
    </row>
    <row r="916" spans="1:14" x14ac:dyDescent="0.2">
      <c r="A916" s="2">
        <v>3134</v>
      </c>
      <c r="B916" s="3" t="s">
        <v>3356</v>
      </c>
      <c r="C916" s="3" t="s">
        <v>3357</v>
      </c>
      <c r="D916" s="13">
        <v>43191</v>
      </c>
      <c r="E916" s="14" t="s">
        <v>345</v>
      </c>
      <c r="F916" s="14" t="s">
        <v>14</v>
      </c>
      <c r="G916" s="14"/>
      <c r="H916" s="9"/>
      <c r="I916" s="3" t="s">
        <v>370</v>
      </c>
      <c r="J916" s="3" t="s">
        <v>3358</v>
      </c>
      <c r="K916" s="3" t="s">
        <v>17</v>
      </c>
      <c r="L916" s="3" t="s">
        <v>3359</v>
      </c>
      <c r="M916" s="11">
        <v>1</v>
      </c>
      <c r="N916" s="11">
        <v>0</v>
      </c>
    </row>
    <row r="917" spans="1:14" x14ac:dyDescent="0.2">
      <c r="A917" s="2">
        <v>3136</v>
      </c>
      <c r="B917" s="3" t="s">
        <v>3360</v>
      </c>
      <c r="C917" s="3" t="s">
        <v>3361</v>
      </c>
      <c r="D917" s="13">
        <v>42990</v>
      </c>
      <c r="E917" s="14" t="s">
        <v>4</v>
      </c>
      <c r="F917" s="14" t="s">
        <v>35</v>
      </c>
      <c r="G917" s="14"/>
      <c r="H917" s="9"/>
      <c r="I917" s="3" t="s">
        <v>3362</v>
      </c>
      <c r="J917" s="3" t="s">
        <v>3363</v>
      </c>
      <c r="K917" s="3" t="s">
        <v>17</v>
      </c>
      <c r="L917" s="3" t="s">
        <v>3364</v>
      </c>
      <c r="M917" s="11">
        <v>1</v>
      </c>
      <c r="N917" s="11">
        <v>0</v>
      </c>
    </row>
    <row r="918" spans="1:14" x14ac:dyDescent="0.2">
      <c r="A918" s="2">
        <v>3146</v>
      </c>
      <c r="B918" s="3" t="s">
        <v>3365</v>
      </c>
      <c r="C918" s="3" t="s">
        <v>3366</v>
      </c>
      <c r="D918" s="13">
        <v>43282</v>
      </c>
      <c r="E918" s="14" t="s">
        <v>4</v>
      </c>
      <c r="F918" s="14" t="s">
        <v>14</v>
      </c>
      <c r="G918" s="14" t="s">
        <v>4494</v>
      </c>
      <c r="H918" s="9"/>
      <c r="I918" s="3" t="s">
        <v>130</v>
      </c>
      <c r="J918" s="3" t="s">
        <v>3367</v>
      </c>
      <c r="K918" s="3" t="s">
        <v>17</v>
      </c>
      <c r="L918" s="3" t="s">
        <v>3368</v>
      </c>
      <c r="M918" s="11">
        <v>1</v>
      </c>
      <c r="N918" s="11">
        <v>0</v>
      </c>
    </row>
    <row r="919" spans="1:14" x14ac:dyDescent="0.2">
      <c r="A919" s="2">
        <v>3154</v>
      </c>
      <c r="B919" s="3" t="s">
        <v>3369</v>
      </c>
      <c r="C919" s="3" t="s">
        <v>3370</v>
      </c>
      <c r="D919" s="13">
        <v>43324</v>
      </c>
      <c r="E919" s="14" t="s">
        <v>4</v>
      </c>
      <c r="F919" s="14" t="s">
        <v>14</v>
      </c>
      <c r="G919" s="14" t="s">
        <v>4494</v>
      </c>
      <c r="H919" s="9"/>
      <c r="I919" s="3" t="s">
        <v>106</v>
      </c>
      <c r="J919" s="3" t="s">
        <v>3371</v>
      </c>
      <c r="K919" s="3" t="s">
        <v>17</v>
      </c>
      <c r="L919" s="3" t="s">
        <v>3372</v>
      </c>
      <c r="M919" s="11">
        <v>1</v>
      </c>
      <c r="N919" s="11">
        <v>0</v>
      </c>
    </row>
    <row r="920" spans="1:14" x14ac:dyDescent="0.2">
      <c r="A920" s="2">
        <v>3162</v>
      </c>
      <c r="B920" s="3" t="s">
        <v>3373</v>
      </c>
      <c r="C920" s="3" t="s">
        <v>3374</v>
      </c>
      <c r="D920" s="13">
        <v>40026</v>
      </c>
      <c r="E920" s="14" t="s">
        <v>4</v>
      </c>
      <c r="F920" s="14" t="s">
        <v>14</v>
      </c>
      <c r="G920" s="14" t="s">
        <v>4495</v>
      </c>
      <c r="H920" s="9">
        <v>1</v>
      </c>
      <c r="I920" s="3" t="s">
        <v>30</v>
      </c>
      <c r="J920" s="3" t="s">
        <v>3375</v>
      </c>
      <c r="K920" s="3" t="s">
        <v>17</v>
      </c>
      <c r="L920" s="3" t="s">
        <v>3035</v>
      </c>
      <c r="M920" s="11">
        <v>0</v>
      </c>
      <c r="N920" s="11">
        <v>1</v>
      </c>
    </row>
    <row r="921" spans="1:14" x14ac:dyDescent="0.2">
      <c r="A921" s="2">
        <v>3164</v>
      </c>
      <c r="B921" s="3" t="s">
        <v>3376</v>
      </c>
      <c r="C921" s="3" t="s">
        <v>3377</v>
      </c>
      <c r="D921" s="13">
        <v>43301</v>
      </c>
      <c r="E921" s="14" t="s">
        <v>345</v>
      </c>
      <c r="F921" s="14" t="s">
        <v>14</v>
      </c>
      <c r="G921" s="14" t="s">
        <v>4495</v>
      </c>
      <c r="H921" s="9"/>
      <c r="I921" s="3" t="s">
        <v>30</v>
      </c>
      <c r="J921" s="3" t="s">
        <v>3378</v>
      </c>
      <c r="K921" s="3" t="s">
        <v>17</v>
      </c>
      <c r="L921" s="3" t="s">
        <v>3379</v>
      </c>
      <c r="M921" s="11">
        <v>0</v>
      </c>
      <c r="N921" s="11">
        <v>1</v>
      </c>
    </row>
    <row r="922" spans="1:14" x14ac:dyDescent="0.2">
      <c r="A922" s="2">
        <v>3165</v>
      </c>
      <c r="B922" s="3" t="s">
        <v>3380</v>
      </c>
      <c r="C922" s="3" t="s">
        <v>3381</v>
      </c>
      <c r="D922" s="13">
        <v>43270</v>
      </c>
      <c r="E922" s="14" t="s">
        <v>4</v>
      </c>
      <c r="F922" s="14" t="s">
        <v>14</v>
      </c>
      <c r="G922" s="14" t="s">
        <v>4495</v>
      </c>
      <c r="H922" s="9"/>
      <c r="I922" s="3" t="s">
        <v>30</v>
      </c>
      <c r="J922" s="3" t="s">
        <v>3382</v>
      </c>
      <c r="K922" s="3" t="s">
        <v>17</v>
      </c>
      <c r="L922" s="3" t="s">
        <v>3383</v>
      </c>
      <c r="M922" s="11">
        <v>1</v>
      </c>
      <c r="N922" s="11">
        <v>0</v>
      </c>
    </row>
    <row r="923" spans="1:14" x14ac:dyDescent="0.2">
      <c r="A923" s="2">
        <v>3166</v>
      </c>
      <c r="B923" s="3" t="s">
        <v>3384</v>
      </c>
      <c r="C923" s="3" t="s">
        <v>3385</v>
      </c>
      <c r="D923" s="13">
        <v>43300</v>
      </c>
      <c r="E923" s="14" t="s">
        <v>345</v>
      </c>
      <c r="F923" s="14" t="s">
        <v>14</v>
      </c>
      <c r="G923" s="14" t="s">
        <v>4494</v>
      </c>
      <c r="H923" s="9"/>
      <c r="I923" s="3" t="s">
        <v>499</v>
      </c>
      <c r="J923" s="3" t="s">
        <v>3386</v>
      </c>
      <c r="K923" s="3" t="s">
        <v>17</v>
      </c>
      <c r="L923" s="3" t="s">
        <v>3387</v>
      </c>
      <c r="M923" s="11">
        <v>0</v>
      </c>
      <c r="N923" s="11">
        <v>1</v>
      </c>
    </row>
    <row r="924" spans="1:14" x14ac:dyDescent="0.2">
      <c r="A924" s="2">
        <v>3181</v>
      </c>
      <c r="B924" s="3" t="s">
        <v>3388</v>
      </c>
      <c r="C924" s="3" t="s">
        <v>3389</v>
      </c>
      <c r="D924" s="13">
        <v>43191</v>
      </c>
      <c r="E924" s="14" t="s">
        <v>4</v>
      </c>
      <c r="F924" s="14" t="s">
        <v>14</v>
      </c>
      <c r="G924" s="14" t="s">
        <v>4494</v>
      </c>
      <c r="H924" s="9"/>
      <c r="I924" s="3" t="s">
        <v>106</v>
      </c>
      <c r="J924" s="3" t="s">
        <v>3390</v>
      </c>
      <c r="K924" s="3" t="s">
        <v>17</v>
      </c>
      <c r="L924" s="3" t="s">
        <v>3391</v>
      </c>
      <c r="M924" s="11">
        <v>0</v>
      </c>
      <c r="N924" s="11">
        <v>1</v>
      </c>
    </row>
    <row r="925" spans="1:14" x14ac:dyDescent="0.2">
      <c r="A925" s="2">
        <v>3188</v>
      </c>
      <c r="B925" s="3" t="s">
        <v>3392</v>
      </c>
      <c r="C925" s="3" t="s">
        <v>3393</v>
      </c>
      <c r="D925" s="13">
        <v>43348</v>
      </c>
      <c r="E925" s="14" t="s">
        <v>4</v>
      </c>
      <c r="F925" s="14" t="s">
        <v>14</v>
      </c>
      <c r="G925" s="14" t="s">
        <v>4494</v>
      </c>
      <c r="H925" s="9"/>
      <c r="I925" s="3" t="s">
        <v>526</v>
      </c>
      <c r="J925" s="3" t="s">
        <v>3394</v>
      </c>
      <c r="K925" s="3" t="s">
        <v>17</v>
      </c>
      <c r="L925" s="3" t="s">
        <v>35</v>
      </c>
      <c r="M925" s="11">
        <v>1</v>
      </c>
      <c r="N925" s="11">
        <v>0</v>
      </c>
    </row>
    <row r="926" spans="1:14" x14ac:dyDescent="0.2">
      <c r="A926" s="2">
        <v>3191</v>
      </c>
      <c r="B926" s="3" t="s">
        <v>3395</v>
      </c>
      <c r="C926" s="3" t="s">
        <v>3396</v>
      </c>
      <c r="D926" s="13">
        <v>43862</v>
      </c>
      <c r="E926" s="14" t="s">
        <v>4</v>
      </c>
      <c r="F926" s="14" t="s">
        <v>14</v>
      </c>
      <c r="G926" s="14" t="s">
        <v>4495</v>
      </c>
      <c r="H926" s="9"/>
      <c r="I926" s="3" t="s">
        <v>30</v>
      </c>
      <c r="J926" s="3" t="s">
        <v>3397</v>
      </c>
      <c r="K926" s="3" t="s">
        <v>17</v>
      </c>
      <c r="L926" s="3" t="s">
        <v>3398</v>
      </c>
      <c r="M926" s="11">
        <v>0</v>
      </c>
      <c r="N926" s="11">
        <v>1</v>
      </c>
    </row>
    <row r="927" spans="1:14" x14ac:dyDescent="0.2">
      <c r="A927" s="2">
        <v>3202</v>
      </c>
      <c r="B927" s="3" t="s">
        <v>3399</v>
      </c>
      <c r="C927" s="3" t="s">
        <v>3400</v>
      </c>
      <c r="D927" s="13">
        <v>43356</v>
      </c>
      <c r="E927" s="14" t="s">
        <v>4</v>
      </c>
      <c r="F927" s="14" t="s">
        <v>14</v>
      </c>
      <c r="G927" s="14" t="s">
        <v>4494</v>
      </c>
      <c r="H927" s="9"/>
      <c r="I927" s="3" t="s">
        <v>106</v>
      </c>
      <c r="J927" s="3" t="s">
        <v>3401</v>
      </c>
      <c r="K927" s="3" t="s">
        <v>17</v>
      </c>
      <c r="L927" s="3" t="s">
        <v>3402</v>
      </c>
      <c r="M927" s="11">
        <v>0</v>
      </c>
      <c r="N927" s="11">
        <v>1</v>
      </c>
    </row>
    <row r="928" spans="1:14" x14ac:dyDescent="0.2">
      <c r="A928" s="2">
        <v>3203</v>
      </c>
      <c r="B928" s="3" t="s">
        <v>3403</v>
      </c>
      <c r="C928" s="3" t="s">
        <v>3404</v>
      </c>
      <c r="D928" s="13">
        <v>43356</v>
      </c>
      <c r="E928" s="14" t="s">
        <v>4</v>
      </c>
      <c r="F928" s="14" t="s">
        <v>14</v>
      </c>
      <c r="G928" s="14" t="s">
        <v>4495</v>
      </c>
      <c r="H928" s="9">
        <v>1</v>
      </c>
      <c r="I928" s="3" t="s">
        <v>30</v>
      </c>
      <c r="J928" s="3" t="s">
        <v>3405</v>
      </c>
      <c r="K928" s="3" t="s">
        <v>17</v>
      </c>
      <c r="L928" s="3" t="s">
        <v>2848</v>
      </c>
      <c r="M928" s="11">
        <v>0</v>
      </c>
      <c r="N928" s="11">
        <v>1</v>
      </c>
    </row>
    <row r="929" spans="1:14" x14ac:dyDescent="0.2">
      <c r="A929" s="2">
        <v>3217</v>
      </c>
      <c r="B929" s="3" t="s">
        <v>3406</v>
      </c>
      <c r="C929" s="3" t="s">
        <v>3407</v>
      </c>
      <c r="D929" s="13">
        <v>44264</v>
      </c>
      <c r="E929" s="14" t="s">
        <v>4</v>
      </c>
      <c r="F929" s="14" t="s">
        <v>14</v>
      </c>
      <c r="G929" s="14" t="s">
        <v>4495</v>
      </c>
      <c r="H929" s="9">
        <v>1</v>
      </c>
      <c r="I929" s="3" t="s">
        <v>281</v>
      </c>
      <c r="J929" s="3" t="s">
        <v>3408</v>
      </c>
      <c r="K929" s="3" t="s">
        <v>17</v>
      </c>
      <c r="L929" s="3" t="s">
        <v>3409</v>
      </c>
      <c r="M929" s="11">
        <v>0</v>
      </c>
      <c r="N929" s="11">
        <v>1</v>
      </c>
    </row>
    <row r="930" spans="1:14" x14ac:dyDescent="0.2">
      <c r="A930" s="2">
        <v>3227</v>
      </c>
      <c r="B930" s="3" t="s">
        <v>3410</v>
      </c>
      <c r="C930" s="3" t="s">
        <v>3411</v>
      </c>
      <c r="D930" s="13">
        <v>43394</v>
      </c>
      <c r="E930" s="14" t="s">
        <v>4</v>
      </c>
      <c r="F930" s="14" t="s">
        <v>14</v>
      </c>
      <c r="G930" s="14" t="s">
        <v>4495</v>
      </c>
      <c r="H930" s="9">
        <v>1</v>
      </c>
      <c r="I930" s="3" t="s">
        <v>173</v>
      </c>
      <c r="J930" s="3" t="s">
        <v>3412</v>
      </c>
      <c r="K930" s="3" t="s">
        <v>17</v>
      </c>
      <c r="L930" s="3" t="s">
        <v>35</v>
      </c>
      <c r="M930" s="11">
        <v>0</v>
      </c>
      <c r="N930" s="11">
        <v>1</v>
      </c>
    </row>
    <row r="931" spans="1:14" x14ac:dyDescent="0.2">
      <c r="A931" s="2">
        <v>3229</v>
      </c>
      <c r="B931" s="3" t="s">
        <v>3413</v>
      </c>
      <c r="C931" s="3" t="s">
        <v>3414</v>
      </c>
      <c r="D931" s="13">
        <v>43364</v>
      </c>
      <c r="E931" s="14" t="s">
        <v>4</v>
      </c>
      <c r="F931" s="14" t="s">
        <v>47</v>
      </c>
      <c r="G931" s="14"/>
      <c r="H931" s="9">
        <v>1</v>
      </c>
      <c r="I931" s="3" t="s">
        <v>93</v>
      </c>
      <c r="J931" s="3" t="s">
        <v>3415</v>
      </c>
      <c r="K931" s="3" t="s">
        <v>17</v>
      </c>
      <c r="L931" s="3" t="s">
        <v>3416</v>
      </c>
      <c r="M931" s="11">
        <v>1</v>
      </c>
      <c r="N931" s="11">
        <v>0</v>
      </c>
    </row>
    <row r="932" spans="1:14" x14ac:dyDescent="0.2">
      <c r="A932" s="2">
        <v>3235</v>
      </c>
      <c r="B932" s="3" t="s">
        <v>3417</v>
      </c>
      <c r="C932" s="3" t="s">
        <v>3418</v>
      </c>
      <c r="D932" s="13">
        <v>43180</v>
      </c>
      <c r="E932" s="14" t="s">
        <v>4</v>
      </c>
      <c r="F932" s="14" t="s">
        <v>14</v>
      </c>
      <c r="G932" s="14" t="s">
        <v>4494</v>
      </c>
      <c r="H932" s="9">
        <v>1</v>
      </c>
      <c r="I932" s="3" t="s">
        <v>106</v>
      </c>
      <c r="J932" s="3" t="s">
        <v>3419</v>
      </c>
      <c r="K932" s="3" t="s">
        <v>17</v>
      </c>
      <c r="L932" s="3" t="s">
        <v>3420</v>
      </c>
      <c r="M932" s="11">
        <v>0</v>
      </c>
      <c r="N932" s="11">
        <v>1</v>
      </c>
    </row>
    <row r="933" spans="1:14" x14ac:dyDescent="0.2">
      <c r="A933" s="2">
        <v>3239</v>
      </c>
      <c r="B933" s="3" t="s">
        <v>3421</v>
      </c>
      <c r="C933" s="3" t="s">
        <v>3422</v>
      </c>
      <c r="D933" s="13">
        <v>43129</v>
      </c>
      <c r="E933" s="14" t="s">
        <v>4</v>
      </c>
      <c r="F933" s="14" t="s">
        <v>14</v>
      </c>
      <c r="G933" s="14" t="s">
        <v>4494</v>
      </c>
      <c r="H933" s="9"/>
      <c r="I933" s="3" t="s">
        <v>106</v>
      </c>
      <c r="J933" s="3" t="s">
        <v>3423</v>
      </c>
      <c r="K933" s="3" t="s">
        <v>17</v>
      </c>
      <c r="L933" s="3" t="s">
        <v>3424</v>
      </c>
      <c r="M933" s="11">
        <v>0</v>
      </c>
      <c r="N933" s="11">
        <v>1</v>
      </c>
    </row>
    <row r="934" spans="1:14" x14ac:dyDescent="0.2">
      <c r="A934" s="2">
        <v>3243</v>
      </c>
      <c r="B934" s="3" t="s">
        <v>3425</v>
      </c>
      <c r="C934" s="3" t="s">
        <v>3426</v>
      </c>
      <c r="D934" s="13">
        <v>43416</v>
      </c>
      <c r="E934" s="14" t="s">
        <v>4</v>
      </c>
      <c r="F934" s="14" t="s">
        <v>14</v>
      </c>
      <c r="G934" s="14" t="s">
        <v>4494</v>
      </c>
      <c r="H934" s="9"/>
      <c r="I934" s="3" t="s">
        <v>106</v>
      </c>
      <c r="J934" s="3" t="s">
        <v>3427</v>
      </c>
      <c r="K934" s="3" t="s">
        <v>17</v>
      </c>
      <c r="L934" s="3" t="s">
        <v>3428</v>
      </c>
      <c r="M934" s="11">
        <v>0</v>
      </c>
      <c r="N934" s="11">
        <v>1</v>
      </c>
    </row>
    <row r="935" spans="1:14" x14ac:dyDescent="0.2">
      <c r="A935" s="2">
        <v>3246</v>
      </c>
      <c r="B935" s="3" t="s">
        <v>3429</v>
      </c>
      <c r="C935" s="3" t="s">
        <v>3430</v>
      </c>
      <c r="D935" s="13">
        <v>43389</v>
      </c>
      <c r="E935" s="14" t="s">
        <v>4</v>
      </c>
      <c r="F935" s="14" t="s">
        <v>14</v>
      </c>
      <c r="G935" s="14" t="s">
        <v>4494</v>
      </c>
      <c r="H935" s="9">
        <v>1</v>
      </c>
      <c r="I935" s="3" t="s">
        <v>106</v>
      </c>
      <c r="J935" s="3" t="s">
        <v>3431</v>
      </c>
      <c r="K935" s="3" t="s">
        <v>17</v>
      </c>
      <c r="L935" s="3" t="s">
        <v>35</v>
      </c>
      <c r="M935" s="11">
        <v>0</v>
      </c>
      <c r="N935" s="11">
        <v>1</v>
      </c>
    </row>
    <row r="936" spans="1:14" x14ac:dyDescent="0.2">
      <c r="A936" s="2">
        <v>3253</v>
      </c>
      <c r="B936" s="3" t="s">
        <v>3432</v>
      </c>
      <c r="C936" s="3" t="s">
        <v>3433</v>
      </c>
      <c r="D936" s="13">
        <v>43394</v>
      </c>
      <c r="E936" s="14" t="s">
        <v>4</v>
      </c>
      <c r="F936" s="14" t="s">
        <v>14</v>
      </c>
      <c r="G936" s="14" t="s">
        <v>4494</v>
      </c>
      <c r="H936" s="9"/>
      <c r="I936" s="3" t="s">
        <v>83</v>
      </c>
      <c r="J936" s="3" t="s">
        <v>3434</v>
      </c>
      <c r="K936" s="3" t="s">
        <v>17</v>
      </c>
      <c r="L936" s="3" t="s">
        <v>3435</v>
      </c>
      <c r="M936" s="11">
        <v>0</v>
      </c>
      <c r="N936" s="11">
        <v>1</v>
      </c>
    </row>
    <row r="937" spans="1:14" x14ac:dyDescent="0.2">
      <c r="A937" s="2">
        <v>3254</v>
      </c>
      <c r="B937" s="3" t="s">
        <v>3436</v>
      </c>
      <c r="C937" s="3" t="s">
        <v>3437</v>
      </c>
      <c r="D937" s="13">
        <v>43226</v>
      </c>
      <c r="E937" s="14" t="s">
        <v>4</v>
      </c>
      <c r="F937" s="14" t="s">
        <v>35</v>
      </c>
      <c r="G937" s="14"/>
      <c r="H937" s="9"/>
      <c r="I937" s="3" t="s">
        <v>93</v>
      </c>
      <c r="J937" s="3" t="s">
        <v>3438</v>
      </c>
      <c r="K937" s="3" t="s">
        <v>17</v>
      </c>
      <c r="L937" s="3" t="s">
        <v>3439</v>
      </c>
      <c r="M937" s="11">
        <v>1</v>
      </c>
      <c r="N937" s="11">
        <v>0</v>
      </c>
    </row>
    <row r="938" spans="1:14" x14ac:dyDescent="0.2">
      <c r="A938" s="2">
        <v>3255</v>
      </c>
      <c r="B938" s="3" t="s">
        <v>3440</v>
      </c>
      <c r="C938" s="3" t="s">
        <v>3441</v>
      </c>
      <c r="D938" s="13">
        <v>43406</v>
      </c>
      <c r="E938" s="14" t="s">
        <v>4</v>
      </c>
      <c r="F938" s="14" t="s">
        <v>14</v>
      </c>
      <c r="G938" s="14" t="s">
        <v>4495</v>
      </c>
      <c r="H938" s="9"/>
      <c r="I938" s="3" t="s">
        <v>30</v>
      </c>
      <c r="J938" s="3" t="s">
        <v>3442</v>
      </c>
      <c r="K938" s="3" t="s">
        <v>17</v>
      </c>
      <c r="L938" s="3" t="s">
        <v>50</v>
      </c>
      <c r="M938" s="11">
        <v>0</v>
      </c>
      <c r="N938" s="11">
        <v>1</v>
      </c>
    </row>
    <row r="939" spans="1:14" x14ac:dyDescent="0.2">
      <c r="A939" s="2">
        <v>3275</v>
      </c>
      <c r="B939" s="3" t="s">
        <v>3443</v>
      </c>
      <c r="C939" s="3" t="s">
        <v>3444</v>
      </c>
      <c r="D939" s="13">
        <v>35431</v>
      </c>
      <c r="E939" s="14" t="s">
        <v>4</v>
      </c>
      <c r="F939" s="14" t="s">
        <v>47</v>
      </c>
      <c r="G939" s="14"/>
      <c r="H939" s="9"/>
      <c r="I939" s="3" t="s">
        <v>3445</v>
      </c>
      <c r="J939" s="3" t="s">
        <v>3446</v>
      </c>
      <c r="K939" s="3" t="s">
        <v>17</v>
      </c>
      <c r="L939" s="3" t="s">
        <v>3447</v>
      </c>
      <c r="M939" s="11">
        <v>0</v>
      </c>
      <c r="N939" s="11">
        <v>1</v>
      </c>
    </row>
    <row r="940" spans="1:14" x14ac:dyDescent="0.2">
      <c r="A940" s="2">
        <v>3293</v>
      </c>
      <c r="B940" s="3" t="s">
        <v>3448</v>
      </c>
      <c r="C940" s="3" t="s">
        <v>3449</v>
      </c>
      <c r="D940" s="13">
        <v>43419</v>
      </c>
      <c r="E940" s="14" t="s">
        <v>4</v>
      </c>
      <c r="F940" s="14" t="s">
        <v>14</v>
      </c>
      <c r="G940" s="14" t="s">
        <v>4495</v>
      </c>
      <c r="H940" s="9"/>
      <c r="I940" s="3" t="s">
        <v>281</v>
      </c>
      <c r="J940" s="3" t="s">
        <v>3450</v>
      </c>
      <c r="K940" s="3" t="s">
        <v>17</v>
      </c>
      <c r="L940" s="3" t="s">
        <v>35</v>
      </c>
      <c r="M940" s="11">
        <v>0</v>
      </c>
      <c r="N940" s="11">
        <v>1</v>
      </c>
    </row>
    <row r="941" spans="1:14" x14ac:dyDescent="0.2">
      <c r="A941" s="2">
        <v>3296</v>
      </c>
      <c r="B941" s="3" t="s">
        <v>3451</v>
      </c>
      <c r="C941" s="3" t="s">
        <v>3452</v>
      </c>
      <c r="D941" s="13">
        <v>43430</v>
      </c>
      <c r="E941" s="14" t="s">
        <v>4</v>
      </c>
      <c r="F941" s="14" t="s">
        <v>14</v>
      </c>
      <c r="G941" s="14" t="s">
        <v>4494</v>
      </c>
      <c r="H941" s="9"/>
      <c r="I941" s="3" t="s">
        <v>106</v>
      </c>
      <c r="J941" s="3" t="s">
        <v>3453</v>
      </c>
      <c r="K941" s="3" t="s">
        <v>17</v>
      </c>
      <c r="L941" s="3" t="s">
        <v>258</v>
      </c>
      <c r="M941" s="11">
        <v>0</v>
      </c>
      <c r="N941" s="11">
        <v>1</v>
      </c>
    </row>
    <row r="942" spans="1:14" x14ac:dyDescent="0.2">
      <c r="A942" s="2">
        <v>3301</v>
      </c>
      <c r="B942" s="3" t="s">
        <v>3454</v>
      </c>
      <c r="C942" s="3" t="s">
        <v>3455</v>
      </c>
      <c r="D942" s="13">
        <v>43374</v>
      </c>
      <c r="E942" s="14" t="s">
        <v>4</v>
      </c>
      <c r="F942" s="14" t="s">
        <v>47</v>
      </c>
      <c r="G942" s="14"/>
      <c r="H942" s="9"/>
      <c r="I942" s="3" t="s">
        <v>370</v>
      </c>
      <c r="J942" s="3" t="s">
        <v>3456</v>
      </c>
      <c r="K942" s="3" t="s">
        <v>17</v>
      </c>
      <c r="L942" s="3" t="s">
        <v>3457</v>
      </c>
      <c r="M942" s="11">
        <v>0</v>
      </c>
      <c r="N942" s="11">
        <v>1</v>
      </c>
    </row>
    <row r="943" spans="1:14" x14ac:dyDescent="0.2">
      <c r="A943" s="2">
        <v>3303</v>
      </c>
      <c r="B943" s="3" t="s">
        <v>3458</v>
      </c>
      <c r="C943" s="3" t="s">
        <v>3459</v>
      </c>
      <c r="D943" s="13">
        <v>43191</v>
      </c>
      <c r="E943" s="14" t="s">
        <v>4</v>
      </c>
      <c r="F943" s="14" t="s">
        <v>14</v>
      </c>
      <c r="G943" s="14" t="s">
        <v>4494</v>
      </c>
      <c r="H943" s="9"/>
      <c r="I943" s="3" t="s">
        <v>106</v>
      </c>
      <c r="J943" s="3" t="s">
        <v>3460</v>
      </c>
      <c r="K943" s="3" t="s">
        <v>17</v>
      </c>
      <c r="L943" s="3" t="s">
        <v>3461</v>
      </c>
      <c r="M943" s="11">
        <v>0</v>
      </c>
      <c r="N943" s="11">
        <v>1</v>
      </c>
    </row>
    <row r="944" spans="1:14" x14ac:dyDescent="0.2">
      <c r="A944" s="2">
        <v>3304</v>
      </c>
      <c r="B944" s="3" t="s">
        <v>3462</v>
      </c>
      <c r="C944" s="3" t="s">
        <v>3463</v>
      </c>
      <c r="D944" s="13">
        <v>43452</v>
      </c>
      <c r="E944" s="14" t="s">
        <v>4</v>
      </c>
      <c r="F944" s="14" t="s">
        <v>14</v>
      </c>
      <c r="G944" s="14" t="s">
        <v>4495</v>
      </c>
      <c r="H944" s="9"/>
      <c r="I944" s="3" t="s">
        <v>30</v>
      </c>
      <c r="J944" s="3" t="s">
        <v>3464</v>
      </c>
      <c r="K944" s="3" t="s">
        <v>17</v>
      </c>
      <c r="L944" s="3" t="s">
        <v>3465</v>
      </c>
      <c r="M944" s="11">
        <v>0</v>
      </c>
      <c r="N944" s="11">
        <v>1</v>
      </c>
    </row>
    <row r="945" spans="1:14" x14ac:dyDescent="0.2">
      <c r="A945" s="2">
        <v>3305</v>
      </c>
      <c r="B945" s="3" t="s">
        <v>3466</v>
      </c>
      <c r="C945" s="3" t="s">
        <v>3467</v>
      </c>
      <c r="D945" s="13">
        <v>43344</v>
      </c>
      <c r="E945" s="14" t="s">
        <v>4</v>
      </c>
      <c r="F945" s="14" t="s">
        <v>14</v>
      </c>
      <c r="G945" s="14" t="s">
        <v>4495</v>
      </c>
      <c r="H945" s="9"/>
      <c r="I945" s="3" t="s">
        <v>30</v>
      </c>
      <c r="J945" s="3" t="s">
        <v>3468</v>
      </c>
      <c r="K945" s="3" t="s">
        <v>17</v>
      </c>
      <c r="L945" s="3" t="s">
        <v>3469</v>
      </c>
      <c r="M945" s="11">
        <v>0</v>
      </c>
      <c r="N945" s="11">
        <v>1</v>
      </c>
    </row>
    <row r="946" spans="1:14" x14ac:dyDescent="0.2">
      <c r="A946" s="2">
        <v>3308</v>
      </c>
      <c r="B946" s="3" t="s">
        <v>3470</v>
      </c>
      <c r="C946" s="3" t="s">
        <v>3426</v>
      </c>
      <c r="D946" s="13">
        <v>43446</v>
      </c>
      <c r="E946" s="14" t="s">
        <v>297</v>
      </c>
      <c r="F946" s="14" t="s">
        <v>14</v>
      </c>
      <c r="G946" s="14" t="s">
        <v>4495</v>
      </c>
      <c r="H946" s="9"/>
      <c r="I946" s="3" t="s">
        <v>30</v>
      </c>
      <c r="J946" s="3" t="s">
        <v>3471</v>
      </c>
      <c r="K946" s="3" t="s">
        <v>17</v>
      </c>
      <c r="L946" s="3" t="s">
        <v>3472</v>
      </c>
      <c r="M946" s="11">
        <v>0</v>
      </c>
      <c r="N946" s="11">
        <v>1</v>
      </c>
    </row>
    <row r="947" spans="1:14" x14ac:dyDescent="0.2">
      <c r="A947" s="2">
        <v>3328</v>
      </c>
      <c r="B947" s="3" t="s">
        <v>3473</v>
      </c>
      <c r="C947" s="3" t="s">
        <v>3474</v>
      </c>
      <c r="D947" s="13">
        <v>43435</v>
      </c>
      <c r="E947" s="14" t="s">
        <v>4</v>
      </c>
      <c r="F947" s="14" t="s">
        <v>14</v>
      </c>
      <c r="G947" s="14" t="s">
        <v>4495</v>
      </c>
      <c r="H947" s="9"/>
      <c r="I947" s="3" t="s">
        <v>585</v>
      </c>
      <c r="J947" s="3" t="s">
        <v>3475</v>
      </c>
      <c r="K947" s="3" t="s">
        <v>17</v>
      </c>
      <c r="L947" s="3" t="s">
        <v>3476</v>
      </c>
      <c r="M947" s="11">
        <v>0</v>
      </c>
      <c r="N947" s="11">
        <v>1</v>
      </c>
    </row>
    <row r="948" spans="1:14" x14ac:dyDescent="0.2">
      <c r="A948" s="2">
        <v>3331</v>
      </c>
      <c r="B948" s="3" t="s">
        <v>3477</v>
      </c>
      <c r="C948" s="3" t="s">
        <v>3478</v>
      </c>
      <c r="D948" s="13">
        <v>42368</v>
      </c>
      <c r="E948" s="14" t="s">
        <v>4</v>
      </c>
      <c r="F948" s="14" t="s">
        <v>14</v>
      </c>
      <c r="G948" s="14" t="s">
        <v>4495</v>
      </c>
      <c r="H948" s="9"/>
      <c r="I948" s="3" t="s">
        <v>934</v>
      </c>
      <c r="J948" s="3" t="s">
        <v>3479</v>
      </c>
      <c r="K948" s="3" t="s">
        <v>17</v>
      </c>
      <c r="L948" s="3" t="s">
        <v>50</v>
      </c>
      <c r="M948" s="11">
        <v>0</v>
      </c>
      <c r="N948" s="11">
        <v>1</v>
      </c>
    </row>
    <row r="949" spans="1:14" x14ac:dyDescent="0.2">
      <c r="A949" s="2">
        <v>3336</v>
      </c>
      <c r="B949" s="3" t="s">
        <v>3480</v>
      </c>
      <c r="C949" s="3" t="s">
        <v>3481</v>
      </c>
      <c r="D949" s="13">
        <v>42473</v>
      </c>
      <c r="E949" s="14" t="s">
        <v>4</v>
      </c>
      <c r="F949" s="14" t="s">
        <v>47</v>
      </c>
      <c r="G949" s="14"/>
      <c r="H949" s="9"/>
      <c r="I949" s="3" t="s">
        <v>15</v>
      </c>
      <c r="J949" s="3" t="s">
        <v>3482</v>
      </c>
      <c r="K949" s="3" t="s">
        <v>17</v>
      </c>
      <c r="L949" s="3" t="s">
        <v>3483</v>
      </c>
      <c r="M949" s="11">
        <v>0</v>
      </c>
      <c r="N949" s="11">
        <v>1</v>
      </c>
    </row>
    <row r="950" spans="1:14" x14ac:dyDescent="0.2">
      <c r="A950" s="2">
        <v>3338</v>
      </c>
      <c r="B950" s="3" t="s">
        <v>3484</v>
      </c>
      <c r="C950" s="3" t="s">
        <v>3485</v>
      </c>
      <c r="D950" s="13">
        <v>43129</v>
      </c>
      <c r="E950" s="14" t="s">
        <v>4</v>
      </c>
      <c r="F950" s="14" t="s">
        <v>47</v>
      </c>
      <c r="G950" s="14"/>
      <c r="H950" s="9"/>
      <c r="I950" s="3" t="s">
        <v>15</v>
      </c>
      <c r="J950" s="3" t="s">
        <v>3486</v>
      </c>
      <c r="K950" s="3" t="s">
        <v>17</v>
      </c>
      <c r="L950" s="3" t="s">
        <v>3487</v>
      </c>
      <c r="M950" s="11">
        <v>0</v>
      </c>
      <c r="N950" s="11">
        <v>1</v>
      </c>
    </row>
    <row r="951" spans="1:14" x14ac:dyDescent="0.2">
      <c r="A951" s="2">
        <v>3339</v>
      </c>
      <c r="B951" s="3" t="s">
        <v>3488</v>
      </c>
      <c r="C951" s="3" t="s">
        <v>3489</v>
      </c>
      <c r="D951" s="13">
        <v>42096</v>
      </c>
      <c r="E951" s="14" t="s">
        <v>345</v>
      </c>
      <c r="F951" s="14" t="s">
        <v>47</v>
      </c>
      <c r="G951" s="14" t="s">
        <v>4494</v>
      </c>
      <c r="H951" s="9"/>
      <c r="I951" s="3" t="s">
        <v>499</v>
      </c>
      <c r="J951" s="3" t="s">
        <v>3490</v>
      </c>
      <c r="K951" s="3" t="s">
        <v>17</v>
      </c>
      <c r="L951" s="3" t="s">
        <v>3491</v>
      </c>
      <c r="M951" s="11">
        <v>0</v>
      </c>
      <c r="N951" s="11">
        <v>1</v>
      </c>
    </row>
    <row r="952" spans="1:14" x14ac:dyDescent="0.2">
      <c r="A952" s="2">
        <v>3343</v>
      </c>
      <c r="B952" s="3" t="s">
        <v>3492</v>
      </c>
      <c r="C952" s="3" t="s">
        <v>3493</v>
      </c>
      <c r="D952" s="13">
        <v>42736</v>
      </c>
      <c r="E952" s="14" t="s">
        <v>4</v>
      </c>
      <c r="F952" s="14" t="s">
        <v>14</v>
      </c>
      <c r="G952" s="14" t="s">
        <v>4494</v>
      </c>
      <c r="H952" s="9"/>
      <c r="I952" s="3" t="s">
        <v>130</v>
      </c>
      <c r="J952" s="3" t="s">
        <v>3494</v>
      </c>
      <c r="K952" s="3" t="s">
        <v>17</v>
      </c>
      <c r="L952" s="3" t="s">
        <v>716</v>
      </c>
      <c r="M952" s="11">
        <v>1</v>
      </c>
      <c r="N952" s="11">
        <v>0</v>
      </c>
    </row>
    <row r="953" spans="1:14" x14ac:dyDescent="0.2">
      <c r="A953" s="2">
        <v>3347</v>
      </c>
      <c r="B953" s="3" t="s">
        <v>3495</v>
      </c>
      <c r="C953" s="3" t="s">
        <v>3496</v>
      </c>
      <c r="D953" s="13">
        <v>43488</v>
      </c>
      <c r="E953" s="14" t="s">
        <v>345</v>
      </c>
      <c r="F953" s="14" t="s">
        <v>35</v>
      </c>
      <c r="G953" s="14"/>
      <c r="H953" s="9"/>
      <c r="I953" s="3" t="s">
        <v>3497</v>
      </c>
      <c r="J953" s="3" t="s">
        <v>3498</v>
      </c>
      <c r="K953" s="3" t="s">
        <v>17</v>
      </c>
      <c r="L953" s="3" t="s">
        <v>3499</v>
      </c>
      <c r="M953" s="11">
        <v>0</v>
      </c>
      <c r="N953" s="11">
        <v>1</v>
      </c>
    </row>
    <row r="954" spans="1:14" x14ac:dyDescent="0.2">
      <c r="A954" s="2">
        <v>3350</v>
      </c>
      <c r="B954" s="3" t="s">
        <v>3500</v>
      </c>
      <c r="C954" s="3" t="s">
        <v>3501</v>
      </c>
      <c r="D954" s="13">
        <v>43480</v>
      </c>
      <c r="E954" s="14" t="s">
        <v>4</v>
      </c>
      <c r="F954" s="14" t="s">
        <v>14</v>
      </c>
      <c r="G954" s="14" t="s">
        <v>4495</v>
      </c>
      <c r="H954" s="9"/>
      <c r="I954" s="3" t="s">
        <v>30</v>
      </c>
      <c r="J954" s="3" t="s">
        <v>3502</v>
      </c>
      <c r="K954" s="3" t="s">
        <v>17</v>
      </c>
      <c r="L954" s="3" t="s">
        <v>3503</v>
      </c>
      <c r="M954" s="11">
        <v>0</v>
      </c>
      <c r="N954" s="11">
        <v>1</v>
      </c>
    </row>
    <row r="955" spans="1:14" x14ac:dyDescent="0.2">
      <c r="A955" s="2">
        <v>3352</v>
      </c>
      <c r="B955" s="3" t="s">
        <v>3504</v>
      </c>
      <c r="C955" s="3" t="s">
        <v>3505</v>
      </c>
      <c r="D955" s="13">
        <v>43500</v>
      </c>
      <c r="E955" s="14" t="s">
        <v>4</v>
      </c>
      <c r="F955" s="14" t="s">
        <v>35</v>
      </c>
      <c r="G955" s="14"/>
      <c r="H955" s="9"/>
      <c r="I955" s="3" t="s">
        <v>15</v>
      </c>
      <c r="J955" s="3" t="s">
        <v>3506</v>
      </c>
      <c r="K955" s="3" t="s">
        <v>17</v>
      </c>
      <c r="L955" s="3" t="s">
        <v>3507</v>
      </c>
      <c r="M955" s="11">
        <v>0</v>
      </c>
      <c r="N955" s="11">
        <v>1</v>
      </c>
    </row>
    <row r="956" spans="1:14" x14ac:dyDescent="0.2">
      <c r="A956" s="2">
        <v>3359</v>
      </c>
      <c r="B956" s="3" t="s">
        <v>3508</v>
      </c>
      <c r="C956" s="3" t="s">
        <v>3509</v>
      </c>
      <c r="D956" s="13">
        <v>41960</v>
      </c>
      <c r="E956" s="14" t="s">
        <v>4</v>
      </c>
      <c r="F956" s="14" t="s">
        <v>47</v>
      </c>
      <c r="G956" s="14"/>
      <c r="H956" s="9"/>
      <c r="I956" s="3" t="s">
        <v>1745</v>
      </c>
      <c r="J956" s="3" t="s">
        <v>3510</v>
      </c>
      <c r="K956" s="3" t="s">
        <v>17</v>
      </c>
      <c r="L956" s="3" t="s">
        <v>3511</v>
      </c>
      <c r="M956" s="11">
        <v>0</v>
      </c>
      <c r="N956" s="11">
        <v>1</v>
      </c>
    </row>
    <row r="957" spans="1:14" x14ac:dyDescent="0.2">
      <c r="A957" s="2">
        <v>3363</v>
      </c>
      <c r="B957" s="3" t="s">
        <v>3512</v>
      </c>
      <c r="C957" s="3" t="s">
        <v>3513</v>
      </c>
      <c r="D957" s="13">
        <v>42887</v>
      </c>
      <c r="E957" s="14" t="s">
        <v>4</v>
      </c>
      <c r="F957" s="14" t="s">
        <v>14</v>
      </c>
      <c r="G957" s="14" t="s">
        <v>4494</v>
      </c>
      <c r="H957" s="9">
        <v>1</v>
      </c>
      <c r="I957" s="3" t="s">
        <v>106</v>
      </c>
      <c r="J957" s="3" t="s">
        <v>3514</v>
      </c>
      <c r="K957" s="3" t="s">
        <v>17</v>
      </c>
      <c r="L957" s="3" t="s">
        <v>3515</v>
      </c>
      <c r="M957" s="11">
        <v>0</v>
      </c>
      <c r="N957" s="11">
        <v>1</v>
      </c>
    </row>
    <row r="958" spans="1:14" x14ac:dyDescent="0.2">
      <c r="A958" s="2">
        <v>3365</v>
      </c>
      <c r="B958" s="3" t="s">
        <v>3516</v>
      </c>
      <c r="C958" s="3" t="s">
        <v>3517</v>
      </c>
      <c r="D958" s="13">
        <v>43373</v>
      </c>
      <c r="E958" s="14" t="s">
        <v>4</v>
      </c>
      <c r="F958" s="14" t="s">
        <v>14</v>
      </c>
      <c r="G958" s="14"/>
      <c r="H958" s="9">
        <v>1</v>
      </c>
      <c r="I958" s="3" t="s">
        <v>173</v>
      </c>
      <c r="J958" s="3" t="s">
        <v>3518</v>
      </c>
      <c r="K958" s="3" t="s">
        <v>17</v>
      </c>
      <c r="L958" s="3" t="s">
        <v>3519</v>
      </c>
      <c r="M958" s="11">
        <v>0</v>
      </c>
      <c r="N958" s="11">
        <v>1</v>
      </c>
    </row>
    <row r="959" spans="1:14" x14ac:dyDescent="0.2">
      <c r="A959" s="2">
        <v>3370</v>
      </c>
      <c r="B959" s="3" t="s">
        <v>3520</v>
      </c>
      <c r="C959" s="3" t="s">
        <v>3521</v>
      </c>
      <c r="D959" s="13">
        <v>42705</v>
      </c>
      <c r="E959" s="14" t="s">
        <v>4</v>
      </c>
      <c r="F959" s="14" t="s">
        <v>14</v>
      </c>
      <c r="G959" s="14" t="s">
        <v>4495</v>
      </c>
      <c r="H959" s="9"/>
      <c r="I959" s="3" t="s">
        <v>281</v>
      </c>
      <c r="J959" s="3" t="s">
        <v>3522</v>
      </c>
      <c r="K959" s="3" t="s">
        <v>17</v>
      </c>
      <c r="L959" s="3" t="s">
        <v>50</v>
      </c>
      <c r="M959" s="11">
        <v>0</v>
      </c>
      <c r="N959" s="11">
        <v>1</v>
      </c>
    </row>
    <row r="960" spans="1:14" x14ac:dyDescent="0.2">
      <c r="A960" s="2">
        <v>3398</v>
      </c>
      <c r="B960" s="3" t="s">
        <v>3523</v>
      </c>
      <c r="C960" s="3" t="s">
        <v>3524</v>
      </c>
      <c r="D960" s="13">
        <v>43237</v>
      </c>
      <c r="E960" s="14" t="s">
        <v>4</v>
      </c>
      <c r="F960" s="14" t="s">
        <v>47</v>
      </c>
      <c r="G960" s="14" t="s">
        <v>4494</v>
      </c>
      <c r="H960" s="9"/>
      <c r="I960" s="3" t="s">
        <v>106</v>
      </c>
      <c r="J960" s="3" t="s">
        <v>3525</v>
      </c>
      <c r="K960" s="3" t="s">
        <v>17</v>
      </c>
      <c r="L960" s="3" t="s">
        <v>3526</v>
      </c>
      <c r="M960" s="11">
        <v>0</v>
      </c>
      <c r="N960" s="11">
        <v>1</v>
      </c>
    </row>
    <row r="961" spans="1:14" x14ac:dyDescent="0.2">
      <c r="A961" s="2">
        <v>3399</v>
      </c>
      <c r="B961" s="3" t="s">
        <v>3527</v>
      </c>
      <c r="C961" s="3" t="s">
        <v>3528</v>
      </c>
      <c r="D961" s="13">
        <v>43132</v>
      </c>
      <c r="E961" s="14" t="s">
        <v>4</v>
      </c>
      <c r="F961" s="14" t="s">
        <v>14</v>
      </c>
      <c r="G961" s="14"/>
      <c r="H961" s="9"/>
      <c r="I961" s="3" t="s">
        <v>173</v>
      </c>
      <c r="J961" s="3" t="s">
        <v>3529</v>
      </c>
      <c r="K961" s="3" t="s">
        <v>17</v>
      </c>
      <c r="L961" s="3" t="s">
        <v>3530</v>
      </c>
      <c r="M961" s="11">
        <v>1</v>
      </c>
      <c r="N961" s="11">
        <v>0</v>
      </c>
    </row>
    <row r="962" spans="1:14" x14ac:dyDescent="0.2">
      <c r="A962" s="2">
        <v>3401</v>
      </c>
      <c r="B962" s="3" t="s">
        <v>3531</v>
      </c>
      <c r="C962" s="3" t="s">
        <v>3532</v>
      </c>
      <c r="D962" s="13">
        <v>42564</v>
      </c>
      <c r="E962" s="14" t="s">
        <v>4</v>
      </c>
      <c r="F962" s="14" t="s">
        <v>14</v>
      </c>
      <c r="G962" s="14" t="s">
        <v>4495</v>
      </c>
      <c r="H962" s="9"/>
      <c r="I962" s="3" t="s">
        <v>173</v>
      </c>
      <c r="J962" s="3" t="s">
        <v>3533</v>
      </c>
      <c r="K962" s="3" t="s">
        <v>17</v>
      </c>
      <c r="L962" s="3" t="s">
        <v>3534</v>
      </c>
      <c r="M962" s="11">
        <v>1</v>
      </c>
      <c r="N962" s="11">
        <v>0</v>
      </c>
    </row>
    <row r="963" spans="1:14" x14ac:dyDescent="0.2">
      <c r="A963" s="2">
        <v>3402</v>
      </c>
      <c r="B963" s="3" t="s">
        <v>3535</v>
      </c>
      <c r="C963" s="3" t="s">
        <v>3536</v>
      </c>
      <c r="D963" s="13">
        <v>43031</v>
      </c>
      <c r="E963" s="14" t="s">
        <v>4</v>
      </c>
      <c r="F963" s="14" t="s">
        <v>47</v>
      </c>
      <c r="G963" s="14"/>
      <c r="H963" s="9"/>
      <c r="I963" s="3" t="s">
        <v>93</v>
      </c>
      <c r="J963" s="3" t="s">
        <v>3537</v>
      </c>
      <c r="K963" s="3" t="s">
        <v>17</v>
      </c>
      <c r="L963" s="3" t="s">
        <v>3538</v>
      </c>
      <c r="M963" s="11">
        <v>0</v>
      </c>
      <c r="N963" s="11">
        <v>1</v>
      </c>
    </row>
    <row r="964" spans="1:14" x14ac:dyDescent="0.2">
      <c r="A964" s="2">
        <v>3406</v>
      </c>
      <c r="B964" s="3" t="s">
        <v>3539</v>
      </c>
      <c r="C964" s="3" t="s">
        <v>3540</v>
      </c>
      <c r="D964" s="13">
        <v>43558</v>
      </c>
      <c r="E964" s="14" t="s">
        <v>4</v>
      </c>
      <c r="F964" s="14" t="s">
        <v>35</v>
      </c>
      <c r="G964" s="14"/>
      <c r="H964" s="9">
        <v>1</v>
      </c>
      <c r="I964" s="3" t="s">
        <v>48</v>
      </c>
      <c r="J964" s="3" t="s">
        <v>3541</v>
      </c>
      <c r="K964" s="3" t="s">
        <v>17</v>
      </c>
      <c r="L964" s="3" t="s">
        <v>3542</v>
      </c>
      <c r="M964" s="11">
        <v>1</v>
      </c>
      <c r="N964" s="11">
        <v>0</v>
      </c>
    </row>
    <row r="965" spans="1:14" x14ac:dyDescent="0.2">
      <c r="A965" s="2">
        <v>3408</v>
      </c>
      <c r="B965" s="3" t="s">
        <v>3543</v>
      </c>
      <c r="C965" s="3" t="s">
        <v>3544</v>
      </c>
      <c r="D965" s="13">
        <v>43581</v>
      </c>
      <c r="E965" s="14" t="s">
        <v>4</v>
      </c>
      <c r="F965" s="14" t="s">
        <v>14</v>
      </c>
      <c r="G965" s="14" t="s">
        <v>4494</v>
      </c>
      <c r="H965" s="9">
        <v>1</v>
      </c>
      <c r="I965" s="3" t="s">
        <v>130</v>
      </c>
      <c r="J965" s="3" t="s">
        <v>3545</v>
      </c>
      <c r="K965" s="3" t="s">
        <v>17</v>
      </c>
      <c r="L965" s="3" t="s">
        <v>3546</v>
      </c>
      <c r="M965" s="11">
        <v>1</v>
      </c>
      <c r="N965" s="11">
        <v>0</v>
      </c>
    </row>
    <row r="966" spans="1:14" x14ac:dyDescent="0.2">
      <c r="A966" s="2">
        <v>3411</v>
      </c>
      <c r="B966" s="3" t="s">
        <v>3547</v>
      </c>
      <c r="C966" s="3" t="s">
        <v>3548</v>
      </c>
      <c r="D966" s="13">
        <v>43374</v>
      </c>
      <c r="E966" s="14" t="s">
        <v>297</v>
      </c>
      <c r="F966" s="14" t="s">
        <v>47</v>
      </c>
      <c r="G966" s="14" t="s">
        <v>4494</v>
      </c>
      <c r="H966" s="9"/>
      <c r="I966" s="3" t="s">
        <v>106</v>
      </c>
      <c r="J966" s="3" t="s">
        <v>3549</v>
      </c>
      <c r="K966" s="3" t="s">
        <v>17</v>
      </c>
      <c r="L966" s="3" t="s">
        <v>3550</v>
      </c>
      <c r="M966" s="11">
        <v>1</v>
      </c>
      <c r="N966" s="11">
        <v>0</v>
      </c>
    </row>
    <row r="967" spans="1:14" x14ac:dyDescent="0.2">
      <c r="A967" s="2">
        <v>3419</v>
      </c>
      <c r="B967" s="3" t="s">
        <v>3551</v>
      </c>
      <c r="C967" s="3" t="s">
        <v>3552</v>
      </c>
      <c r="D967" s="13">
        <v>43281</v>
      </c>
      <c r="E967" s="14" t="s">
        <v>4</v>
      </c>
      <c r="F967" s="14" t="s">
        <v>14</v>
      </c>
      <c r="G967" s="14" t="s">
        <v>4494</v>
      </c>
      <c r="H967" s="9"/>
      <c r="I967" s="3" t="s">
        <v>106</v>
      </c>
      <c r="J967" s="3" t="s">
        <v>3553</v>
      </c>
      <c r="K967" s="3" t="s">
        <v>17</v>
      </c>
      <c r="L967" s="3" t="s">
        <v>3554</v>
      </c>
      <c r="M967" s="11">
        <v>0</v>
      </c>
      <c r="N967" s="11">
        <v>1</v>
      </c>
    </row>
    <row r="968" spans="1:14" x14ac:dyDescent="0.2">
      <c r="A968" s="2">
        <v>3422</v>
      </c>
      <c r="B968" s="3" t="s">
        <v>3555</v>
      </c>
      <c r="C968" s="3" t="s">
        <v>3556</v>
      </c>
      <c r="D968" s="13">
        <v>43606</v>
      </c>
      <c r="E968" s="14" t="s">
        <v>4</v>
      </c>
      <c r="F968" s="14" t="s">
        <v>47</v>
      </c>
      <c r="G968" s="14"/>
      <c r="H968" s="9"/>
      <c r="I968" s="3" t="s">
        <v>15</v>
      </c>
      <c r="J968" s="3" t="s">
        <v>3557</v>
      </c>
      <c r="K968" s="3" t="s">
        <v>17</v>
      </c>
      <c r="L968" s="3" t="s">
        <v>3558</v>
      </c>
      <c r="M968" s="11">
        <v>0</v>
      </c>
      <c r="N968" s="11">
        <v>1</v>
      </c>
    </row>
    <row r="969" spans="1:14" x14ac:dyDescent="0.2">
      <c r="A969" s="2">
        <v>3423</v>
      </c>
      <c r="B969" s="3" t="s">
        <v>3559</v>
      </c>
      <c r="C969" s="3" t="s">
        <v>3560</v>
      </c>
      <c r="D969" s="13">
        <v>43487</v>
      </c>
      <c r="E969" s="14" t="s">
        <v>4</v>
      </c>
      <c r="F969" s="14" t="s">
        <v>35</v>
      </c>
      <c r="G969" s="14"/>
      <c r="H969" s="9">
        <v>1</v>
      </c>
      <c r="I969" s="3" t="s">
        <v>93</v>
      </c>
      <c r="J969" s="3" t="s">
        <v>3561</v>
      </c>
      <c r="K969" s="3" t="s">
        <v>17</v>
      </c>
      <c r="L969" s="3" t="s">
        <v>3562</v>
      </c>
      <c r="M969" s="11">
        <v>0</v>
      </c>
      <c r="N969" s="11">
        <v>1</v>
      </c>
    </row>
    <row r="970" spans="1:14" x14ac:dyDescent="0.2">
      <c r="A970" s="2">
        <v>3424</v>
      </c>
      <c r="B970" s="3" t="s">
        <v>3563</v>
      </c>
      <c r="C970" s="3" t="s">
        <v>3564</v>
      </c>
      <c r="D970" s="13">
        <v>43431</v>
      </c>
      <c r="E970" s="14" t="s">
        <v>345</v>
      </c>
      <c r="F970" s="14" t="s">
        <v>14</v>
      </c>
      <c r="G970" s="14"/>
      <c r="H970" s="9"/>
      <c r="I970" s="3" t="s">
        <v>3565</v>
      </c>
      <c r="J970" s="3" t="s">
        <v>3566</v>
      </c>
      <c r="K970" s="3" t="s">
        <v>17</v>
      </c>
      <c r="L970" s="3" t="s">
        <v>3567</v>
      </c>
      <c r="M970" s="11">
        <v>1</v>
      </c>
      <c r="N970" s="11">
        <v>0</v>
      </c>
    </row>
    <row r="971" spans="1:14" x14ac:dyDescent="0.2">
      <c r="A971" s="2">
        <v>3437</v>
      </c>
      <c r="B971" s="3" t="s">
        <v>3568</v>
      </c>
      <c r="C971" s="3" t="s">
        <v>3569</v>
      </c>
      <c r="D971" s="13">
        <v>40544</v>
      </c>
      <c r="E971" s="14" t="s">
        <v>4</v>
      </c>
      <c r="F971" s="14" t="s">
        <v>14</v>
      </c>
      <c r="G971" s="14" t="s">
        <v>4495</v>
      </c>
      <c r="H971" s="9">
        <v>1</v>
      </c>
      <c r="I971" s="3" t="s">
        <v>30</v>
      </c>
      <c r="J971" s="3" t="s">
        <v>3570</v>
      </c>
      <c r="K971" s="3" t="s">
        <v>17</v>
      </c>
      <c r="M971" s="11">
        <v>0</v>
      </c>
      <c r="N971" s="11">
        <v>1</v>
      </c>
    </row>
    <row r="972" spans="1:14" x14ac:dyDescent="0.2">
      <c r="A972" s="2">
        <v>3442</v>
      </c>
      <c r="B972" s="3" t="s">
        <v>3571</v>
      </c>
      <c r="C972" s="3" t="s">
        <v>3572</v>
      </c>
      <c r="D972" s="13">
        <v>43556</v>
      </c>
      <c r="E972" s="14" t="s">
        <v>4</v>
      </c>
      <c r="F972" s="14" t="s">
        <v>14</v>
      </c>
      <c r="G972" s="14" t="s">
        <v>4495</v>
      </c>
      <c r="H972" s="9"/>
      <c r="I972" s="3" t="s">
        <v>30</v>
      </c>
      <c r="J972" s="3" t="s">
        <v>3573</v>
      </c>
      <c r="K972" s="3" t="s">
        <v>17</v>
      </c>
      <c r="L972" s="3" t="s">
        <v>3574</v>
      </c>
      <c r="M972" s="11">
        <v>0</v>
      </c>
      <c r="N972" s="11">
        <v>1</v>
      </c>
    </row>
    <row r="973" spans="1:14" x14ac:dyDescent="0.2">
      <c r="A973" s="2">
        <v>3450</v>
      </c>
      <c r="B973" s="3" t="s">
        <v>3575</v>
      </c>
      <c r="C973" s="3" t="s">
        <v>3576</v>
      </c>
      <c r="D973" s="13">
        <v>28251</v>
      </c>
      <c r="E973" s="14" t="s">
        <v>4</v>
      </c>
      <c r="F973" s="14" t="s">
        <v>47</v>
      </c>
      <c r="G973" s="14"/>
      <c r="H973" s="9"/>
      <c r="I973" s="3" t="s">
        <v>48</v>
      </c>
      <c r="J973" s="3" t="s">
        <v>3577</v>
      </c>
      <c r="K973" s="3" t="s">
        <v>17</v>
      </c>
      <c r="L973" s="3" t="s">
        <v>3578</v>
      </c>
      <c r="M973" s="11">
        <v>0</v>
      </c>
      <c r="N973" s="11">
        <v>1</v>
      </c>
    </row>
    <row r="974" spans="1:14" x14ac:dyDescent="0.2">
      <c r="A974" s="2">
        <v>3453</v>
      </c>
      <c r="B974" s="3" t="s">
        <v>3579</v>
      </c>
      <c r="C974" s="3" t="s">
        <v>3580</v>
      </c>
      <c r="D974" s="13">
        <v>43556</v>
      </c>
      <c r="E974" s="14" t="s">
        <v>4</v>
      </c>
      <c r="F974" s="14" t="s">
        <v>14</v>
      </c>
      <c r="G974" s="14" t="s">
        <v>4494</v>
      </c>
      <c r="H974" s="9"/>
      <c r="I974" s="3" t="s">
        <v>106</v>
      </c>
      <c r="J974" s="3" t="s">
        <v>3581</v>
      </c>
      <c r="K974" s="3" t="s">
        <v>17</v>
      </c>
      <c r="L974" s="3" t="s">
        <v>3582</v>
      </c>
      <c r="M974" s="11">
        <v>1</v>
      </c>
      <c r="N974" s="11">
        <v>0</v>
      </c>
    </row>
    <row r="975" spans="1:14" x14ac:dyDescent="0.2">
      <c r="A975" s="2">
        <v>3456</v>
      </c>
      <c r="B975" s="3" t="s">
        <v>3583</v>
      </c>
      <c r="C975" s="3" t="s">
        <v>3584</v>
      </c>
      <c r="D975" s="13">
        <v>43581</v>
      </c>
      <c r="E975" s="14" t="s">
        <v>4</v>
      </c>
      <c r="F975" s="14" t="s">
        <v>47</v>
      </c>
      <c r="G975" s="14" t="s">
        <v>4494</v>
      </c>
      <c r="H975" s="9">
        <v>1</v>
      </c>
      <c r="I975" s="3" t="s">
        <v>106</v>
      </c>
      <c r="J975" s="3" t="s">
        <v>3585</v>
      </c>
      <c r="K975" s="3" t="s">
        <v>17</v>
      </c>
      <c r="L975" s="3" t="s">
        <v>3586</v>
      </c>
      <c r="M975" s="11">
        <v>1</v>
      </c>
      <c r="N975" s="11">
        <v>0</v>
      </c>
    </row>
    <row r="976" spans="1:14" x14ac:dyDescent="0.2">
      <c r="A976" s="2">
        <v>3462</v>
      </c>
      <c r="B976" s="3" t="s">
        <v>3587</v>
      </c>
      <c r="C976" s="3" t="s">
        <v>3556</v>
      </c>
      <c r="D976" s="13">
        <v>43470</v>
      </c>
      <c r="E976" s="14" t="s">
        <v>4</v>
      </c>
      <c r="F976" s="14" t="s">
        <v>47</v>
      </c>
      <c r="G976" s="14"/>
      <c r="H976" s="9"/>
      <c r="I976" s="3" t="s">
        <v>15</v>
      </c>
      <c r="J976" s="3" t="s">
        <v>3588</v>
      </c>
      <c r="K976" s="3" t="s">
        <v>17</v>
      </c>
      <c r="L976" s="3" t="s">
        <v>3558</v>
      </c>
      <c r="M976" s="11">
        <v>0</v>
      </c>
      <c r="N976" s="11">
        <v>1</v>
      </c>
    </row>
    <row r="977" spans="1:14" x14ac:dyDescent="0.2">
      <c r="A977" s="2">
        <v>3469</v>
      </c>
      <c r="B977" s="3" t="s">
        <v>3589</v>
      </c>
      <c r="C977" s="3" t="s">
        <v>3590</v>
      </c>
      <c r="D977" s="13">
        <v>43670</v>
      </c>
      <c r="E977" s="14" t="s">
        <v>345</v>
      </c>
      <c r="F977" s="14" t="s">
        <v>14</v>
      </c>
      <c r="G977" s="14" t="s">
        <v>4494</v>
      </c>
      <c r="H977" s="9"/>
      <c r="I977" s="3" t="s">
        <v>106</v>
      </c>
      <c r="J977" s="3" t="s">
        <v>3591</v>
      </c>
      <c r="K977" s="3" t="s">
        <v>17</v>
      </c>
      <c r="L977" s="3" t="s">
        <v>3592</v>
      </c>
      <c r="M977" s="11">
        <v>1</v>
      </c>
      <c r="N977" s="11">
        <v>0</v>
      </c>
    </row>
    <row r="978" spans="1:14" x14ac:dyDescent="0.2">
      <c r="A978" s="2">
        <v>3471</v>
      </c>
      <c r="B978" s="3" t="s">
        <v>3593</v>
      </c>
      <c r="C978" s="3" t="s">
        <v>3594</v>
      </c>
      <c r="D978" s="13">
        <v>43679</v>
      </c>
      <c r="E978" s="14" t="s">
        <v>4</v>
      </c>
      <c r="F978" s="14" t="s">
        <v>47</v>
      </c>
      <c r="G978" s="14" t="s">
        <v>4494</v>
      </c>
      <c r="H978" s="9"/>
      <c r="I978" s="3" t="s">
        <v>664</v>
      </c>
      <c r="J978" s="3" t="s">
        <v>3595</v>
      </c>
      <c r="K978" s="3" t="s">
        <v>17</v>
      </c>
      <c r="L978" s="3" t="s">
        <v>3596</v>
      </c>
      <c r="M978" s="11">
        <v>1</v>
      </c>
      <c r="N978" s="11">
        <v>0</v>
      </c>
    </row>
    <row r="979" spans="1:14" x14ac:dyDescent="0.2">
      <c r="A979" s="2">
        <v>3474</v>
      </c>
      <c r="B979" s="3" t="s">
        <v>3597</v>
      </c>
      <c r="C979" s="3" t="s">
        <v>3598</v>
      </c>
      <c r="D979" s="13">
        <v>43435</v>
      </c>
      <c r="E979" s="14" t="s">
        <v>4</v>
      </c>
      <c r="F979" s="14" t="s">
        <v>14</v>
      </c>
      <c r="G979" s="14" t="s">
        <v>4494</v>
      </c>
      <c r="H979" s="9"/>
      <c r="I979" s="3" t="s">
        <v>106</v>
      </c>
      <c r="J979" s="3" t="s">
        <v>3599</v>
      </c>
      <c r="K979" s="3" t="s">
        <v>17</v>
      </c>
      <c r="L979" s="3" t="s">
        <v>3600</v>
      </c>
      <c r="M979" s="11">
        <v>1</v>
      </c>
      <c r="N979" s="11">
        <v>0</v>
      </c>
    </row>
    <row r="980" spans="1:14" x14ac:dyDescent="0.2">
      <c r="A980" s="2">
        <v>3477</v>
      </c>
      <c r="B980" s="3" t="s">
        <v>3601</v>
      </c>
      <c r="C980" s="3" t="s">
        <v>3602</v>
      </c>
      <c r="D980" s="13">
        <v>42005</v>
      </c>
      <c r="E980" s="14" t="s">
        <v>4</v>
      </c>
      <c r="F980" s="14" t="s">
        <v>14</v>
      </c>
      <c r="G980" s="14" t="s">
        <v>4494</v>
      </c>
      <c r="H980" s="9">
        <v>1</v>
      </c>
      <c r="I980" s="3" t="s">
        <v>106</v>
      </c>
      <c r="J980" s="3" t="s">
        <v>3603</v>
      </c>
      <c r="K980" s="3" t="s">
        <v>17</v>
      </c>
      <c r="L980" s="3" t="s">
        <v>3604</v>
      </c>
      <c r="M980" s="11">
        <v>0</v>
      </c>
      <c r="N980" s="11">
        <v>1</v>
      </c>
    </row>
    <row r="981" spans="1:14" x14ac:dyDescent="0.2">
      <c r="A981" s="2">
        <v>3506</v>
      </c>
      <c r="B981" s="3" t="s">
        <v>3605</v>
      </c>
      <c r="C981" s="3" t="s">
        <v>3606</v>
      </c>
      <c r="D981" s="13">
        <v>43313</v>
      </c>
      <c r="E981" s="14" t="s">
        <v>4</v>
      </c>
      <c r="F981" s="14" t="s">
        <v>14</v>
      </c>
      <c r="G981" s="14" t="s">
        <v>4494</v>
      </c>
      <c r="H981" s="9"/>
      <c r="I981" s="3" t="s">
        <v>106</v>
      </c>
      <c r="J981" s="3" t="s">
        <v>3607</v>
      </c>
      <c r="K981" s="3" t="s">
        <v>17</v>
      </c>
      <c r="L981" s="3" t="s">
        <v>3608</v>
      </c>
      <c r="M981" s="11">
        <v>0</v>
      </c>
      <c r="N981" s="11">
        <v>1</v>
      </c>
    </row>
    <row r="982" spans="1:14" x14ac:dyDescent="0.2">
      <c r="A982" s="2">
        <v>3508</v>
      </c>
      <c r="B982" s="3" t="s">
        <v>3609</v>
      </c>
      <c r="C982" s="3" t="s">
        <v>3610</v>
      </c>
      <c r="D982" s="13">
        <v>43708</v>
      </c>
      <c r="E982" s="14" t="s">
        <v>4</v>
      </c>
      <c r="F982" s="14" t="s">
        <v>14</v>
      </c>
      <c r="G982" s="14" t="s">
        <v>4495</v>
      </c>
      <c r="H982" s="9">
        <v>1</v>
      </c>
      <c r="I982" s="3" t="s">
        <v>30</v>
      </c>
      <c r="J982" s="3" t="s">
        <v>3611</v>
      </c>
      <c r="K982" s="3" t="s">
        <v>17</v>
      </c>
      <c r="M982" s="11">
        <v>0</v>
      </c>
      <c r="N982" s="11">
        <v>1</v>
      </c>
    </row>
    <row r="983" spans="1:14" x14ac:dyDescent="0.2">
      <c r="A983" s="2">
        <v>3513</v>
      </c>
      <c r="B983" s="3" t="s">
        <v>3612</v>
      </c>
      <c r="C983" s="3" t="s">
        <v>3613</v>
      </c>
      <c r="D983" s="13">
        <v>43723</v>
      </c>
      <c r="E983" s="14" t="s">
        <v>4</v>
      </c>
      <c r="F983" s="14" t="s">
        <v>14</v>
      </c>
      <c r="G983" s="14" t="s">
        <v>4494</v>
      </c>
      <c r="H983" s="9"/>
      <c r="I983" s="3" t="s">
        <v>3614</v>
      </c>
      <c r="J983" s="3" t="s">
        <v>3615</v>
      </c>
      <c r="K983" s="3" t="s">
        <v>17</v>
      </c>
      <c r="L983" s="3" t="s">
        <v>3616</v>
      </c>
      <c r="M983" s="11">
        <v>0</v>
      </c>
      <c r="N983" s="11">
        <v>1</v>
      </c>
    </row>
    <row r="984" spans="1:14" x14ac:dyDescent="0.2">
      <c r="A984" s="2">
        <v>3526</v>
      </c>
      <c r="B984" s="3" t="s">
        <v>3617</v>
      </c>
      <c r="C984" s="3" t="s">
        <v>3618</v>
      </c>
      <c r="D984" s="13">
        <v>43627</v>
      </c>
      <c r="E984" s="14" t="s">
        <v>4</v>
      </c>
      <c r="F984" s="14" t="s">
        <v>14</v>
      </c>
      <c r="G984" s="14" t="s">
        <v>4494</v>
      </c>
      <c r="H984" s="9"/>
      <c r="I984" s="3" t="s">
        <v>83</v>
      </c>
      <c r="J984" s="3" t="s">
        <v>3619</v>
      </c>
      <c r="K984" s="3" t="s">
        <v>17</v>
      </c>
      <c r="L984" s="3" t="s">
        <v>3620</v>
      </c>
      <c r="M984" s="11">
        <v>0</v>
      </c>
      <c r="N984" s="11">
        <v>1</v>
      </c>
    </row>
    <row r="985" spans="1:14" x14ac:dyDescent="0.2">
      <c r="A985" s="2">
        <v>3527</v>
      </c>
      <c r="B985" s="3" t="s">
        <v>3621</v>
      </c>
      <c r="C985" s="3" t="s">
        <v>3622</v>
      </c>
      <c r="D985" s="13">
        <v>43759</v>
      </c>
      <c r="E985" s="14" t="s">
        <v>4</v>
      </c>
      <c r="F985" s="14" t="s">
        <v>14</v>
      </c>
      <c r="G985" s="14" t="s">
        <v>4494</v>
      </c>
      <c r="H985" s="9"/>
      <c r="I985" s="3" t="s">
        <v>507</v>
      </c>
      <c r="J985" s="3" t="s">
        <v>3623</v>
      </c>
      <c r="K985" s="3" t="s">
        <v>17</v>
      </c>
      <c r="L985" s="3" t="s">
        <v>3624</v>
      </c>
      <c r="M985" s="11">
        <v>0</v>
      </c>
      <c r="N985" s="11">
        <v>1</v>
      </c>
    </row>
    <row r="986" spans="1:14" x14ac:dyDescent="0.2">
      <c r="A986" s="2">
        <v>3537</v>
      </c>
      <c r="B986" s="3" t="s">
        <v>3625</v>
      </c>
      <c r="C986" s="3" t="s">
        <v>3626</v>
      </c>
      <c r="D986" s="13">
        <v>42552</v>
      </c>
      <c r="E986" s="14" t="s">
        <v>4</v>
      </c>
      <c r="F986" s="14" t="s">
        <v>14</v>
      </c>
      <c r="G986" s="14" t="s">
        <v>4494</v>
      </c>
      <c r="H986" s="9">
        <v>1</v>
      </c>
      <c r="I986" s="3" t="s">
        <v>106</v>
      </c>
      <c r="J986" s="3" t="s">
        <v>3627</v>
      </c>
      <c r="K986" s="3" t="s">
        <v>17</v>
      </c>
      <c r="L986" s="3" t="s">
        <v>50</v>
      </c>
      <c r="M986" s="11">
        <v>0</v>
      </c>
      <c r="N986" s="11">
        <v>1</v>
      </c>
    </row>
    <row r="987" spans="1:14" x14ac:dyDescent="0.2">
      <c r="A987" s="2">
        <v>3539</v>
      </c>
      <c r="B987" s="3" t="s">
        <v>3628</v>
      </c>
      <c r="C987" s="3" t="s">
        <v>3629</v>
      </c>
      <c r="D987" s="13">
        <v>43344</v>
      </c>
      <c r="E987" s="14" t="s">
        <v>4</v>
      </c>
      <c r="F987" s="14" t="s">
        <v>14</v>
      </c>
      <c r="G987" s="14" t="s">
        <v>4495</v>
      </c>
      <c r="H987" s="9">
        <v>1</v>
      </c>
      <c r="I987" s="3" t="s">
        <v>173</v>
      </c>
      <c r="J987" s="3" t="s">
        <v>3630</v>
      </c>
      <c r="K987" s="3" t="s">
        <v>17</v>
      </c>
      <c r="L987" s="3" t="s">
        <v>35</v>
      </c>
      <c r="M987" s="11">
        <v>0</v>
      </c>
      <c r="N987" s="11">
        <v>1</v>
      </c>
    </row>
    <row r="988" spans="1:14" x14ac:dyDescent="0.2">
      <c r="A988" s="2">
        <v>3541</v>
      </c>
      <c r="B988" s="3" t="s">
        <v>3631</v>
      </c>
      <c r="C988" s="3" t="s">
        <v>3632</v>
      </c>
      <c r="D988" s="13">
        <v>43811</v>
      </c>
      <c r="E988" s="14" t="s">
        <v>297</v>
      </c>
      <c r="F988" s="14" t="s">
        <v>14</v>
      </c>
      <c r="G988" s="14"/>
      <c r="H988" s="9"/>
      <c r="I988" s="3" t="s">
        <v>15</v>
      </c>
      <c r="J988" s="3" t="s">
        <v>3633</v>
      </c>
      <c r="K988" s="3" t="s">
        <v>17</v>
      </c>
      <c r="L988" s="3" t="s">
        <v>3634</v>
      </c>
      <c r="M988" s="11">
        <v>1</v>
      </c>
      <c r="N988" s="11">
        <v>0</v>
      </c>
    </row>
    <row r="989" spans="1:14" x14ac:dyDescent="0.2">
      <c r="A989" s="2">
        <v>3542</v>
      </c>
      <c r="B989" s="3" t="s">
        <v>3635</v>
      </c>
      <c r="C989" s="3" t="s">
        <v>3636</v>
      </c>
      <c r="D989" s="13">
        <v>43810</v>
      </c>
      <c r="E989" s="14" t="s">
        <v>4</v>
      </c>
      <c r="F989" s="14" t="s">
        <v>35</v>
      </c>
      <c r="G989" s="14"/>
      <c r="H989" s="9"/>
      <c r="I989" s="3" t="s">
        <v>370</v>
      </c>
      <c r="J989" s="3" t="s">
        <v>3637</v>
      </c>
      <c r="K989" s="3" t="s">
        <v>17</v>
      </c>
      <c r="L989" s="3" t="s">
        <v>3638</v>
      </c>
      <c r="M989" s="11">
        <v>0</v>
      </c>
      <c r="N989" s="11">
        <v>1</v>
      </c>
    </row>
    <row r="990" spans="1:14" x14ac:dyDescent="0.2">
      <c r="A990" s="2">
        <v>3543</v>
      </c>
      <c r="B990" s="3" t="s">
        <v>3639</v>
      </c>
      <c r="C990" s="3" t="s">
        <v>3640</v>
      </c>
      <c r="D990" s="13">
        <v>43794</v>
      </c>
      <c r="E990" s="14" t="s">
        <v>4</v>
      </c>
      <c r="F990" s="14" t="s">
        <v>14</v>
      </c>
      <c r="G990" s="14" t="s">
        <v>4494</v>
      </c>
      <c r="H990" s="9">
        <v>1</v>
      </c>
      <c r="I990" s="3" t="s">
        <v>106</v>
      </c>
      <c r="J990" s="3" t="s">
        <v>3641</v>
      </c>
      <c r="K990" s="3" t="s">
        <v>17</v>
      </c>
      <c r="L990" s="3" t="s">
        <v>3642</v>
      </c>
      <c r="M990" s="11">
        <v>0</v>
      </c>
      <c r="N990" s="11">
        <v>1</v>
      </c>
    </row>
    <row r="991" spans="1:14" x14ac:dyDescent="0.2">
      <c r="A991" s="2">
        <v>3546</v>
      </c>
      <c r="B991" s="3" t="s">
        <v>3643</v>
      </c>
      <c r="C991" s="3" t="s">
        <v>3644</v>
      </c>
      <c r="D991" s="13">
        <v>43794</v>
      </c>
      <c r="E991" s="14" t="s">
        <v>4</v>
      </c>
      <c r="F991" s="14" t="s">
        <v>35</v>
      </c>
      <c r="G991" s="14"/>
      <c r="H991" s="9">
        <v>1</v>
      </c>
      <c r="I991" s="3" t="s">
        <v>367</v>
      </c>
      <c r="J991" s="3" t="s">
        <v>3645</v>
      </c>
      <c r="K991" s="3" t="s">
        <v>17</v>
      </c>
      <c r="L991" s="3" t="s">
        <v>3646</v>
      </c>
      <c r="M991" s="11">
        <v>0</v>
      </c>
      <c r="N991" s="11">
        <v>1</v>
      </c>
    </row>
    <row r="992" spans="1:14" x14ac:dyDescent="0.2">
      <c r="A992" s="2">
        <v>3552</v>
      </c>
      <c r="B992" s="3" t="s">
        <v>3647</v>
      </c>
      <c r="C992" s="3" t="s">
        <v>3648</v>
      </c>
      <c r="D992" s="13">
        <v>42552</v>
      </c>
      <c r="E992" s="14" t="s">
        <v>4</v>
      </c>
      <c r="F992" s="14" t="s">
        <v>14</v>
      </c>
      <c r="G992" s="14" t="s">
        <v>4495</v>
      </c>
      <c r="H992" s="9"/>
      <c r="I992" s="3" t="s">
        <v>173</v>
      </c>
      <c r="J992" s="3" t="s">
        <v>3649</v>
      </c>
      <c r="K992" s="3" t="s">
        <v>17</v>
      </c>
      <c r="L992" s="3" t="s">
        <v>3650</v>
      </c>
      <c r="M992" s="11">
        <v>0</v>
      </c>
      <c r="N992" s="11">
        <v>1</v>
      </c>
    </row>
    <row r="993" spans="1:14" x14ac:dyDescent="0.2">
      <c r="A993" s="2">
        <v>3553</v>
      </c>
      <c r="B993" s="3" t="s">
        <v>3651</v>
      </c>
      <c r="C993" s="3" t="s">
        <v>3652</v>
      </c>
      <c r="D993" s="13">
        <v>40057</v>
      </c>
      <c r="E993" s="14" t="s">
        <v>4</v>
      </c>
      <c r="F993" s="14" t="s">
        <v>14</v>
      </c>
      <c r="G993" s="14"/>
      <c r="H993" s="9"/>
      <c r="I993" s="3" t="s">
        <v>370</v>
      </c>
      <c r="J993" s="3" t="s">
        <v>3653</v>
      </c>
      <c r="K993" s="3" t="s">
        <v>17</v>
      </c>
      <c r="L993" s="3" t="s">
        <v>3654</v>
      </c>
      <c r="M993" s="11">
        <v>0</v>
      </c>
      <c r="N993" s="11">
        <v>1</v>
      </c>
    </row>
    <row r="994" spans="1:14" x14ac:dyDescent="0.2">
      <c r="A994" s="2">
        <v>3554</v>
      </c>
      <c r="B994" s="3" t="s">
        <v>3655</v>
      </c>
      <c r="C994" s="3" t="s">
        <v>3656</v>
      </c>
      <c r="D994" s="13">
        <v>42705</v>
      </c>
      <c r="E994" s="14" t="s">
        <v>4</v>
      </c>
      <c r="F994" s="14" t="s">
        <v>14</v>
      </c>
      <c r="G994" s="14" t="s">
        <v>4495</v>
      </c>
      <c r="H994" s="9"/>
      <c r="I994" s="3" t="s">
        <v>3007</v>
      </c>
      <c r="J994" s="3" t="s">
        <v>3657</v>
      </c>
      <c r="K994" s="3" t="s">
        <v>17</v>
      </c>
      <c r="L994" s="3" t="s">
        <v>3658</v>
      </c>
      <c r="M994" s="11">
        <v>0</v>
      </c>
      <c r="N994" s="11">
        <v>1</v>
      </c>
    </row>
    <row r="995" spans="1:14" x14ac:dyDescent="0.2">
      <c r="A995" s="2">
        <v>3557</v>
      </c>
      <c r="B995" s="3" t="s">
        <v>3659</v>
      </c>
      <c r="C995" s="3" t="s">
        <v>3660</v>
      </c>
      <c r="D995" s="13">
        <v>40148</v>
      </c>
      <c r="E995" s="14" t="s">
        <v>4</v>
      </c>
      <c r="F995" s="14" t="s">
        <v>35</v>
      </c>
      <c r="G995" s="14"/>
      <c r="H995" s="9"/>
      <c r="I995" s="3" t="s">
        <v>15</v>
      </c>
      <c r="J995" s="3" t="s">
        <v>3661</v>
      </c>
      <c r="K995" s="3" t="s">
        <v>17</v>
      </c>
      <c r="L995" s="3" t="s">
        <v>3662</v>
      </c>
      <c r="M995" s="11">
        <v>0</v>
      </c>
      <c r="N995" s="11">
        <v>1</v>
      </c>
    </row>
    <row r="996" spans="1:14" x14ac:dyDescent="0.2">
      <c r="A996" s="2">
        <v>3561</v>
      </c>
      <c r="B996" s="3" t="s">
        <v>3663</v>
      </c>
      <c r="C996" s="3" t="s">
        <v>3664</v>
      </c>
      <c r="D996" s="13">
        <v>42248</v>
      </c>
      <c r="E996" s="14" t="s">
        <v>4</v>
      </c>
      <c r="F996" s="14" t="s">
        <v>14</v>
      </c>
      <c r="G996" s="14" t="s">
        <v>4495</v>
      </c>
      <c r="H996" s="9"/>
      <c r="I996" s="3" t="s">
        <v>30</v>
      </c>
      <c r="J996" s="3" t="s">
        <v>3665</v>
      </c>
      <c r="K996" s="3" t="s">
        <v>17</v>
      </c>
      <c r="L996" s="3" t="s">
        <v>3666</v>
      </c>
      <c r="M996" s="11">
        <v>0</v>
      </c>
      <c r="N996" s="11">
        <v>1</v>
      </c>
    </row>
    <row r="997" spans="1:14" x14ac:dyDescent="0.2">
      <c r="A997" s="2">
        <v>3597</v>
      </c>
      <c r="B997" s="3" t="s">
        <v>3667</v>
      </c>
      <c r="C997" s="3" t="s">
        <v>3668</v>
      </c>
      <c r="D997" s="13">
        <v>40452</v>
      </c>
      <c r="E997" s="14" t="s">
        <v>297</v>
      </c>
      <c r="F997" s="14" t="s">
        <v>14</v>
      </c>
      <c r="G997" s="14" t="s">
        <v>4495</v>
      </c>
      <c r="H997" s="9"/>
      <c r="I997" s="3" t="s">
        <v>30</v>
      </c>
      <c r="J997" s="3" t="s">
        <v>3669</v>
      </c>
      <c r="K997" s="3" t="s">
        <v>17</v>
      </c>
      <c r="L997" s="3" t="s">
        <v>3670</v>
      </c>
      <c r="M997" s="11">
        <v>0</v>
      </c>
      <c r="N997" s="11">
        <v>1</v>
      </c>
    </row>
    <row r="998" spans="1:14" x14ac:dyDescent="0.2">
      <c r="A998" s="2">
        <v>3607</v>
      </c>
      <c r="B998" s="3" t="s">
        <v>3671</v>
      </c>
      <c r="C998" s="3" t="s">
        <v>3672</v>
      </c>
      <c r="D998" s="13">
        <v>42456</v>
      </c>
      <c r="E998" s="14" t="s">
        <v>4</v>
      </c>
      <c r="F998" s="14" t="s">
        <v>35</v>
      </c>
      <c r="G998" s="14"/>
      <c r="H998" s="9"/>
      <c r="I998" s="3" t="s">
        <v>3673</v>
      </c>
      <c r="J998" s="3" t="s">
        <v>3674</v>
      </c>
      <c r="K998" s="3" t="s">
        <v>17</v>
      </c>
      <c r="L998" s="3" t="s">
        <v>3675</v>
      </c>
      <c r="M998" s="11">
        <v>1</v>
      </c>
      <c r="N998" s="11">
        <v>0</v>
      </c>
    </row>
    <row r="999" spans="1:14" x14ac:dyDescent="0.2">
      <c r="A999" s="2">
        <v>3617</v>
      </c>
      <c r="B999" s="3" t="s">
        <v>3676</v>
      </c>
      <c r="C999" s="3" t="s">
        <v>3677</v>
      </c>
      <c r="D999" s="13">
        <v>42186</v>
      </c>
      <c r="E999" s="14" t="s">
        <v>345</v>
      </c>
      <c r="F999" s="14" t="s">
        <v>35</v>
      </c>
      <c r="G999" s="14"/>
      <c r="H999" s="9"/>
      <c r="I999" s="3" t="s">
        <v>93</v>
      </c>
      <c r="J999" s="3" t="s">
        <v>3678</v>
      </c>
      <c r="K999" s="3" t="s">
        <v>17</v>
      </c>
      <c r="L999" s="3" t="s">
        <v>35</v>
      </c>
      <c r="M999" s="11">
        <v>0</v>
      </c>
      <c r="N999" s="11">
        <v>1</v>
      </c>
    </row>
    <row r="1000" spans="1:14" x14ac:dyDescent="0.2">
      <c r="A1000" s="2">
        <v>3618</v>
      </c>
      <c r="B1000" s="3" t="s">
        <v>3679</v>
      </c>
      <c r="C1000" s="3" t="s">
        <v>3680</v>
      </c>
      <c r="D1000" s="13">
        <v>41306</v>
      </c>
      <c r="E1000" s="14" t="s">
        <v>4</v>
      </c>
      <c r="F1000" s="14" t="s">
        <v>35</v>
      </c>
      <c r="G1000" s="14"/>
      <c r="H1000" s="9"/>
      <c r="I1000" s="3" t="s">
        <v>93</v>
      </c>
      <c r="J1000" s="3" t="s">
        <v>3681</v>
      </c>
      <c r="K1000" s="3" t="s">
        <v>17</v>
      </c>
      <c r="L1000" s="3" t="s">
        <v>35</v>
      </c>
      <c r="M1000" s="11">
        <v>0</v>
      </c>
      <c r="N1000" s="11">
        <v>1</v>
      </c>
    </row>
    <row r="1001" spans="1:14" x14ac:dyDescent="0.2">
      <c r="A1001" s="2">
        <v>3622</v>
      </c>
      <c r="B1001" s="3" t="s">
        <v>3682</v>
      </c>
      <c r="C1001" s="3" t="s">
        <v>3683</v>
      </c>
      <c r="D1001" s="13">
        <v>41699</v>
      </c>
      <c r="E1001" s="14" t="s">
        <v>345</v>
      </c>
      <c r="F1001" s="14" t="s">
        <v>47</v>
      </c>
      <c r="G1001" s="14"/>
      <c r="H1001" s="9"/>
      <c r="I1001" s="3" t="s">
        <v>370</v>
      </c>
      <c r="J1001" s="3" t="s">
        <v>3684</v>
      </c>
      <c r="K1001" s="3" t="s">
        <v>17</v>
      </c>
      <c r="L1001" s="3" t="s">
        <v>3685</v>
      </c>
      <c r="M1001" s="11">
        <v>1</v>
      </c>
      <c r="N1001" s="11">
        <v>0</v>
      </c>
    </row>
    <row r="1002" spans="1:14" x14ac:dyDescent="0.2">
      <c r="A1002" s="2">
        <v>3627</v>
      </c>
      <c r="B1002" s="3" t="s">
        <v>3686</v>
      </c>
      <c r="C1002" s="3" t="s">
        <v>3687</v>
      </c>
      <c r="D1002" s="13">
        <v>42795</v>
      </c>
      <c r="E1002" s="14" t="s">
        <v>4</v>
      </c>
      <c r="F1002" s="14" t="s">
        <v>14</v>
      </c>
      <c r="G1002" s="14" t="s">
        <v>4495</v>
      </c>
      <c r="H1002" s="9">
        <v>1</v>
      </c>
      <c r="I1002" s="3" t="s">
        <v>30</v>
      </c>
      <c r="J1002" s="3" t="s">
        <v>3688</v>
      </c>
      <c r="K1002" s="3" t="s">
        <v>17</v>
      </c>
      <c r="L1002" s="3" t="s">
        <v>3035</v>
      </c>
      <c r="M1002" s="11">
        <v>0</v>
      </c>
      <c r="N1002" s="11">
        <v>1</v>
      </c>
    </row>
    <row r="1003" spans="1:14" x14ac:dyDescent="0.2">
      <c r="A1003" s="2">
        <v>3630</v>
      </c>
      <c r="B1003" s="3" t="s">
        <v>3689</v>
      </c>
      <c r="C1003" s="3" t="s">
        <v>3690</v>
      </c>
      <c r="D1003" s="13">
        <v>43914</v>
      </c>
      <c r="E1003" s="14" t="s">
        <v>4</v>
      </c>
      <c r="F1003" s="14" t="s">
        <v>14</v>
      </c>
      <c r="G1003" s="14" t="s">
        <v>4495</v>
      </c>
      <c r="H1003" s="9">
        <v>1</v>
      </c>
      <c r="I1003" s="3" t="s">
        <v>30</v>
      </c>
      <c r="J1003" s="3" t="s">
        <v>3691</v>
      </c>
      <c r="K1003" s="3" t="s">
        <v>17</v>
      </c>
      <c r="L1003" s="3" t="s">
        <v>3692</v>
      </c>
      <c r="M1003" s="11">
        <v>0</v>
      </c>
      <c r="N1003" s="11">
        <v>1</v>
      </c>
    </row>
    <row r="1004" spans="1:14" x14ac:dyDescent="0.2">
      <c r="A1004" s="2">
        <v>3644</v>
      </c>
      <c r="B1004" s="3" t="s">
        <v>3693</v>
      </c>
      <c r="C1004" s="3" t="s">
        <v>3694</v>
      </c>
      <c r="D1004" s="13">
        <v>35065</v>
      </c>
      <c r="E1004" s="14" t="s">
        <v>297</v>
      </c>
      <c r="F1004" s="14" t="s">
        <v>395</v>
      </c>
      <c r="G1004" s="14" t="s">
        <v>4494</v>
      </c>
      <c r="H1004" s="9"/>
      <c r="I1004" s="3" t="s">
        <v>2336</v>
      </c>
      <c r="J1004" s="3" t="s">
        <v>3695</v>
      </c>
      <c r="K1004" s="3" t="s">
        <v>17</v>
      </c>
      <c r="L1004" s="3" t="s">
        <v>3696</v>
      </c>
      <c r="M1004" s="11">
        <v>0</v>
      </c>
      <c r="N1004" s="11">
        <v>1</v>
      </c>
    </row>
    <row r="1005" spans="1:14" x14ac:dyDescent="0.2">
      <c r="A1005" s="2">
        <v>3648</v>
      </c>
      <c r="B1005" s="3" t="s">
        <v>3697</v>
      </c>
      <c r="C1005" s="3" t="s">
        <v>3698</v>
      </c>
      <c r="D1005" s="13">
        <v>41760</v>
      </c>
      <c r="E1005" s="14" t="s">
        <v>4</v>
      </c>
      <c r="F1005" s="14" t="s">
        <v>35</v>
      </c>
      <c r="G1005" s="14"/>
      <c r="H1005" s="9"/>
      <c r="I1005" s="3" t="s">
        <v>240</v>
      </c>
      <c r="J1005" s="3" t="s">
        <v>3699</v>
      </c>
      <c r="K1005" s="3" t="s">
        <v>17</v>
      </c>
      <c r="L1005" s="3" t="s">
        <v>3700</v>
      </c>
      <c r="M1005" s="11">
        <v>1</v>
      </c>
      <c r="N1005" s="11">
        <v>0</v>
      </c>
    </row>
    <row r="1006" spans="1:14" x14ac:dyDescent="0.2">
      <c r="A1006" s="2">
        <v>3649</v>
      </c>
      <c r="B1006" s="3" t="s">
        <v>3701</v>
      </c>
      <c r="C1006" s="3" t="s">
        <v>3702</v>
      </c>
      <c r="D1006" s="13">
        <v>33390</v>
      </c>
      <c r="E1006" s="14" t="s">
        <v>4</v>
      </c>
      <c r="F1006" s="14" t="s">
        <v>47</v>
      </c>
      <c r="G1006" s="14"/>
      <c r="H1006" s="9"/>
      <c r="I1006" s="3" t="s">
        <v>48</v>
      </c>
      <c r="J1006" s="3" t="s">
        <v>3703</v>
      </c>
      <c r="K1006" s="3" t="s">
        <v>17</v>
      </c>
      <c r="L1006" s="3" t="s">
        <v>3704</v>
      </c>
      <c r="M1006" s="11">
        <v>0</v>
      </c>
      <c r="N1006" s="11">
        <v>1</v>
      </c>
    </row>
    <row r="1007" spans="1:14" x14ac:dyDescent="0.2">
      <c r="A1007" s="2">
        <v>3650</v>
      </c>
      <c r="B1007" s="3" t="s">
        <v>3705</v>
      </c>
      <c r="C1007" s="3" t="s">
        <v>3706</v>
      </c>
      <c r="D1007" s="13">
        <v>35674</v>
      </c>
      <c r="E1007" s="14" t="s">
        <v>4</v>
      </c>
      <c r="F1007" s="14" t="s">
        <v>35</v>
      </c>
      <c r="G1007" s="14"/>
      <c r="H1007" s="9"/>
      <c r="I1007" s="3" t="s">
        <v>719</v>
      </c>
      <c r="J1007" s="3" t="s">
        <v>3707</v>
      </c>
      <c r="K1007" s="3" t="s">
        <v>17</v>
      </c>
      <c r="L1007" s="3" t="s">
        <v>3708</v>
      </c>
      <c r="M1007" s="11">
        <v>0</v>
      </c>
      <c r="N1007" s="11">
        <v>1</v>
      </c>
    </row>
    <row r="1008" spans="1:14" x14ac:dyDescent="0.2">
      <c r="A1008" s="2">
        <v>3657</v>
      </c>
      <c r="B1008" s="3" t="s">
        <v>3709</v>
      </c>
      <c r="C1008" s="3" t="s">
        <v>3710</v>
      </c>
      <c r="D1008" s="13">
        <v>41061</v>
      </c>
      <c r="E1008" s="14" t="s">
        <v>4</v>
      </c>
      <c r="F1008" s="14" t="s">
        <v>14</v>
      </c>
      <c r="G1008" s="14" t="s">
        <v>4495</v>
      </c>
      <c r="H1008" s="9">
        <v>1</v>
      </c>
      <c r="I1008" s="3" t="s">
        <v>30</v>
      </c>
      <c r="J1008" s="3" t="s">
        <v>3711</v>
      </c>
      <c r="K1008" s="3" t="s">
        <v>17</v>
      </c>
      <c r="L1008" s="3" t="s">
        <v>50</v>
      </c>
      <c r="M1008" s="11">
        <v>1</v>
      </c>
      <c r="N1008" s="11">
        <v>0</v>
      </c>
    </row>
    <row r="1009" spans="1:14" x14ac:dyDescent="0.2">
      <c r="A1009" s="2">
        <v>3658</v>
      </c>
      <c r="B1009" s="3" t="s">
        <v>3712</v>
      </c>
      <c r="C1009" s="3" t="s">
        <v>3713</v>
      </c>
      <c r="D1009" s="13">
        <v>43943</v>
      </c>
      <c r="E1009" s="14" t="s">
        <v>4</v>
      </c>
      <c r="F1009" s="14" t="s">
        <v>14</v>
      </c>
      <c r="G1009" s="14" t="s">
        <v>4495</v>
      </c>
      <c r="H1009" s="9"/>
      <c r="I1009" s="3" t="s">
        <v>173</v>
      </c>
      <c r="J1009" s="3" t="s">
        <v>3714</v>
      </c>
      <c r="K1009" s="3" t="s">
        <v>17</v>
      </c>
      <c r="L1009" s="3" t="s">
        <v>3715</v>
      </c>
      <c r="M1009" s="11">
        <v>0</v>
      </c>
      <c r="N1009" s="11">
        <v>1</v>
      </c>
    </row>
    <row r="1010" spans="1:14" x14ac:dyDescent="0.2">
      <c r="A1010" s="2">
        <v>3663</v>
      </c>
      <c r="B1010" s="3" t="s">
        <v>3716</v>
      </c>
      <c r="C1010" s="3" t="s">
        <v>3717</v>
      </c>
      <c r="D1010" s="13">
        <v>35765</v>
      </c>
      <c r="E1010" s="14" t="s">
        <v>345</v>
      </c>
      <c r="F1010" s="14" t="s">
        <v>14</v>
      </c>
      <c r="G1010" s="14"/>
      <c r="H1010" s="9"/>
      <c r="I1010" s="3" t="s">
        <v>370</v>
      </c>
      <c r="J1010" s="3" t="s">
        <v>3718</v>
      </c>
      <c r="K1010" s="3" t="s">
        <v>17</v>
      </c>
      <c r="L1010" s="3" t="s">
        <v>3035</v>
      </c>
      <c r="M1010" s="11">
        <v>0</v>
      </c>
      <c r="N1010" s="11">
        <v>1</v>
      </c>
    </row>
    <row r="1011" spans="1:14" x14ac:dyDescent="0.2">
      <c r="A1011" s="2">
        <v>3671</v>
      </c>
      <c r="B1011" s="3" t="s">
        <v>3719</v>
      </c>
      <c r="C1011" s="3" t="s">
        <v>3720</v>
      </c>
      <c r="D1011" s="13">
        <v>43860</v>
      </c>
      <c r="E1011" s="14" t="s">
        <v>4</v>
      </c>
      <c r="F1011" s="14" t="s">
        <v>47</v>
      </c>
      <c r="G1011" s="14"/>
      <c r="H1011" s="9"/>
      <c r="I1011" s="3" t="s">
        <v>93</v>
      </c>
      <c r="J1011" s="3" t="s">
        <v>3721</v>
      </c>
      <c r="K1011" s="3" t="s">
        <v>17</v>
      </c>
      <c r="L1011" s="3" t="s">
        <v>3722</v>
      </c>
      <c r="M1011" s="11">
        <v>0</v>
      </c>
      <c r="N1011" s="11">
        <v>1</v>
      </c>
    </row>
    <row r="1012" spans="1:14" x14ac:dyDescent="0.2">
      <c r="A1012" s="2">
        <v>3676</v>
      </c>
      <c r="B1012" s="3" t="s">
        <v>3723</v>
      </c>
      <c r="C1012" s="3" t="s">
        <v>3724</v>
      </c>
      <c r="D1012" s="13">
        <v>43983</v>
      </c>
      <c r="E1012" s="14" t="s">
        <v>4</v>
      </c>
      <c r="F1012" s="14" t="s">
        <v>35</v>
      </c>
      <c r="G1012" s="14"/>
      <c r="H1012" s="9"/>
      <c r="I1012" s="3" t="s">
        <v>93</v>
      </c>
      <c r="J1012" s="3" t="s">
        <v>3725</v>
      </c>
      <c r="K1012" s="3" t="s">
        <v>17</v>
      </c>
      <c r="L1012" s="3" t="s">
        <v>3726</v>
      </c>
      <c r="M1012" s="11">
        <v>0</v>
      </c>
      <c r="N1012" s="11">
        <v>1</v>
      </c>
    </row>
    <row r="1013" spans="1:14" x14ac:dyDescent="0.2">
      <c r="A1013" s="2">
        <v>3678</v>
      </c>
      <c r="B1013" s="3" t="s">
        <v>3727</v>
      </c>
      <c r="C1013" s="3" t="s">
        <v>3728</v>
      </c>
      <c r="D1013" s="13">
        <v>43746</v>
      </c>
      <c r="E1013" s="14" t="s">
        <v>4</v>
      </c>
      <c r="F1013" s="14" t="s">
        <v>14</v>
      </c>
      <c r="G1013" s="14" t="s">
        <v>4495</v>
      </c>
      <c r="H1013" s="9"/>
      <c r="I1013" s="3" t="s">
        <v>173</v>
      </c>
      <c r="J1013" s="3" t="s">
        <v>3729</v>
      </c>
      <c r="K1013" s="3" t="s">
        <v>17</v>
      </c>
      <c r="L1013" s="3" t="s">
        <v>3730</v>
      </c>
      <c r="M1013" s="11">
        <v>1</v>
      </c>
      <c r="N1013" s="11">
        <v>0</v>
      </c>
    </row>
    <row r="1014" spans="1:14" x14ac:dyDescent="0.2">
      <c r="A1014" s="2">
        <v>3680</v>
      </c>
      <c r="B1014" s="3" t="s">
        <v>3731</v>
      </c>
      <c r="C1014" s="3" t="s">
        <v>3732</v>
      </c>
      <c r="D1014" s="13">
        <v>42917</v>
      </c>
      <c r="E1014" s="14" t="s">
        <v>4</v>
      </c>
      <c r="F1014" s="14" t="s">
        <v>47</v>
      </c>
      <c r="G1014" s="14"/>
      <c r="H1014" s="9">
        <v>1</v>
      </c>
      <c r="I1014" s="3" t="s">
        <v>93</v>
      </c>
      <c r="J1014" s="3" t="s">
        <v>3733</v>
      </c>
      <c r="K1014" s="3" t="s">
        <v>17</v>
      </c>
      <c r="L1014" s="3" t="s">
        <v>3734</v>
      </c>
      <c r="M1014" s="11">
        <v>0</v>
      </c>
      <c r="N1014" s="11">
        <v>1</v>
      </c>
    </row>
    <row r="1015" spans="1:14" x14ac:dyDescent="0.2">
      <c r="A1015" s="2">
        <v>3687</v>
      </c>
      <c r="B1015" s="3" t="s">
        <v>3735</v>
      </c>
      <c r="C1015" s="3" t="s">
        <v>3736</v>
      </c>
      <c r="D1015" s="13">
        <v>33359</v>
      </c>
      <c r="E1015" s="14" t="s">
        <v>345</v>
      </c>
      <c r="F1015" s="14" t="s">
        <v>14</v>
      </c>
      <c r="G1015" s="14"/>
      <c r="H1015" s="9"/>
      <c r="I1015" s="3" t="s">
        <v>48</v>
      </c>
      <c r="J1015" s="3" t="s">
        <v>3737</v>
      </c>
      <c r="K1015" s="3" t="s">
        <v>17</v>
      </c>
      <c r="L1015" s="3" t="s">
        <v>3738</v>
      </c>
      <c r="M1015" s="11">
        <v>1</v>
      </c>
      <c r="N1015" s="11">
        <v>0</v>
      </c>
    </row>
    <row r="1016" spans="1:14" x14ac:dyDescent="0.2">
      <c r="A1016" s="2">
        <v>3688</v>
      </c>
      <c r="B1016" s="3" t="s">
        <v>3739</v>
      </c>
      <c r="C1016" s="3" t="s">
        <v>3740</v>
      </c>
      <c r="D1016" s="13">
        <v>37029</v>
      </c>
      <c r="E1016" s="14" t="s">
        <v>345</v>
      </c>
      <c r="F1016" s="14" t="s">
        <v>14</v>
      </c>
      <c r="G1016" s="14" t="s">
        <v>4494</v>
      </c>
      <c r="H1016" s="9"/>
      <c r="I1016" s="3" t="s">
        <v>1501</v>
      </c>
      <c r="J1016" s="3" t="s">
        <v>3741</v>
      </c>
      <c r="K1016" s="3" t="s">
        <v>17</v>
      </c>
      <c r="L1016" s="3" t="s">
        <v>2291</v>
      </c>
      <c r="M1016" s="11">
        <v>1</v>
      </c>
      <c r="N1016" s="11">
        <v>0</v>
      </c>
    </row>
    <row r="1017" spans="1:14" x14ac:dyDescent="0.2">
      <c r="A1017" s="2">
        <v>3689</v>
      </c>
      <c r="B1017" s="3" t="s">
        <v>3742</v>
      </c>
      <c r="C1017" s="3" t="s">
        <v>3743</v>
      </c>
      <c r="D1017" s="13">
        <v>32933</v>
      </c>
      <c r="E1017" s="14" t="s">
        <v>345</v>
      </c>
      <c r="F1017" s="14" t="s">
        <v>14</v>
      </c>
      <c r="G1017" s="14"/>
      <c r="H1017" s="9"/>
      <c r="I1017" s="3" t="s">
        <v>93</v>
      </c>
      <c r="J1017" s="3" t="s">
        <v>3744</v>
      </c>
      <c r="K1017" s="3" t="s">
        <v>17</v>
      </c>
      <c r="L1017" s="3" t="s">
        <v>3745</v>
      </c>
      <c r="M1017" s="11">
        <v>1</v>
      </c>
      <c r="N1017" s="11">
        <v>0</v>
      </c>
    </row>
    <row r="1018" spans="1:14" x14ac:dyDescent="0.2">
      <c r="A1018" s="2">
        <v>3690</v>
      </c>
      <c r="B1018" s="3" t="s">
        <v>3746</v>
      </c>
      <c r="C1018" s="3" t="s">
        <v>3747</v>
      </c>
      <c r="D1018" s="13">
        <v>35431</v>
      </c>
      <c r="E1018" s="14" t="s">
        <v>345</v>
      </c>
      <c r="F1018" s="14" t="s">
        <v>47</v>
      </c>
      <c r="G1018" s="14"/>
      <c r="H1018" s="9"/>
      <c r="I1018" s="3" t="s">
        <v>93</v>
      </c>
      <c r="J1018" s="3" t="s">
        <v>3748</v>
      </c>
      <c r="K1018" s="3" t="s">
        <v>17</v>
      </c>
      <c r="L1018" s="3" t="s">
        <v>3749</v>
      </c>
      <c r="M1018" s="11">
        <v>1</v>
      </c>
      <c r="N1018" s="11">
        <v>0</v>
      </c>
    </row>
    <row r="1019" spans="1:14" x14ac:dyDescent="0.2">
      <c r="A1019" s="2">
        <v>3692</v>
      </c>
      <c r="B1019" s="3" t="s">
        <v>3750</v>
      </c>
      <c r="C1019" s="3" t="s">
        <v>3751</v>
      </c>
      <c r="D1019" s="13">
        <v>44011</v>
      </c>
      <c r="E1019" s="14" t="s">
        <v>4</v>
      </c>
      <c r="F1019" s="14" t="s">
        <v>14</v>
      </c>
      <c r="G1019" s="14" t="s">
        <v>4495</v>
      </c>
      <c r="H1019" s="9">
        <v>1</v>
      </c>
      <c r="I1019" s="3" t="s">
        <v>3752</v>
      </c>
      <c r="J1019" s="3" t="s">
        <v>3753</v>
      </c>
      <c r="K1019" s="3" t="s">
        <v>17</v>
      </c>
      <c r="L1019" s="3" t="s">
        <v>3754</v>
      </c>
      <c r="M1019" s="11">
        <v>0</v>
      </c>
      <c r="N1019" s="11">
        <v>1</v>
      </c>
    </row>
    <row r="1020" spans="1:14" x14ac:dyDescent="0.2">
      <c r="A1020" s="2">
        <v>3709</v>
      </c>
      <c r="B1020" s="3" t="s">
        <v>3755</v>
      </c>
      <c r="C1020" s="3" t="s">
        <v>3756</v>
      </c>
      <c r="D1020" s="13">
        <v>40575</v>
      </c>
      <c r="E1020" s="14" t="s">
        <v>4</v>
      </c>
      <c r="F1020" s="14" t="s">
        <v>47</v>
      </c>
      <c r="G1020" s="14"/>
      <c r="H1020" s="9"/>
      <c r="I1020" s="3" t="s">
        <v>230</v>
      </c>
      <c r="J1020" s="3" t="s">
        <v>3757</v>
      </c>
      <c r="K1020" s="3" t="s">
        <v>17</v>
      </c>
      <c r="L1020" s="3" t="s">
        <v>3758</v>
      </c>
      <c r="M1020" s="11">
        <v>0</v>
      </c>
      <c r="N1020" s="11">
        <v>1</v>
      </c>
    </row>
    <row r="1021" spans="1:14" x14ac:dyDescent="0.2">
      <c r="A1021" s="2">
        <v>3718</v>
      </c>
      <c r="B1021" s="3" t="s">
        <v>3759</v>
      </c>
      <c r="C1021" s="3" t="s">
        <v>3760</v>
      </c>
      <c r="D1021" s="13">
        <v>44050</v>
      </c>
      <c r="E1021" s="14" t="s">
        <v>4</v>
      </c>
      <c r="F1021" s="14" t="s">
        <v>14</v>
      </c>
      <c r="G1021" s="14"/>
      <c r="H1021" s="9">
        <v>1</v>
      </c>
      <c r="I1021" s="3" t="s">
        <v>48</v>
      </c>
      <c r="J1021" s="3" t="s">
        <v>3761</v>
      </c>
      <c r="K1021" s="3" t="s">
        <v>17</v>
      </c>
      <c r="L1021" s="3" t="s">
        <v>3762</v>
      </c>
      <c r="M1021" s="11">
        <v>1</v>
      </c>
      <c r="N1021" s="11">
        <v>0</v>
      </c>
    </row>
    <row r="1022" spans="1:14" x14ac:dyDescent="0.2">
      <c r="A1022" s="2">
        <v>3723</v>
      </c>
      <c r="B1022" s="3" t="s">
        <v>3763</v>
      </c>
      <c r="C1022" s="3" t="s">
        <v>3764</v>
      </c>
      <c r="D1022" s="13">
        <v>44044</v>
      </c>
      <c r="E1022" s="14" t="s">
        <v>4</v>
      </c>
      <c r="F1022" s="14" t="s">
        <v>14</v>
      </c>
      <c r="G1022" s="14" t="s">
        <v>4494</v>
      </c>
      <c r="H1022" s="9"/>
      <c r="I1022" s="3" t="s">
        <v>130</v>
      </c>
      <c r="J1022" s="3" t="s">
        <v>3765</v>
      </c>
      <c r="K1022" s="3" t="s">
        <v>17</v>
      </c>
      <c r="L1022" s="3" t="s">
        <v>3766</v>
      </c>
      <c r="M1022" s="11">
        <v>0</v>
      </c>
      <c r="N1022" s="11">
        <v>1</v>
      </c>
    </row>
    <row r="1023" spans="1:14" x14ac:dyDescent="0.2">
      <c r="A1023" s="2">
        <v>3726</v>
      </c>
      <c r="B1023" s="3" t="s">
        <v>3767</v>
      </c>
      <c r="C1023" s="3" t="s">
        <v>2562</v>
      </c>
      <c r="D1023" s="13">
        <v>40534</v>
      </c>
      <c r="E1023" s="14" t="s">
        <v>4</v>
      </c>
      <c r="F1023" s="14" t="s">
        <v>47</v>
      </c>
      <c r="G1023" s="14"/>
      <c r="H1023" s="9"/>
      <c r="I1023" s="3" t="s">
        <v>370</v>
      </c>
      <c r="J1023" s="3" t="s">
        <v>2563</v>
      </c>
      <c r="K1023" s="3" t="s">
        <v>17</v>
      </c>
      <c r="L1023" s="3" t="s">
        <v>35</v>
      </c>
      <c r="M1023" s="11">
        <v>1</v>
      </c>
      <c r="N1023" s="11">
        <v>0</v>
      </c>
    </row>
    <row r="1024" spans="1:14" x14ac:dyDescent="0.2">
      <c r="A1024" s="2">
        <v>3732</v>
      </c>
      <c r="B1024" s="3" t="s">
        <v>3768</v>
      </c>
      <c r="C1024" s="3" t="s">
        <v>3769</v>
      </c>
      <c r="D1024" s="13">
        <v>43952</v>
      </c>
      <c r="E1024" s="14" t="s">
        <v>4</v>
      </c>
      <c r="F1024" s="14" t="s">
        <v>14</v>
      </c>
      <c r="G1024" s="14" t="s">
        <v>4495</v>
      </c>
      <c r="H1024" s="9"/>
      <c r="I1024" s="3" t="s">
        <v>30</v>
      </c>
      <c r="J1024" s="3" t="s">
        <v>3770</v>
      </c>
      <c r="K1024" s="3" t="s">
        <v>17</v>
      </c>
      <c r="L1024" s="3" t="s">
        <v>3771</v>
      </c>
      <c r="M1024" s="11">
        <v>0</v>
      </c>
      <c r="N1024" s="11">
        <v>1</v>
      </c>
    </row>
    <row r="1025" spans="1:14" x14ac:dyDescent="0.2">
      <c r="A1025" s="2">
        <v>3733</v>
      </c>
      <c r="B1025" s="3" t="s">
        <v>3772</v>
      </c>
      <c r="C1025" s="3" t="s">
        <v>3773</v>
      </c>
      <c r="D1025" s="13">
        <v>44071</v>
      </c>
      <c r="E1025" s="14" t="s">
        <v>4</v>
      </c>
      <c r="F1025" s="14" t="s">
        <v>14</v>
      </c>
      <c r="G1025" s="14" t="s">
        <v>4494</v>
      </c>
      <c r="H1025" s="9"/>
      <c r="I1025" s="3" t="s">
        <v>499</v>
      </c>
      <c r="J1025" s="3" t="s">
        <v>3774</v>
      </c>
      <c r="K1025" s="3" t="s">
        <v>17</v>
      </c>
      <c r="M1025" s="11">
        <v>0</v>
      </c>
      <c r="N1025" s="11">
        <v>1</v>
      </c>
    </row>
    <row r="1026" spans="1:14" x14ac:dyDescent="0.2">
      <c r="A1026" s="2">
        <v>3734</v>
      </c>
      <c r="B1026" s="3" t="s">
        <v>3775</v>
      </c>
      <c r="C1026" s="3" t="s">
        <v>3776</v>
      </c>
      <c r="D1026" s="13">
        <v>43700</v>
      </c>
      <c r="E1026" s="14" t="s">
        <v>4</v>
      </c>
      <c r="F1026" s="14" t="s">
        <v>14</v>
      </c>
      <c r="G1026" s="14"/>
      <c r="H1026" s="9"/>
      <c r="I1026" s="3" t="s">
        <v>93</v>
      </c>
      <c r="J1026" s="3" t="s">
        <v>3777</v>
      </c>
      <c r="K1026" s="3" t="s">
        <v>17</v>
      </c>
      <c r="L1026" s="3" t="s">
        <v>3778</v>
      </c>
      <c r="M1026" s="11">
        <v>0</v>
      </c>
      <c r="N1026" s="11">
        <v>1</v>
      </c>
    </row>
    <row r="1027" spans="1:14" x14ac:dyDescent="0.2">
      <c r="A1027" s="2">
        <v>3744</v>
      </c>
      <c r="B1027" s="3" t="s">
        <v>3779</v>
      </c>
      <c r="C1027" s="3" t="s">
        <v>3780</v>
      </c>
      <c r="D1027" s="13">
        <v>44109</v>
      </c>
      <c r="E1027" s="14" t="s">
        <v>345</v>
      </c>
      <c r="F1027" s="14" t="s">
        <v>14</v>
      </c>
      <c r="G1027" s="14" t="s">
        <v>4494</v>
      </c>
      <c r="H1027" s="9"/>
      <c r="I1027" s="3" t="s">
        <v>3781</v>
      </c>
      <c r="J1027" s="3" t="s">
        <v>3782</v>
      </c>
      <c r="K1027" s="3" t="s">
        <v>17</v>
      </c>
      <c r="L1027" s="3" t="s">
        <v>3783</v>
      </c>
      <c r="M1027" s="11">
        <v>0</v>
      </c>
      <c r="N1027" s="11">
        <v>1</v>
      </c>
    </row>
    <row r="1028" spans="1:14" x14ac:dyDescent="0.2">
      <c r="A1028" s="2">
        <v>3749</v>
      </c>
      <c r="B1028" s="3" t="s">
        <v>3784</v>
      </c>
      <c r="C1028" s="3" t="s">
        <v>3785</v>
      </c>
      <c r="D1028" s="13">
        <v>43990</v>
      </c>
      <c r="E1028" s="14" t="s">
        <v>4</v>
      </c>
      <c r="F1028" s="14" t="s">
        <v>14</v>
      </c>
      <c r="G1028" s="14" t="s">
        <v>4494</v>
      </c>
      <c r="H1028" s="9">
        <v>1</v>
      </c>
      <c r="I1028" s="3" t="s">
        <v>3614</v>
      </c>
      <c r="J1028" s="3" t="s">
        <v>3786</v>
      </c>
      <c r="K1028" s="3" t="s">
        <v>17</v>
      </c>
      <c r="L1028" s="3" t="s">
        <v>3787</v>
      </c>
      <c r="M1028" s="11">
        <v>1</v>
      </c>
      <c r="N1028" s="11">
        <v>0</v>
      </c>
    </row>
    <row r="1029" spans="1:14" x14ac:dyDescent="0.2">
      <c r="A1029" s="2">
        <v>3751</v>
      </c>
      <c r="B1029" s="3" t="s">
        <v>3788</v>
      </c>
      <c r="C1029" s="3" t="s">
        <v>3789</v>
      </c>
      <c r="D1029" s="13">
        <v>41905</v>
      </c>
      <c r="E1029" s="14" t="s">
        <v>4</v>
      </c>
      <c r="F1029" s="14" t="s">
        <v>14</v>
      </c>
      <c r="G1029" s="14" t="s">
        <v>4495</v>
      </c>
      <c r="H1029" s="9">
        <v>1</v>
      </c>
      <c r="I1029" s="3" t="s">
        <v>30</v>
      </c>
      <c r="J1029" s="3" t="s">
        <v>3790</v>
      </c>
      <c r="K1029" s="3" t="s">
        <v>17</v>
      </c>
      <c r="L1029" s="3" t="s">
        <v>50</v>
      </c>
      <c r="M1029" s="11">
        <v>0</v>
      </c>
      <c r="N1029" s="11">
        <v>1</v>
      </c>
    </row>
    <row r="1030" spans="1:14" x14ac:dyDescent="0.2">
      <c r="A1030" s="2">
        <v>3755</v>
      </c>
      <c r="B1030" s="3" t="s">
        <v>3791</v>
      </c>
      <c r="C1030" s="3" t="s">
        <v>3792</v>
      </c>
      <c r="D1030" s="13">
        <v>44110</v>
      </c>
      <c r="E1030" s="14" t="s">
        <v>4</v>
      </c>
      <c r="F1030" s="14" t="s">
        <v>14</v>
      </c>
      <c r="G1030" s="14"/>
      <c r="H1030" s="9"/>
      <c r="I1030" s="3" t="s">
        <v>370</v>
      </c>
      <c r="J1030" s="3" t="s">
        <v>3793</v>
      </c>
      <c r="K1030" s="3" t="s">
        <v>17</v>
      </c>
      <c r="M1030" s="11">
        <v>1</v>
      </c>
      <c r="N1030" s="11">
        <v>0</v>
      </c>
    </row>
    <row r="1031" spans="1:14" x14ac:dyDescent="0.2">
      <c r="A1031" s="2">
        <v>3756</v>
      </c>
      <c r="B1031" s="3" t="s">
        <v>3794</v>
      </c>
      <c r="C1031" s="3" t="s">
        <v>3795</v>
      </c>
      <c r="D1031" s="13">
        <v>44108</v>
      </c>
      <c r="E1031" s="14" t="s">
        <v>4</v>
      </c>
      <c r="F1031" s="14" t="s">
        <v>1372</v>
      </c>
      <c r="G1031" s="14"/>
      <c r="H1031" s="9">
        <v>1</v>
      </c>
      <c r="I1031" s="3" t="s">
        <v>3796</v>
      </c>
      <c r="J1031" s="3" t="s">
        <v>3797</v>
      </c>
      <c r="K1031" s="3" t="s">
        <v>17</v>
      </c>
      <c r="L1031" s="3" t="s">
        <v>3798</v>
      </c>
      <c r="M1031" s="11">
        <v>1</v>
      </c>
      <c r="N1031" s="11">
        <v>0</v>
      </c>
    </row>
    <row r="1032" spans="1:14" x14ac:dyDescent="0.2">
      <c r="A1032" s="2">
        <v>3760</v>
      </c>
      <c r="B1032" s="3" t="s">
        <v>3799</v>
      </c>
      <c r="C1032" s="3" t="s">
        <v>3800</v>
      </c>
      <c r="D1032" s="13">
        <v>31348</v>
      </c>
      <c r="E1032" s="14" t="s">
        <v>345</v>
      </c>
      <c r="F1032" s="14" t="s">
        <v>35</v>
      </c>
      <c r="G1032" s="14"/>
      <c r="H1032" s="9"/>
      <c r="I1032" s="3" t="s">
        <v>93</v>
      </c>
      <c r="J1032" s="3" t="s">
        <v>3801</v>
      </c>
      <c r="K1032" s="3" t="s">
        <v>17</v>
      </c>
      <c r="L1032" s="3" t="s">
        <v>3802</v>
      </c>
      <c r="M1032" s="11">
        <v>1</v>
      </c>
      <c r="N1032" s="11">
        <v>0</v>
      </c>
    </row>
    <row r="1033" spans="1:14" x14ac:dyDescent="0.2">
      <c r="A1033" s="2">
        <v>3764</v>
      </c>
      <c r="B1033" s="3" t="s">
        <v>3803</v>
      </c>
      <c r="C1033" s="3" t="s">
        <v>3804</v>
      </c>
      <c r="D1033" s="13">
        <v>26935</v>
      </c>
      <c r="E1033" s="14" t="s">
        <v>297</v>
      </c>
      <c r="F1033" s="14" t="s">
        <v>35</v>
      </c>
      <c r="G1033" s="14"/>
      <c r="H1033" s="9"/>
      <c r="I1033" s="3" t="s">
        <v>93</v>
      </c>
      <c r="J1033" s="3" t="s">
        <v>3805</v>
      </c>
      <c r="K1033" s="3" t="s">
        <v>17</v>
      </c>
      <c r="M1033" s="11">
        <v>1</v>
      </c>
      <c r="N1033" s="11">
        <v>0</v>
      </c>
    </row>
    <row r="1034" spans="1:14" x14ac:dyDescent="0.2">
      <c r="A1034" s="2">
        <v>3765</v>
      </c>
      <c r="B1034" s="3" t="s">
        <v>3806</v>
      </c>
      <c r="C1034" s="3" t="s">
        <v>3807</v>
      </c>
      <c r="D1034" s="13">
        <v>29952</v>
      </c>
      <c r="E1034" s="14" t="s">
        <v>4</v>
      </c>
      <c r="F1034" s="14" t="s">
        <v>47</v>
      </c>
      <c r="G1034" s="14"/>
      <c r="H1034" s="9"/>
      <c r="I1034" s="3" t="s">
        <v>201</v>
      </c>
      <c r="J1034" s="3" t="s">
        <v>3808</v>
      </c>
      <c r="K1034" s="3" t="s">
        <v>17</v>
      </c>
      <c r="L1034" s="3" t="s">
        <v>3809</v>
      </c>
      <c r="M1034" s="11">
        <v>1</v>
      </c>
      <c r="N1034" s="11">
        <v>0</v>
      </c>
    </row>
    <row r="1035" spans="1:14" x14ac:dyDescent="0.2">
      <c r="A1035" s="2">
        <v>3766</v>
      </c>
      <c r="B1035" s="3" t="s">
        <v>3810</v>
      </c>
      <c r="C1035" s="3" t="s">
        <v>3811</v>
      </c>
      <c r="D1035" s="13">
        <v>31533</v>
      </c>
      <c r="E1035" s="14" t="s">
        <v>4</v>
      </c>
      <c r="F1035" s="14" t="s">
        <v>395</v>
      </c>
      <c r="G1035" s="14"/>
      <c r="H1035" s="9"/>
      <c r="I1035" s="3" t="s">
        <v>48</v>
      </c>
      <c r="J1035" s="3" t="s">
        <v>3812</v>
      </c>
      <c r="K1035" s="3" t="s">
        <v>17</v>
      </c>
      <c r="L1035" s="3" t="s">
        <v>3813</v>
      </c>
      <c r="M1035" s="11">
        <v>0</v>
      </c>
      <c r="N1035" s="11">
        <v>1</v>
      </c>
    </row>
    <row r="1036" spans="1:14" x14ac:dyDescent="0.2">
      <c r="A1036" s="2">
        <v>3768</v>
      </c>
      <c r="B1036" s="3" t="s">
        <v>3814</v>
      </c>
      <c r="C1036" s="3" t="s">
        <v>3815</v>
      </c>
      <c r="D1036" s="13">
        <v>31048</v>
      </c>
      <c r="E1036" s="14" t="s">
        <v>4</v>
      </c>
      <c r="F1036" s="14" t="s">
        <v>47</v>
      </c>
      <c r="G1036" s="14"/>
      <c r="H1036" s="9"/>
      <c r="I1036" s="3" t="s">
        <v>48</v>
      </c>
      <c r="J1036" s="3" t="s">
        <v>3816</v>
      </c>
      <c r="K1036" s="3" t="s">
        <v>17</v>
      </c>
      <c r="L1036" s="3" t="s">
        <v>3817</v>
      </c>
      <c r="M1036" s="11">
        <v>0</v>
      </c>
      <c r="N1036" s="11">
        <v>1</v>
      </c>
    </row>
    <row r="1037" spans="1:14" x14ac:dyDescent="0.2">
      <c r="A1037" s="2">
        <v>3769</v>
      </c>
      <c r="B1037" s="3" t="s">
        <v>3818</v>
      </c>
      <c r="C1037" s="3" t="s">
        <v>3819</v>
      </c>
      <c r="D1037" s="13">
        <v>38775</v>
      </c>
      <c r="E1037" s="14" t="s">
        <v>4</v>
      </c>
      <c r="F1037" s="14" t="s">
        <v>35</v>
      </c>
      <c r="G1037" s="14"/>
      <c r="H1037" s="9"/>
      <c r="I1037" s="3" t="s">
        <v>201</v>
      </c>
      <c r="J1037" s="3" t="s">
        <v>3820</v>
      </c>
      <c r="K1037" s="3" t="s">
        <v>17</v>
      </c>
      <c r="L1037" s="3" t="s">
        <v>3821</v>
      </c>
      <c r="M1037" s="11">
        <v>0</v>
      </c>
      <c r="N1037" s="11">
        <v>1</v>
      </c>
    </row>
    <row r="1038" spans="1:14" x14ac:dyDescent="0.2">
      <c r="A1038" s="2">
        <v>3771</v>
      </c>
      <c r="B1038" s="3" t="s">
        <v>3822</v>
      </c>
      <c r="C1038" s="3" t="s">
        <v>3823</v>
      </c>
      <c r="D1038" s="13">
        <v>33269</v>
      </c>
      <c r="E1038" s="14" t="s">
        <v>4</v>
      </c>
      <c r="F1038" s="14" t="s">
        <v>14</v>
      </c>
      <c r="G1038" s="14"/>
      <c r="H1038" s="9"/>
      <c r="I1038" s="3" t="s">
        <v>93</v>
      </c>
      <c r="J1038" s="3" t="s">
        <v>3824</v>
      </c>
      <c r="K1038" s="3" t="s">
        <v>17</v>
      </c>
      <c r="L1038" s="3" t="s">
        <v>3825</v>
      </c>
      <c r="M1038" s="11">
        <v>0</v>
      </c>
      <c r="N1038" s="11">
        <v>1</v>
      </c>
    </row>
    <row r="1039" spans="1:14" x14ac:dyDescent="0.2">
      <c r="A1039" s="2">
        <v>3772</v>
      </c>
      <c r="B1039" s="3" t="s">
        <v>3826</v>
      </c>
      <c r="C1039" s="3" t="s">
        <v>3827</v>
      </c>
      <c r="D1039" s="13">
        <v>33269</v>
      </c>
      <c r="E1039" s="14" t="s">
        <v>4</v>
      </c>
      <c r="F1039" s="14" t="s">
        <v>35</v>
      </c>
      <c r="G1039" s="14"/>
      <c r="H1039" s="9"/>
      <c r="I1039" s="3" t="s">
        <v>48</v>
      </c>
      <c r="J1039" s="3" t="s">
        <v>3828</v>
      </c>
      <c r="K1039" s="3" t="s">
        <v>17</v>
      </c>
      <c r="L1039" s="3" t="s">
        <v>3825</v>
      </c>
      <c r="M1039" s="11">
        <v>0</v>
      </c>
      <c r="N1039" s="11">
        <v>1</v>
      </c>
    </row>
    <row r="1040" spans="1:14" x14ac:dyDescent="0.2">
      <c r="A1040" s="2">
        <v>3773</v>
      </c>
      <c r="B1040" s="3" t="s">
        <v>3829</v>
      </c>
      <c r="C1040" s="3" t="s">
        <v>3830</v>
      </c>
      <c r="D1040" s="13">
        <v>33482</v>
      </c>
      <c r="E1040" s="14" t="s">
        <v>4</v>
      </c>
      <c r="F1040" s="14" t="s">
        <v>14</v>
      </c>
      <c r="G1040" s="14"/>
      <c r="H1040" s="9"/>
      <c r="I1040" s="3" t="s">
        <v>48</v>
      </c>
      <c r="J1040" s="3" t="s">
        <v>3831</v>
      </c>
      <c r="K1040" s="3" t="s">
        <v>17</v>
      </c>
      <c r="L1040" s="3" t="s">
        <v>258</v>
      </c>
      <c r="M1040" s="11">
        <v>1</v>
      </c>
      <c r="N1040" s="11">
        <v>0</v>
      </c>
    </row>
    <row r="1041" spans="1:14" x14ac:dyDescent="0.2">
      <c r="A1041" s="2">
        <v>3776</v>
      </c>
      <c r="B1041" s="3" t="s">
        <v>3832</v>
      </c>
      <c r="C1041" s="3" t="s">
        <v>1644</v>
      </c>
      <c r="D1041" s="13">
        <v>43691</v>
      </c>
      <c r="E1041" s="14" t="s">
        <v>4</v>
      </c>
      <c r="F1041" s="14" t="s">
        <v>14</v>
      </c>
      <c r="G1041" s="14" t="s">
        <v>4495</v>
      </c>
      <c r="H1041" s="9"/>
      <c r="I1041" s="3" t="s">
        <v>115</v>
      </c>
      <c r="J1041" s="3" t="s">
        <v>3833</v>
      </c>
      <c r="K1041" s="3" t="s">
        <v>17</v>
      </c>
      <c r="L1041" s="3" t="s">
        <v>3834</v>
      </c>
      <c r="M1041" s="11">
        <v>1</v>
      </c>
      <c r="N1041" s="11">
        <v>0</v>
      </c>
    </row>
    <row r="1042" spans="1:14" x14ac:dyDescent="0.2">
      <c r="A1042" s="2">
        <v>3778</v>
      </c>
      <c r="B1042" s="3" t="s">
        <v>3835</v>
      </c>
      <c r="C1042" s="3" t="s">
        <v>3836</v>
      </c>
      <c r="D1042" s="13">
        <v>37469</v>
      </c>
      <c r="E1042" s="14" t="s">
        <v>4</v>
      </c>
      <c r="F1042" s="14" t="s">
        <v>35</v>
      </c>
      <c r="G1042" s="14"/>
      <c r="H1042" s="9"/>
      <c r="I1042" s="3" t="s">
        <v>48</v>
      </c>
      <c r="J1042" s="3" t="s">
        <v>3837</v>
      </c>
      <c r="K1042" s="3" t="s">
        <v>17</v>
      </c>
      <c r="L1042" s="3" t="s">
        <v>3838</v>
      </c>
      <c r="M1042" s="11">
        <v>1</v>
      </c>
      <c r="N1042" s="11">
        <v>0</v>
      </c>
    </row>
    <row r="1043" spans="1:14" x14ac:dyDescent="0.2">
      <c r="A1043" s="2">
        <v>3779</v>
      </c>
      <c r="B1043" s="3" t="s">
        <v>3839</v>
      </c>
      <c r="C1043" s="3" t="s">
        <v>3840</v>
      </c>
      <c r="D1043" s="13">
        <v>41723</v>
      </c>
      <c r="E1043" s="14" t="s">
        <v>4</v>
      </c>
      <c r="F1043" s="14" t="s">
        <v>47</v>
      </c>
      <c r="G1043" s="14"/>
      <c r="H1043" s="9"/>
      <c r="I1043" s="3" t="s">
        <v>201</v>
      </c>
      <c r="J1043" s="3" t="s">
        <v>3841</v>
      </c>
      <c r="K1043" s="3" t="s">
        <v>17</v>
      </c>
      <c r="L1043" s="3" t="s">
        <v>3842</v>
      </c>
      <c r="M1043" s="11">
        <v>1</v>
      </c>
      <c r="N1043" s="11">
        <v>0</v>
      </c>
    </row>
    <row r="1044" spans="1:14" x14ac:dyDescent="0.2">
      <c r="A1044" s="2">
        <v>3780</v>
      </c>
      <c r="B1044" s="3" t="s">
        <v>3843</v>
      </c>
      <c r="C1044" s="3" t="s">
        <v>3844</v>
      </c>
      <c r="D1044" s="13">
        <v>31772</v>
      </c>
      <c r="E1044" s="14" t="s">
        <v>4</v>
      </c>
      <c r="F1044" s="14" t="s">
        <v>35</v>
      </c>
      <c r="G1044" s="14"/>
      <c r="H1044" s="9"/>
      <c r="I1044" s="3" t="s">
        <v>93</v>
      </c>
      <c r="J1044" s="3" t="s">
        <v>3845</v>
      </c>
      <c r="K1044" s="3" t="s">
        <v>17</v>
      </c>
      <c r="L1044" s="3" t="s">
        <v>3846</v>
      </c>
      <c r="M1044" s="11">
        <v>1</v>
      </c>
      <c r="N1044" s="11">
        <v>0</v>
      </c>
    </row>
    <row r="1045" spans="1:14" x14ac:dyDescent="0.2">
      <c r="A1045" s="2">
        <v>3782</v>
      </c>
      <c r="B1045" s="3" t="s">
        <v>3847</v>
      </c>
      <c r="C1045" s="3" t="s">
        <v>3743</v>
      </c>
      <c r="D1045" s="13">
        <v>32506</v>
      </c>
      <c r="E1045" s="14" t="s">
        <v>345</v>
      </c>
      <c r="F1045" s="14" t="s">
        <v>14</v>
      </c>
      <c r="G1045" s="14"/>
      <c r="H1045" s="9"/>
      <c r="I1045" s="3" t="s">
        <v>93</v>
      </c>
      <c r="J1045" s="3" t="s">
        <v>3848</v>
      </c>
      <c r="K1045" s="3" t="s">
        <v>17</v>
      </c>
      <c r="L1045" s="3" t="s">
        <v>3849</v>
      </c>
      <c r="M1045" s="11">
        <v>1</v>
      </c>
      <c r="N1045" s="11">
        <v>0</v>
      </c>
    </row>
    <row r="1046" spans="1:14" x14ac:dyDescent="0.2">
      <c r="A1046" s="2">
        <v>3783</v>
      </c>
      <c r="B1046" s="3" t="s">
        <v>3850</v>
      </c>
      <c r="C1046" s="3" t="s">
        <v>3851</v>
      </c>
      <c r="D1046" s="13">
        <v>43770</v>
      </c>
      <c r="E1046" s="14" t="s">
        <v>4</v>
      </c>
      <c r="F1046" s="14" t="s">
        <v>14</v>
      </c>
      <c r="G1046" s="14" t="s">
        <v>4495</v>
      </c>
      <c r="H1046" s="9">
        <v>1</v>
      </c>
      <c r="I1046" s="3" t="s">
        <v>3852</v>
      </c>
      <c r="J1046" s="3" t="s">
        <v>3853</v>
      </c>
      <c r="K1046" s="3" t="s">
        <v>17</v>
      </c>
      <c r="L1046" s="3" t="s">
        <v>3854</v>
      </c>
      <c r="M1046" s="11">
        <v>1</v>
      </c>
      <c r="N1046" s="11">
        <v>0</v>
      </c>
    </row>
    <row r="1047" spans="1:14" x14ac:dyDescent="0.2">
      <c r="A1047" s="2">
        <v>3784</v>
      </c>
      <c r="B1047" s="3" t="s">
        <v>3855</v>
      </c>
      <c r="C1047" s="3" t="s">
        <v>3856</v>
      </c>
      <c r="D1047" s="13">
        <v>42823</v>
      </c>
      <c r="E1047" s="14" t="s">
        <v>345</v>
      </c>
      <c r="F1047" s="14" t="s">
        <v>14</v>
      </c>
      <c r="G1047" s="14" t="s">
        <v>4495</v>
      </c>
      <c r="H1047" s="9"/>
      <c r="I1047" s="3" t="s">
        <v>25</v>
      </c>
      <c r="J1047" s="3" t="s">
        <v>3857</v>
      </c>
      <c r="K1047" s="3" t="s">
        <v>17</v>
      </c>
      <c r="L1047" s="3" t="s">
        <v>3858</v>
      </c>
      <c r="M1047" s="11">
        <v>1</v>
      </c>
      <c r="N1047" s="11">
        <v>0</v>
      </c>
    </row>
    <row r="1048" spans="1:14" x14ac:dyDescent="0.2">
      <c r="A1048" s="2">
        <v>3786</v>
      </c>
      <c r="B1048" s="3" t="s">
        <v>3859</v>
      </c>
      <c r="C1048" s="3" t="s">
        <v>3860</v>
      </c>
      <c r="D1048" s="13">
        <v>42745</v>
      </c>
      <c r="E1048" s="14" t="s">
        <v>4</v>
      </c>
      <c r="F1048" s="14" t="s">
        <v>14</v>
      </c>
      <c r="G1048" s="14" t="s">
        <v>4494</v>
      </c>
      <c r="H1048" s="9"/>
      <c r="I1048" s="3" t="s">
        <v>664</v>
      </c>
      <c r="J1048" s="3" t="s">
        <v>3861</v>
      </c>
      <c r="K1048" s="3" t="s">
        <v>17</v>
      </c>
      <c r="L1048" s="3" t="s">
        <v>50</v>
      </c>
      <c r="M1048" s="11">
        <v>1</v>
      </c>
      <c r="N1048" s="11">
        <v>0</v>
      </c>
    </row>
    <row r="1049" spans="1:14" x14ac:dyDescent="0.2">
      <c r="A1049" s="2">
        <v>3788</v>
      </c>
      <c r="B1049" s="3" t="s">
        <v>3862</v>
      </c>
      <c r="C1049" s="3" t="s">
        <v>3863</v>
      </c>
      <c r="D1049" s="13">
        <v>43061</v>
      </c>
      <c r="E1049" s="14" t="s">
        <v>4</v>
      </c>
      <c r="F1049" s="14" t="s">
        <v>35</v>
      </c>
      <c r="G1049" s="14"/>
      <c r="H1049" s="9">
        <v>1</v>
      </c>
      <c r="I1049" s="3" t="s">
        <v>93</v>
      </c>
      <c r="J1049" s="3" t="s">
        <v>3864</v>
      </c>
      <c r="K1049" s="3" t="s">
        <v>17</v>
      </c>
      <c r="L1049" s="3" t="s">
        <v>50</v>
      </c>
      <c r="M1049" s="11">
        <v>0</v>
      </c>
      <c r="N1049" s="11">
        <v>1</v>
      </c>
    </row>
    <row r="1050" spans="1:14" x14ac:dyDescent="0.2">
      <c r="A1050" s="2">
        <v>3789</v>
      </c>
      <c r="B1050" s="3" t="s">
        <v>3865</v>
      </c>
      <c r="C1050" s="3" t="s">
        <v>3866</v>
      </c>
      <c r="D1050" s="13">
        <v>42759</v>
      </c>
      <c r="E1050" s="14" t="s">
        <v>4</v>
      </c>
      <c r="F1050" s="14" t="s">
        <v>14</v>
      </c>
      <c r="G1050" s="14" t="s">
        <v>4494</v>
      </c>
      <c r="H1050" s="9"/>
      <c r="I1050" s="3" t="s">
        <v>526</v>
      </c>
      <c r="J1050" s="3" t="s">
        <v>3867</v>
      </c>
      <c r="K1050" s="3" t="s">
        <v>17</v>
      </c>
      <c r="L1050" s="3" t="s">
        <v>3868</v>
      </c>
      <c r="M1050" s="11">
        <v>1</v>
      </c>
      <c r="N1050" s="11">
        <v>0</v>
      </c>
    </row>
    <row r="1051" spans="1:14" x14ac:dyDescent="0.2">
      <c r="A1051" s="2">
        <v>3791</v>
      </c>
      <c r="B1051" s="3" t="s">
        <v>3869</v>
      </c>
      <c r="C1051" s="3" t="s">
        <v>3870</v>
      </c>
      <c r="D1051" s="13">
        <v>42795</v>
      </c>
      <c r="E1051" s="14" t="s">
        <v>345</v>
      </c>
      <c r="F1051" s="14" t="s">
        <v>14</v>
      </c>
      <c r="G1051" s="14" t="s">
        <v>4494</v>
      </c>
      <c r="H1051" s="9"/>
      <c r="I1051" s="3" t="s">
        <v>106</v>
      </c>
      <c r="J1051" s="3" t="s">
        <v>3871</v>
      </c>
      <c r="K1051" s="3" t="s">
        <v>17</v>
      </c>
      <c r="L1051" s="3" t="s">
        <v>3872</v>
      </c>
      <c r="M1051" s="11">
        <v>0</v>
      </c>
      <c r="N1051" s="11">
        <v>1</v>
      </c>
    </row>
    <row r="1052" spans="1:14" x14ac:dyDescent="0.2">
      <c r="A1052" s="2">
        <v>3792</v>
      </c>
      <c r="B1052" s="3" t="s">
        <v>3873</v>
      </c>
      <c r="C1052" s="3" t="s">
        <v>3874</v>
      </c>
      <c r="D1052" s="13">
        <v>41044</v>
      </c>
      <c r="E1052" s="14" t="s">
        <v>297</v>
      </c>
      <c r="F1052" s="14" t="s">
        <v>14</v>
      </c>
      <c r="G1052" s="14"/>
      <c r="H1052" s="9"/>
      <c r="I1052" s="3" t="s">
        <v>3875</v>
      </c>
      <c r="J1052" s="3" t="s">
        <v>3876</v>
      </c>
      <c r="K1052" s="3" t="s">
        <v>17</v>
      </c>
      <c r="L1052" s="3" t="s">
        <v>3846</v>
      </c>
      <c r="M1052" s="11">
        <v>0</v>
      </c>
      <c r="N1052" s="11">
        <v>1</v>
      </c>
    </row>
    <row r="1053" spans="1:14" x14ac:dyDescent="0.2">
      <c r="A1053" s="2">
        <v>3796</v>
      </c>
      <c r="B1053" s="3" t="s">
        <v>3877</v>
      </c>
      <c r="C1053" s="3" t="s">
        <v>3878</v>
      </c>
      <c r="D1053" s="13">
        <v>44137</v>
      </c>
      <c r="E1053" s="14" t="s">
        <v>4</v>
      </c>
      <c r="F1053" s="14" t="s">
        <v>14</v>
      </c>
      <c r="G1053" s="14"/>
      <c r="H1053" s="9"/>
      <c r="I1053" s="3" t="s">
        <v>3879</v>
      </c>
      <c r="J1053" s="3" t="s">
        <v>3880</v>
      </c>
      <c r="K1053" s="3" t="s">
        <v>17</v>
      </c>
      <c r="L1053" s="3" t="s">
        <v>3881</v>
      </c>
      <c r="M1053" s="11">
        <v>0</v>
      </c>
      <c r="N1053" s="11">
        <v>1</v>
      </c>
    </row>
    <row r="1054" spans="1:14" x14ac:dyDescent="0.2">
      <c r="A1054" s="2">
        <v>3803</v>
      </c>
      <c r="B1054" s="3" t="s">
        <v>3882</v>
      </c>
      <c r="C1054" s="3" t="s">
        <v>3736</v>
      </c>
      <c r="D1054" s="13">
        <v>31758</v>
      </c>
      <c r="E1054" s="14" t="s">
        <v>345</v>
      </c>
      <c r="F1054" s="14" t="s">
        <v>14</v>
      </c>
      <c r="G1054" s="14"/>
      <c r="H1054" s="9"/>
      <c r="I1054" s="3" t="s">
        <v>93</v>
      </c>
      <c r="J1054" s="3" t="s">
        <v>3883</v>
      </c>
      <c r="K1054" s="3" t="s">
        <v>17</v>
      </c>
      <c r="L1054" s="3" t="s">
        <v>3884</v>
      </c>
      <c r="M1054" s="11">
        <v>1</v>
      </c>
      <c r="N1054" s="11">
        <v>0</v>
      </c>
    </row>
    <row r="1055" spans="1:14" x14ac:dyDescent="0.2">
      <c r="A1055" s="2">
        <v>3805</v>
      </c>
      <c r="B1055" s="3" t="s">
        <v>3885</v>
      </c>
      <c r="C1055" s="3" t="s">
        <v>3886</v>
      </c>
      <c r="D1055" s="13">
        <v>29619</v>
      </c>
      <c r="E1055" s="14" t="s">
        <v>345</v>
      </c>
      <c r="F1055" s="14" t="s">
        <v>47</v>
      </c>
      <c r="G1055" s="14"/>
      <c r="H1055" s="9"/>
      <c r="I1055" s="3" t="s">
        <v>93</v>
      </c>
      <c r="J1055" s="3" t="s">
        <v>3887</v>
      </c>
      <c r="K1055" s="3" t="s">
        <v>17</v>
      </c>
      <c r="L1055" s="3" t="s">
        <v>3888</v>
      </c>
      <c r="M1055" s="11">
        <v>0</v>
      </c>
      <c r="N1055" s="11">
        <v>1</v>
      </c>
    </row>
    <row r="1056" spans="1:14" x14ac:dyDescent="0.2">
      <c r="A1056" s="2">
        <v>3806</v>
      </c>
      <c r="B1056" s="3" t="s">
        <v>3889</v>
      </c>
      <c r="C1056" s="3" t="s">
        <v>3890</v>
      </c>
      <c r="D1056" s="13">
        <v>30742</v>
      </c>
      <c r="E1056" s="14" t="s">
        <v>345</v>
      </c>
      <c r="F1056" s="14" t="s">
        <v>47</v>
      </c>
      <c r="G1056" s="14"/>
      <c r="H1056" s="9"/>
      <c r="I1056" s="3" t="s">
        <v>93</v>
      </c>
      <c r="J1056" s="3" t="s">
        <v>3891</v>
      </c>
      <c r="K1056" s="3" t="s">
        <v>17</v>
      </c>
      <c r="L1056" s="3" t="s">
        <v>3892</v>
      </c>
      <c r="M1056" s="11">
        <v>1</v>
      </c>
      <c r="N1056" s="11">
        <v>0</v>
      </c>
    </row>
    <row r="1057" spans="1:14" x14ac:dyDescent="0.2">
      <c r="A1057" s="2">
        <v>3807</v>
      </c>
      <c r="B1057" s="3" t="s">
        <v>3893</v>
      </c>
      <c r="C1057" s="3" t="s">
        <v>3894</v>
      </c>
      <c r="D1057" s="13">
        <v>30239</v>
      </c>
      <c r="E1057" s="14" t="s">
        <v>4</v>
      </c>
      <c r="F1057" s="14" t="s">
        <v>35</v>
      </c>
      <c r="G1057" s="14"/>
      <c r="H1057" s="9"/>
      <c r="I1057" s="3" t="s">
        <v>240</v>
      </c>
      <c r="J1057" s="3" t="s">
        <v>3895</v>
      </c>
      <c r="K1057" s="3" t="s">
        <v>17</v>
      </c>
      <c r="L1057" s="3" t="s">
        <v>35</v>
      </c>
      <c r="M1057" s="11">
        <v>0</v>
      </c>
      <c r="N1057" s="11">
        <v>1</v>
      </c>
    </row>
    <row r="1058" spans="1:14" x14ac:dyDescent="0.2">
      <c r="A1058" s="2">
        <v>3823</v>
      </c>
      <c r="B1058" s="3" t="s">
        <v>3896</v>
      </c>
      <c r="C1058" s="3" t="s">
        <v>3897</v>
      </c>
      <c r="D1058" s="13">
        <v>44166</v>
      </c>
      <c r="E1058" s="14" t="s">
        <v>4</v>
      </c>
      <c r="F1058" s="14" t="s">
        <v>14</v>
      </c>
      <c r="G1058" s="14" t="s">
        <v>4494</v>
      </c>
      <c r="H1058" s="9"/>
      <c r="I1058" s="3" t="s">
        <v>526</v>
      </c>
      <c r="J1058" s="3" t="s">
        <v>3898</v>
      </c>
      <c r="K1058" s="3" t="s">
        <v>17</v>
      </c>
      <c r="L1058" s="3" t="s">
        <v>3899</v>
      </c>
      <c r="M1058" s="11">
        <v>0</v>
      </c>
      <c r="N1058" s="11">
        <v>1</v>
      </c>
    </row>
    <row r="1059" spans="1:14" x14ac:dyDescent="0.2">
      <c r="A1059" s="2">
        <v>3824</v>
      </c>
      <c r="B1059" s="3" t="s">
        <v>3900</v>
      </c>
      <c r="C1059" s="3" t="s">
        <v>3901</v>
      </c>
      <c r="D1059" s="13">
        <v>43921</v>
      </c>
      <c r="E1059" s="14" t="s">
        <v>297</v>
      </c>
      <c r="F1059" s="14" t="s">
        <v>47</v>
      </c>
      <c r="G1059" s="14"/>
      <c r="H1059" s="9"/>
      <c r="I1059" s="3" t="s">
        <v>48</v>
      </c>
      <c r="J1059" s="3" t="s">
        <v>3902</v>
      </c>
      <c r="K1059" s="3" t="s">
        <v>17</v>
      </c>
      <c r="M1059" s="11">
        <v>0</v>
      </c>
      <c r="N1059" s="11">
        <v>1</v>
      </c>
    </row>
    <row r="1060" spans="1:14" x14ac:dyDescent="0.2">
      <c r="A1060" s="2">
        <v>3825</v>
      </c>
      <c r="B1060" s="3" t="s">
        <v>3903</v>
      </c>
      <c r="C1060" s="3" t="s">
        <v>3904</v>
      </c>
      <c r="D1060" s="13">
        <v>43983</v>
      </c>
      <c r="E1060" s="14" t="s">
        <v>4</v>
      </c>
      <c r="F1060" s="14" t="s">
        <v>14</v>
      </c>
      <c r="G1060" s="14"/>
      <c r="H1060" s="9"/>
      <c r="I1060" s="3" t="s">
        <v>370</v>
      </c>
      <c r="J1060" s="3" t="s">
        <v>3905</v>
      </c>
      <c r="K1060" s="3" t="s">
        <v>17</v>
      </c>
      <c r="L1060" s="3" t="s">
        <v>3906</v>
      </c>
      <c r="M1060" s="11">
        <v>1</v>
      </c>
      <c r="N1060" s="11">
        <v>0</v>
      </c>
    </row>
    <row r="1061" spans="1:14" x14ac:dyDescent="0.2">
      <c r="A1061" s="2">
        <v>3826</v>
      </c>
      <c r="B1061" s="3" t="s">
        <v>3907</v>
      </c>
      <c r="C1061" s="3" t="s">
        <v>3908</v>
      </c>
      <c r="D1061" s="13">
        <v>44085</v>
      </c>
      <c r="E1061" s="14" t="s">
        <v>4</v>
      </c>
      <c r="F1061" s="14" t="s">
        <v>14</v>
      </c>
      <c r="G1061" s="14" t="s">
        <v>4495</v>
      </c>
      <c r="H1061" s="9"/>
      <c r="I1061" s="3" t="s">
        <v>3909</v>
      </c>
      <c r="J1061" s="3" t="s">
        <v>3910</v>
      </c>
      <c r="K1061" s="3" t="s">
        <v>17</v>
      </c>
      <c r="L1061" s="3" t="s">
        <v>3911</v>
      </c>
      <c r="M1061" s="11">
        <v>1</v>
      </c>
      <c r="N1061" s="11">
        <v>0</v>
      </c>
    </row>
    <row r="1062" spans="1:14" x14ac:dyDescent="0.2">
      <c r="A1062" s="2">
        <v>3836</v>
      </c>
      <c r="B1062" s="3" t="s">
        <v>3912</v>
      </c>
      <c r="C1062" s="3" t="s">
        <v>3913</v>
      </c>
      <c r="D1062" s="13">
        <v>44176</v>
      </c>
      <c r="E1062" s="14" t="s">
        <v>297</v>
      </c>
      <c r="F1062" s="14" t="s">
        <v>14</v>
      </c>
      <c r="G1062" s="14" t="s">
        <v>4494</v>
      </c>
      <c r="H1062" s="9"/>
      <c r="I1062" s="3" t="s">
        <v>106</v>
      </c>
      <c r="J1062" s="3" t="s">
        <v>3914</v>
      </c>
      <c r="K1062" s="3" t="s">
        <v>17</v>
      </c>
      <c r="L1062" s="3" t="s">
        <v>3915</v>
      </c>
      <c r="M1062" s="11">
        <v>1</v>
      </c>
      <c r="N1062" s="11">
        <v>0</v>
      </c>
    </row>
    <row r="1063" spans="1:14" x14ac:dyDescent="0.2">
      <c r="A1063" s="2">
        <v>3844</v>
      </c>
      <c r="B1063" s="3" t="s">
        <v>3916</v>
      </c>
      <c r="C1063" s="3" t="s">
        <v>3917</v>
      </c>
      <c r="D1063" s="13">
        <v>44166</v>
      </c>
      <c r="E1063" s="14" t="s">
        <v>4</v>
      </c>
      <c r="F1063" s="14" t="s">
        <v>14</v>
      </c>
      <c r="G1063" s="14" t="s">
        <v>4495</v>
      </c>
      <c r="H1063" s="9"/>
      <c r="I1063" s="3" t="s">
        <v>173</v>
      </c>
      <c r="J1063" s="3" t="s">
        <v>3918</v>
      </c>
      <c r="K1063" s="3" t="s">
        <v>17</v>
      </c>
      <c r="L1063" s="3" t="s">
        <v>3919</v>
      </c>
      <c r="M1063" s="11">
        <v>1</v>
      </c>
      <c r="N1063" s="11">
        <v>0</v>
      </c>
    </row>
    <row r="1064" spans="1:14" x14ac:dyDescent="0.2">
      <c r="A1064" s="2">
        <v>3858</v>
      </c>
      <c r="B1064" s="3" t="s">
        <v>3920</v>
      </c>
      <c r="C1064" s="3" t="s">
        <v>3921</v>
      </c>
      <c r="D1064" s="13">
        <v>43922</v>
      </c>
      <c r="E1064" s="14" t="s">
        <v>4</v>
      </c>
      <c r="F1064" s="14" t="s">
        <v>14</v>
      </c>
      <c r="G1064" s="14" t="s">
        <v>4494</v>
      </c>
      <c r="H1064" s="9">
        <v>1</v>
      </c>
      <c r="I1064" s="3" t="s">
        <v>130</v>
      </c>
      <c r="J1064" s="3" t="s">
        <v>3922</v>
      </c>
      <c r="K1064" s="3" t="s">
        <v>17</v>
      </c>
      <c r="L1064" s="3" t="s">
        <v>3923</v>
      </c>
      <c r="M1064" s="11">
        <v>1</v>
      </c>
      <c r="N1064" s="11">
        <v>0</v>
      </c>
    </row>
    <row r="1065" spans="1:14" x14ac:dyDescent="0.2">
      <c r="A1065" s="2">
        <v>3860</v>
      </c>
      <c r="B1065" s="3" t="s">
        <v>3924</v>
      </c>
      <c r="C1065" s="3" t="s">
        <v>3925</v>
      </c>
      <c r="D1065" s="13">
        <v>44213</v>
      </c>
      <c r="E1065" s="14" t="s">
        <v>4</v>
      </c>
      <c r="F1065" s="14" t="s">
        <v>14</v>
      </c>
      <c r="G1065" s="14"/>
      <c r="H1065" s="9">
        <v>1</v>
      </c>
      <c r="I1065" s="3" t="s">
        <v>93</v>
      </c>
      <c r="J1065" s="3" t="s">
        <v>3926</v>
      </c>
      <c r="K1065" s="3" t="s">
        <v>17</v>
      </c>
      <c r="L1065" s="3" t="s">
        <v>3321</v>
      </c>
      <c r="M1065" s="11">
        <v>0</v>
      </c>
      <c r="N1065" s="11">
        <v>1</v>
      </c>
    </row>
    <row r="1066" spans="1:14" x14ac:dyDescent="0.2">
      <c r="A1066" s="2">
        <v>3863</v>
      </c>
      <c r="B1066" s="3" t="s">
        <v>3927</v>
      </c>
      <c r="C1066" s="3" t="s">
        <v>3928</v>
      </c>
      <c r="D1066" s="13">
        <v>42309</v>
      </c>
      <c r="E1066" s="14" t="s">
        <v>4</v>
      </c>
      <c r="F1066" s="14" t="s">
        <v>14</v>
      </c>
      <c r="G1066" s="14" t="s">
        <v>4495</v>
      </c>
      <c r="H1066" s="9">
        <v>1</v>
      </c>
      <c r="I1066" s="3" t="s">
        <v>30</v>
      </c>
      <c r="J1066" s="3" t="s">
        <v>3929</v>
      </c>
      <c r="K1066" s="3" t="s">
        <v>17</v>
      </c>
      <c r="L1066" s="3" t="s">
        <v>3035</v>
      </c>
      <c r="M1066" s="11">
        <v>0</v>
      </c>
      <c r="N1066" s="11">
        <v>1</v>
      </c>
    </row>
    <row r="1067" spans="1:14" x14ac:dyDescent="0.2">
      <c r="A1067" s="2">
        <v>3885</v>
      </c>
      <c r="B1067" s="3" t="s">
        <v>3930</v>
      </c>
      <c r="C1067" s="3" t="s">
        <v>3931</v>
      </c>
      <c r="D1067" s="13">
        <v>41275</v>
      </c>
      <c r="E1067" s="14" t="s">
        <v>345</v>
      </c>
      <c r="F1067" s="14" t="s">
        <v>14</v>
      </c>
      <c r="G1067" s="14"/>
      <c r="H1067" s="9"/>
      <c r="I1067" s="3" t="s">
        <v>3932</v>
      </c>
      <c r="J1067" s="3" t="s">
        <v>3933</v>
      </c>
      <c r="K1067" s="3" t="s">
        <v>17</v>
      </c>
      <c r="M1067" s="11">
        <v>0</v>
      </c>
      <c r="N1067" s="11">
        <v>1</v>
      </c>
    </row>
    <row r="1068" spans="1:14" x14ac:dyDescent="0.2">
      <c r="A1068" s="2">
        <v>3896</v>
      </c>
      <c r="B1068" s="3" t="s">
        <v>3934</v>
      </c>
      <c r="C1068" s="3" t="s">
        <v>3935</v>
      </c>
      <c r="D1068" s="13">
        <v>44251</v>
      </c>
      <c r="E1068" s="14" t="s">
        <v>4</v>
      </c>
      <c r="F1068" s="14" t="s">
        <v>14</v>
      </c>
      <c r="G1068" s="14"/>
      <c r="H1068" s="9"/>
      <c r="I1068" s="3" t="s">
        <v>93</v>
      </c>
      <c r="J1068" s="3" t="s">
        <v>3936</v>
      </c>
      <c r="K1068" s="3" t="s">
        <v>17</v>
      </c>
      <c r="L1068" s="3" t="s">
        <v>3937</v>
      </c>
      <c r="M1068" s="11">
        <v>0</v>
      </c>
      <c r="N1068" s="11">
        <v>1</v>
      </c>
    </row>
    <row r="1069" spans="1:14" x14ac:dyDescent="0.2">
      <c r="A1069" s="2">
        <v>3917</v>
      </c>
      <c r="B1069" s="3" t="s">
        <v>3938</v>
      </c>
      <c r="C1069" s="3" t="s">
        <v>3939</v>
      </c>
      <c r="D1069" s="13">
        <v>44293</v>
      </c>
      <c r="E1069" s="14" t="s">
        <v>4</v>
      </c>
      <c r="F1069" s="14" t="s">
        <v>35</v>
      </c>
      <c r="G1069" s="14"/>
      <c r="H1069" s="9"/>
      <c r="I1069" s="3" t="s">
        <v>48</v>
      </c>
      <c r="J1069" s="3" t="s">
        <v>3940</v>
      </c>
      <c r="K1069" s="3" t="s">
        <v>17</v>
      </c>
      <c r="L1069" s="3" t="s">
        <v>3941</v>
      </c>
      <c r="M1069" s="11">
        <v>1</v>
      </c>
      <c r="N1069" s="11">
        <v>0</v>
      </c>
    </row>
    <row r="1070" spans="1:14" x14ac:dyDescent="0.2">
      <c r="A1070" s="2">
        <v>3919</v>
      </c>
      <c r="B1070" s="3" t="s">
        <v>3942</v>
      </c>
      <c r="C1070" s="3" t="s">
        <v>3943</v>
      </c>
      <c r="D1070" s="13">
        <v>44280</v>
      </c>
      <c r="E1070" s="14" t="s">
        <v>4</v>
      </c>
      <c r="F1070" s="14" t="s">
        <v>14</v>
      </c>
      <c r="G1070" s="14"/>
      <c r="H1070" s="9"/>
      <c r="I1070" s="3" t="s">
        <v>93</v>
      </c>
      <c r="J1070" s="3" t="s">
        <v>3944</v>
      </c>
      <c r="K1070" s="3" t="s">
        <v>17</v>
      </c>
      <c r="M1070" s="11">
        <v>0</v>
      </c>
      <c r="N1070" s="11">
        <v>1</v>
      </c>
    </row>
    <row r="1071" spans="1:14" x14ac:dyDescent="0.2">
      <c r="A1071" s="2">
        <v>3920</v>
      </c>
      <c r="B1071" s="3" t="s">
        <v>3945</v>
      </c>
      <c r="C1071" s="3" t="s">
        <v>3946</v>
      </c>
      <c r="D1071" s="13">
        <v>44273</v>
      </c>
      <c r="E1071" s="14" t="s">
        <v>4</v>
      </c>
      <c r="F1071" s="14" t="s">
        <v>47</v>
      </c>
      <c r="G1071" s="14"/>
      <c r="H1071" s="9"/>
      <c r="I1071" s="3" t="s">
        <v>93</v>
      </c>
      <c r="J1071" s="3" t="s">
        <v>3947</v>
      </c>
      <c r="K1071" s="3" t="s">
        <v>17</v>
      </c>
      <c r="L1071" s="3" t="s">
        <v>3948</v>
      </c>
      <c r="M1071" s="11">
        <v>1</v>
      </c>
      <c r="N1071" s="11">
        <v>0</v>
      </c>
    </row>
    <row r="1072" spans="1:14" x14ac:dyDescent="0.2">
      <c r="A1072" s="2">
        <v>3922</v>
      </c>
      <c r="B1072" s="3" t="s">
        <v>3949</v>
      </c>
      <c r="C1072" s="3" t="s">
        <v>3950</v>
      </c>
      <c r="D1072" s="13">
        <v>38534</v>
      </c>
      <c r="E1072" s="14" t="s">
        <v>4</v>
      </c>
      <c r="F1072" s="14" t="s">
        <v>14</v>
      </c>
      <c r="G1072" s="14" t="s">
        <v>4495</v>
      </c>
      <c r="H1072" s="9"/>
      <c r="I1072" s="3" t="s">
        <v>281</v>
      </c>
      <c r="J1072" s="3" t="s">
        <v>3951</v>
      </c>
      <c r="K1072" s="3" t="s">
        <v>17</v>
      </c>
      <c r="L1072" s="3" t="s">
        <v>3952</v>
      </c>
      <c r="M1072" s="11">
        <v>0</v>
      </c>
      <c r="N1072" s="11">
        <v>1</v>
      </c>
    </row>
    <row r="1073" spans="1:14" x14ac:dyDescent="0.2">
      <c r="A1073" s="2">
        <v>3944</v>
      </c>
      <c r="B1073" s="3" t="s">
        <v>3953</v>
      </c>
      <c r="C1073" s="3" t="s">
        <v>3954</v>
      </c>
      <c r="D1073" s="13">
        <v>43405</v>
      </c>
      <c r="E1073" s="14" t="s">
        <v>4</v>
      </c>
      <c r="F1073" s="14" t="s">
        <v>14</v>
      </c>
      <c r="G1073" s="14" t="s">
        <v>4494</v>
      </c>
      <c r="H1073" s="9"/>
      <c r="I1073" s="3" t="s">
        <v>1348</v>
      </c>
      <c r="J1073" s="3" t="s">
        <v>3955</v>
      </c>
      <c r="K1073" s="3" t="s">
        <v>17</v>
      </c>
      <c r="L1073" s="3" t="s">
        <v>1056</v>
      </c>
      <c r="M1073" s="11">
        <v>0</v>
      </c>
      <c r="N1073" s="11">
        <v>1</v>
      </c>
    </row>
    <row r="1074" spans="1:14" x14ac:dyDescent="0.2">
      <c r="A1074" s="2">
        <v>3945</v>
      </c>
      <c r="B1074" s="3" t="s">
        <v>3956</v>
      </c>
      <c r="C1074" s="3" t="s">
        <v>3954</v>
      </c>
      <c r="D1074" s="13">
        <v>43405</v>
      </c>
      <c r="E1074" s="14" t="s">
        <v>297</v>
      </c>
      <c r="F1074" s="14" t="s">
        <v>14</v>
      </c>
      <c r="G1074" s="14" t="s">
        <v>4494</v>
      </c>
      <c r="H1074" s="9"/>
      <c r="I1074" s="3" t="s">
        <v>1348</v>
      </c>
      <c r="J1074" s="3" t="s">
        <v>3957</v>
      </c>
      <c r="K1074" s="3" t="s">
        <v>17</v>
      </c>
      <c r="L1074" s="3" t="s">
        <v>1056</v>
      </c>
      <c r="M1074" s="11">
        <v>1</v>
      </c>
      <c r="N1074" s="11">
        <v>0</v>
      </c>
    </row>
    <row r="1075" spans="1:14" x14ac:dyDescent="0.2">
      <c r="A1075" s="2">
        <v>3977</v>
      </c>
      <c r="B1075" s="3" t="s">
        <v>3958</v>
      </c>
      <c r="C1075" s="3" t="s">
        <v>3959</v>
      </c>
      <c r="D1075" s="13">
        <v>43907</v>
      </c>
      <c r="E1075" s="14" t="s">
        <v>4</v>
      </c>
      <c r="F1075" s="14" t="s">
        <v>35</v>
      </c>
      <c r="G1075" s="14"/>
      <c r="H1075" s="9">
        <v>1</v>
      </c>
      <c r="I1075" s="3" t="s">
        <v>93</v>
      </c>
      <c r="J1075" s="3" t="s">
        <v>3960</v>
      </c>
      <c r="K1075" s="3" t="s">
        <v>17</v>
      </c>
      <c r="L1075" s="3" t="s">
        <v>3961</v>
      </c>
      <c r="M1075" s="11">
        <v>0</v>
      </c>
      <c r="N1075" s="11">
        <v>1</v>
      </c>
    </row>
    <row r="1076" spans="1:14" x14ac:dyDescent="0.2">
      <c r="A1076" s="2">
        <v>3978</v>
      </c>
      <c r="B1076" s="3" t="s">
        <v>3962</v>
      </c>
      <c r="C1076" s="3" t="s">
        <v>3963</v>
      </c>
      <c r="D1076" s="13">
        <v>44363</v>
      </c>
      <c r="E1076" s="14" t="s">
        <v>4</v>
      </c>
      <c r="F1076" s="14" t="s">
        <v>35</v>
      </c>
      <c r="G1076" s="14"/>
      <c r="H1076" s="9"/>
      <c r="I1076" s="3" t="s">
        <v>48</v>
      </c>
      <c r="J1076" s="3" t="s">
        <v>3964</v>
      </c>
      <c r="K1076" s="3" t="s">
        <v>17</v>
      </c>
      <c r="L1076" s="3" t="s">
        <v>3965</v>
      </c>
      <c r="M1076" s="11">
        <v>1</v>
      </c>
      <c r="N1076" s="11">
        <v>0</v>
      </c>
    </row>
    <row r="1077" spans="1:14" x14ac:dyDescent="0.2">
      <c r="A1077" s="2">
        <v>3981</v>
      </c>
      <c r="B1077" s="3" t="s">
        <v>3966</v>
      </c>
      <c r="C1077" s="3" t="s">
        <v>3967</v>
      </c>
      <c r="D1077" s="13">
        <v>44298</v>
      </c>
      <c r="E1077" s="14" t="s">
        <v>4</v>
      </c>
      <c r="F1077" s="14" t="s">
        <v>14</v>
      </c>
      <c r="G1077" s="14" t="s">
        <v>4495</v>
      </c>
      <c r="H1077" s="9"/>
      <c r="I1077" s="3" t="s">
        <v>3007</v>
      </c>
      <c r="J1077" s="3" t="s">
        <v>3968</v>
      </c>
      <c r="K1077" s="3" t="s">
        <v>17</v>
      </c>
      <c r="L1077" s="3" t="s">
        <v>3197</v>
      </c>
      <c r="M1077" s="11">
        <v>1</v>
      </c>
      <c r="N1077" s="11">
        <v>0</v>
      </c>
    </row>
    <row r="1078" spans="1:14" x14ac:dyDescent="0.2">
      <c r="A1078" s="2">
        <v>3983</v>
      </c>
      <c r="B1078" s="3" t="s">
        <v>3969</v>
      </c>
      <c r="C1078" s="3" t="s">
        <v>3970</v>
      </c>
      <c r="D1078" s="13">
        <v>42305</v>
      </c>
      <c r="E1078" s="14" t="s">
        <v>4</v>
      </c>
      <c r="F1078" s="14" t="s">
        <v>14</v>
      </c>
      <c r="G1078" s="14" t="s">
        <v>4494</v>
      </c>
      <c r="H1078" s="9">
        <v>1</v>
      </c>
      <c r="I1078" s="3" t="s">
        <v>213</v>
      </c>
      <c r="J1078" s="3" t="s">
        <v>3971</v>
      </c>
      <c r="K1078" s="3" t="s">
        <v>17</v>
      </c>
      <c r="L1078" s="3" t="s">
        <v>3972</v>
      </c>
      <c r="M1078" s="11">
        <v>0</v>
      </c>
      <c r="N1078" s="11">
        <v>1</v>
      </c>
    </row>
    <row r="1079" spans="1:14" x14ac:dyDescent="0.2">
      <c r="A1079" s="2">
        <v>3991</v>
      </c>
      <c r="B1079" s="3" t="s">
        <v>3973</v>
      </c>
      <c r="C1079" s="3" t="s">
        <v>3974</v>
      </c>
      <c r="D1079" s="13">
        <v>43313</v>
      </c>
      <c r="E1079" s="14" t="s">
        <v>4</v>
      </c>
      <c r="F1079" s="14" t="s">
        <v>14</v>
      </c>
      <c r="G1079" s="14"/>
      <c r="H1079" s="9"/>
      <c r="I1079" s="3" t="s">
        <v>4499</v>
      </c>
      <c r="J1079" s="3" t="s">
        <v>3975</v>
      </c>
      <c r="K1079" s="3" t="s">
        <v>17</v>
      </c>
      <c r="L1079" s="3" t="s">
        <v>3976</v>
      </c>
      <c r="M1079" s="11">
        <v>1</v>
      </c>
      <c r="N1079" s="11">
        <v>0</v>
      </c>
    </row>
    <row r="1080" spans="1:14" x14ac:dyDescent="0.2">
      <c r="A1080" s="2">
        <v>3995</v>
      </c>
      <c r="B1080" s="3" t="s">
        <v>3977</v>
      </c>
      <c r="C1080" s="3" t="s">
        <v>3978</v>
      </c>
      <c r="D1080" s="13">
        <v>35765</v>
      </c>
      <c r="E1080" s="14" t="s">
        <v>4</v>
      </c>
      <c r="F1080" s="14" t="s">
        <v>14</v>
      </c>
      <c r="G1080" s="14"/>
      <c r="H1080" s="9"/>
      <c r="I1080" s="3" t="s">
        <v>3979</v>
      </c>
      <c r="J1080" s="3" t="s">
        <v>3980</v>
      </c>
      <c r="K1080" s="3" t="s">
        <v>17</v>
      </c>
      <c r="L1080" s="3" t="s">
        <v>3981</v>
      </c>
      <c r="M1080" s="11">
        <v>1</v>
      </c>
      <c r="N1080" s="11">
        <v>0</v>
      </c>
    </row>
    <row r="1081" spans="1:14" x14ac:dyDescent="0.2">
      <c r="A1081" s="2">
        <v>3996</v>
      </c>
      <c r="B1081" s="3" t="s">
        <v>3982</v>
      </c>
      <c r="C1081" s="3" t="s">
        <v>3983</v>
      </c>
      <c r="D1081" s="13">
        <v>43983</v>
      </c>
      <c r="E1081" s="14" t="s">
        <v>4</v>
      </c>
      <c r="F1081" s="14" t="s">
        <v>1372</v>
      </c>
      <c r="G1081" s="14"/>
      <c r="H1081" s="9"/>
      <c r="I1081" s="3" t="s">
        <v>93</v>
      </c>
      <c r="J1081" s="3" t="s">
        <v>3984</v>
      </c>
      <c r="K1081" s="3" t="s">
        <v>17</v>
      </c>
      <c r="L1081" s="3" t="s">
        <v>3985</v>
      </c>
      <c r="M1081" s="11">
        <v>1</v>
      </c>
      <c r="N1081" s="11">
        <v>0</v>
      </c>
    </row>
    <row r="1082" spans="1:14" x14ac:dyDescent="0.2">
      <c r="A1082" s="2">
        <v>3997</v>
      </c>
      <c r="B1082" s="3" t="s">
        <v>3986</v>
      </c>
      <c r="C1082" s="3" t="s">
        <v>3987</v>
      </c>
      <c r="D1082" s="13">
        <v>43831</v>
      </c>
      <c r="E1082" s="14" t="s">
        <v>4</v>
      </c>
      <c r="F1082" s="14" t="s">
        <v>35</v>
      </c>
      <c r="G1082" s="14"/>
      <c r="H1082" s="9"/>
      <c r="I1082" s="3" t="s">
        <v>3988</v>
      </c>
      <c r="J1082" s="3" t="s">
        <v>3989</v>
      </c>
      <c r="K1082" s="3" t="s">
        <v>17</v>
      </c>
      <c r="L1082" s="3" t="s">
        <v>3990</v>
      </c>
      <c r="M1082" s="11">
        <v>0</v>
      </c>
      <c r="N1082" s="11">
        <v>1</v>
      </c>
    </row>
    <row r="1083" spans="1:14" x14ac:dyDescent="0.2">
      <c r="A1083" s="2">
        <v>3998</v>
      </c>
      <c r="B1083" s="3" t="s">
        <v>3991</v>
      </c>
      <c r="C1083" s="3" t="s">
        <v>3992</v>
      </c>
      <c r="D1083" s="13">
        <v>43983</v>
      </c>
      <c r="E1083" s="14" t="s">
        <v>4</v>
      </c>
      <c r="F1083" s="14" t="s">
        <v>14</v>
      </c>
      <c r="G1083" s="14"/>
      <c r="H1083" s="9"/>
      <c r="I1083" s="3" t="s">
        <v>106</v>
      </c>
      <c r="J1083" s="3" t="s">
        <v>3993</v>
      </c>
      <c r="K1083" s="3" t="s">
        <v>17</v>
      </c>
      <c r="L1083" s="3" t="s">
        <v>3994</v>
      </c>
      <c r="M1083" s="11">
        <v>0</v>
      </c>
      <c r="N1083" s="11">
        <v>1</v>
      </c>
    </row>
    <row r="1084" spans="1:14" x14ac:dyDescent="0.2">
      <c r="A1084" s="2">
        <v>3999</v>
      </c>
      <c r="B1084" s="3" t="s">
        <v>3995</v>
      </c>
      <c r="C1084" s="3" t="s">
        <v>3996</v>
      </c>
      <c r="D1084" s="13">
        <v>43891</v>
      </c>
      <c r="E1084" s="14" t="s">
        <v>4</v>
      </c>
      <c r="F1084" s="14" t="s">
        <v>35</v>
      </c>
      <c r="G1084" s="14"/>
      <c r="H1084" s="9"/>
      <c r="I1084" s="3" t="s">
        <v>93</v>
      </c>
      <c r="J1084" s="3" t="s">
        <v>3997</v>
      </c>
      <c r="K1084" s="3" t="s">
        <v>17</v>
      </c>
      <c r="L1084" s="3" t="s">
        <v>3998</v>
      </c>
      <c r="M1084" s="11">
        <v>0</v>
      </c>
      <c r="N1084" s="11">
        <v>1</v>
      </c>
    </row>
    <row r="1085" spans="1:14" x14ac:dyDescent="0.2">
      <c r="A1085" s="2">
        <v>4003</v>
      </c>
      <c r="B1085" s="3" t="s">
        <v>3999</v>
      </c>
      <c r="C1085" s="3" t="s">
        <v>4000</v>
      </c>
      <c r="D1085" s="13">
        <v>43640</v>
      </c>
      <c r="E1085" s="14" t="s">
        <v>4</v>
      </c>
      <c r="F1085" s="14" t="s">
        <v>35</v>
      </c>
      <c r="G1085" s="14"/>
      <c r="H1085" s="9">
        <v>1</v>
      </c>
      <c r="I1085" s="3" t="s">
        <v>230</v>
      </c>
      <c r="J1085" s="3" t="s">
        <v>4001</v>
      </c>
      <c r="K1085" s="3" t="s">
        <v>17</v>
      </c>
      <c r="L1085" s="3" t="s">
        <v>3700</v>
      </c>
      <c r="M1085" s="11">
        <v>1</v>
      </c>
      <c r="N1085" s="11">
        <v>0</v>
      </c>
    </row>
    <row r="1086" spans="1:14" x14ac:dyDescent="0.2">
      <c r="A1086" s="2">
        <v>4004</v>
      </c>
      <c r="B1086" s="3" t="s">
        <v>4002</v>
      </c>
      <c r="C1086" s="3" t="s">
        <v>4003</v>
      </c>
      <c r="D1086" s="13">
        <v>41640</v>
      </c>
      <c r="E1086" s="14" t="s">
        <v>4</v>
      </c>
      <c r="F1086" s="14" t="s">
        <v>35</v>
      </c>
      <c r="G1086" s="14"/>
      <c r="H1086" s="9"/>
      <c r="I1086" s="3" t="s">
        <v>230</v>
      </c>
      <c r="J1086" s="3" t="s">
        <v>4004</v>
      </c>
      <c r="K1086" s="3" t="s">
        <v>17</v>
      </c>
      <c r="L1086" s="3" t="s">
        <v>35</v>
      </c>
      <c r="M1086" s="11">
        <v>1</v>
      </c>
      <c r="N1086" s="11">
        <v>0</v>
      </c>
    </row>
    <row r="1087" spans="1:14" x14ac:dyDescent="0.2">
      <c r="A1087" s="2">
        <v>4006</v>
      </c>
      <c r="B1087" s="3" t="s">
        <v>4005</v>
      </c>
      <c r="C1087" s="3" t="s">
        <v>4006</v>
      </c>
      <c r="D1087" s="13">
        <v>44198</v>
      </c>
      <c r="E1087" s="14" t="s">
        <v>4</v>
      </c>
      <c r="F1087" s="14" t="s">
        <v>35</v>
      </c>
      <c r="G1087" s="14"/>
      <c r="H1087" s="9"/>
      <c r="I1087" s="3" t="s">
        <v>48</v>
      </c>
      <c r="J1087" s="3" t="s">
        <v>4007</v>
      </c>
      <c r="K1087" s="3" t="s">
        <v>17</v>
      </c>
      <c r="L1087" s="3" t="s">
        <v>4008</v>
      </c>
      <c r="M1087" s="11">
        <v>0</v>
      </c>
      <c r="N1087" s="11">
        <v>1</v>
      </c>
    </row>
    <row r="1088" spans="1:14" x14ac:dyDescent="0.2">
      <c r="A1088" s="2">
        <v>4007</v>
      </c>
      <c r="B1088" s="3" t="s">
        <v>4009</v>
      </c>
      <c r="C1088" s="3" t="s">
        <v>4010</v>
      </c>
      <c r="D1088" s="13">
        <v>43983</v>
      </c>
      <c r="E1088" s="14" t="s">
        <v>4</v>
      </c>
      <c r="F1088" s="14" t="s">
        <v>14</v>
      </c>
      <c r="G1088" s="14" t="s">
        <v>4495</v>
      </c>
      <c r="H1088" s="9">
        <v>1</v>
      </c>
      <c r="I1088" s="3" t="s">
        <v>173</v>
      </c>
      <c r="J1088" s="3" t="s">
        <v>4011</v>
      </c>
      <c r="K1088" s="3" t="s">
        <v>17</v>
      </c>
      <c r="L1088" s="3" t="s">
        <v>4012</v>
      </c>
      <c r="M1088" s="11">
        <v>1</v>
      </c>
      <c r="N1088" s="11">
        <v>0</v>
      </c>
    </row>
    <row r="1089" spans="1:14" x14ac:dyDescent="0.2">
      <c r="A1089" s="2">
        <v>4008</v>
      </c>
      <c r="B1089" s="3" t="s">
        <v>4013</v>
      </c>
      <c r="C1089" s="3" t="s">
        <v>4014</v>
      </c>
      <c r="D1089" s="13">
        <v>41760</v>
      </c>
      <c r="E1089" s="14" t="s">
        <v>4</v>
      </c>
      <c r="F1089" s="14" t="s">
        <v>14</v>
      </c>
      <c r="G1089" s="14" t="s">
        <v>4494</v>
      </c>
      <c r="H1089" s="9"/>
      <c r="I1089" s="3" t="s">
        <v>106</v>
      </c>
      <c r="J1089" s="3" t="s">
        <v>4015</v>
      </c>
      <c r="K1089" s="3" t="s">
        <v>17</v>
      </c>
      <c r="L1089" s="3" t="s">
        <v>4016</v>
      </c>
      <c r="M1089" s="11">
        <v>1</v>
      </c>
      <c r="N1089" s="11">
        <v>0</v>
      </c>
    </row>
    <row r="1090" spans="1:14" x14ac:dyDescent="0.2">
      <c r="A1090" s="2">
        <v>4012</v>
      </c>
      <c r="B1090" s="3" t="s">
        <v>4017</v>
      </c>
      <c r="C1090" s="3" t="s">
        <v>4018</v>
      </c>
      <c r="D1090" s="13">
        <v>44336</v>
      </c>
      <c r="E1090" s="14" t="s">
        <v>4</v>
      </c>
      <c r="F1090" s="14" t="s">
        <v>14</v>
      </c>
      <c r="G1090" s="14" t="s">
        <v>4494</v>
      </c>
      <c r="H1090" s="9"/>
      <c r="I1090" s="3" t="s">
        <v>83</v>
      </c>
      <c r="J1090" s="3" t="s">
        <v>4019</v>
      </c>
      <c r="K1090" s="3" t="s">
        <v>17</v>
      </c>
      <c r="L1090" s="3" t="s">
        <v>4020</v>
      </c>
      <c r="M1090" s="11">
        <v>0</v>
      </c>
      <c r="N1090" s="11">
        <v>1</v>
      </c>
    </row>
    <row r="1091" spans="1:14" x14ac:dyDescent="0.2">
      <c r="A1091" s="2">
        <v>4013</v>
      </c>
      <c r="B1091" s="3" t="s">
        <v>4021</v>
      </c>
      <c r="C1091" s="3" t="s">
        <v>4022</v>
      </c>
      <c r="D1091" s="13">
        <v>44317</v>
      </c>
      <c r="E1091" s="14" t="s">
        <v>4</v>
      </c>
      <c r="F1091" s="14" t="s">
        <v>14</v>
      </c>
      <c r="G1091" s="14" t="s">
        <v>4495</v>
      </c>
      <c r="H1091" s="9"/>
      <c r="I1091" s="3" t="s">
        <v>30</v>
      </c>
      <c r="J1091" s="3" t="s">
        <v>4023</v>
      </c>
      <c r="K1091" s="3" t="s">
        <v>17</v>
      </c>
      <c r="L1091" s="3" t="s">
        <v>4024</v>
      </c>
      <c r="M1091" s="11">
        <v>1</v>
      </c>
      <c r="N1091" s="11">
        <v>0</v>
      </c>
    </row>
    <row r="1092" spans="1:14" x14ac:dyDescent="0.2">
      <c r="A1092" s="2">
        <v>4016</v>
      </c>
      <c r="B1092" s="3" t="s">
        <v>4025</v>
      </c>
      <c r="C1092" s="3" t="s">
        <v>4026</v>
      </c>
      <c r="D1092" s="13">
        <v>31463</v>
      </c>
      <c r="E1092" s="14" t="s">
        <v>4</v>
      </c>
      <c r="F1092" s="14" t="s">
        <v>35</v>
      </c>
      <c r="G1092" s="14"/>
      <c r="H1092" s="9"/>
      <c r="I1092" s="3" t="s">
        <v>93</v>
      </c>
      <c r="J1092" s="3" t="s">
        <v>4027</v>
      </c>
      <c r="K1092" s="3" t="s">
        <v>17</v>
      </c>
      <c r="L1092" s="3" t="s">
        <v>3888</v>
      </c>
      <c r="M1092" s="11">
        <v>1</v>
      </c>
      <c r="N1092" s="11">
        <v>0</v>
      </c>
    </row>
    <row r="1093" spans="1:14" x14ac:dyDescent="0.2">
      <c r="A1093" s="2">
        <v>4017</v>
      </c>
      <c r="B1093" s="3" t="s">
        <v>4028</v>
      </c>
      <c r="C1093" s="3" t="s">
        <v>4029</v>
      </c>
      <c r="D1093" s="13">
        <v>44344</v>
      </c>
      <c r="E1093" s="14" t="s">
        <v>345</v>
      </c>
      <c r="F1093" s="14" t="s">
        <v>14</v>
      </c>
      <c r="G1093" s="14" t="s">
        <v>4494</v>
      </c>
      <c r="H1093" s="9"/>
      <c r="I1093" s="3" t="s">
        <v>106</v>
      </c>
      <c r="J1093" s="3" t="s">
        <v>4030</v>
      </c>
      <c r="K1093" s="3" t="s">
        <v>17</v>
      </c>
      <c r="L1093" s="3" t="s">
        <v>4031</v>
      </c>
      <c r="M1093" s="11">
        <v>1</v>
      </c>
      <c r="N1093" s="11">
        <v>0</v>
      </c>
    </row>
    <row r="1094" spans="1:14" x14ac:dyDescent="0.2">
      <c r="A1094" s="2">
        <v>4024</v>
      </c>
      <c r="B1094" s="3" t="s">
        <v>4032</v>
      </c>
      <c r="C1094" s="3" t="s">
        <v>4033</v>
      </c>
      <c r="D1094" s="13">
        <v>43789</v>
      </c>
      <c r="E1094" s="14" t="s">
        <v>4</v>
      </c>
      <c r="F1094" s="14" t="s">
        <v>14</v>
      </c>
      <c r="G1094" s="14" t="s">
        <v>4494</v>
      </c>
      <c r="H1094" s="9">
        <v>1</v>
      </c>
      <c r="I1094" s="3" t="s">
        <v>106</v>
      </c>
      <c r="J1094" s="3" t="s">
        <v>4034</v>
      </c>
      <c r="K1094" s="3" t="s">
        <v>17</v>
      </c>
      <c r="L1094" s="3" t="s">
        <v>4035</v>
      </c>
      <c r="M1094" s="11">
        <v>0</v>
      </c>
      <c r="N1094" s="11">
        <v>1</v>
      </c>
    </row>
    <row r="1095" spans="1:14" x14ac:dyDescent="0.2">
      <c r="A1095" s="2">
        <v>4025</v>
      </c>
      <c r="B1095" s="3" t="s">
        <v>4036</v>
      </c>
      <c r="C1095" s="3" t="s">
        <v>4037</v>
      </c>
      <c r="D1095" s="13">
        <v>44190</v>
      </c>
      <c r="E1095" s="14" t="s">
        <v>4</v>
      </c>
      <c r="F1095" s="14" t="s">
        <v>14</v>
      </c>
      <c r="G1095" s="14" t="s">
        <v>4494</v>
      </c>
      <c r="H1095" s="9">
        <v>1</v>
      </c>
      <c r="I1095" s="3" t="s">
        <v>106</v>
      </c>
      <c r="J1095" s="3" t="s">
        <v>4038</v>
      </c>
      <c r="K1095" s="3" t="s">
        <v>17</v>
      </c>
      <c r="L1095" s="3" t="s">
        <v>4039</v>
      </c>
      <c r="M1095" s="11">
        <v>0</v>
      </c>
      <c r="N1095" s="11">
        <v>1</v>
      </c>
    </row>
    <row r="1096" spans="1:14" x14ac:dyDescent="0.2">
      <c r="A1096" s="2">
        <v>4026</v>
      </c>
      <c r="B1096" s="3" t="s">
        <v>4040</v>
      </c>
      <c r="C1096" s="3" t="s">
        <v>4041</v>
      </c>
      <c r="D1096" s="13">
        <v>43202</v>
      </c>
      <c r="E1096" s="14" t="s">
        <v>4</v>
      </c>
      <c r="F1096" s="14" t="s">
        <v>14</v>
      </c>
      <c r="G1096" s="14" t="s">
        <v>4494</v>
      </c>
      <c r="H1096" s="9"/>
      <c r="I1096" s="3" t="s">
        <v>526</v>
      </c>
      <c r="J1096" s="3" t="s">
        <v>4042</v>
      </c>
      <c r="K1096" s="3" t="s">
        <v>17</v>
      </c>
      <c r="L1096" s="3" t="s">
        <v>4043</v>
      </c>
      <c r="M1096" s="11">
        <v>1</v>
      </c>
      <c r="N1096" s="11">
        <v>0</v>
      </c>
    </row>
    <row r="1097" spans="1:14" x14ac:dyDescent="0.2">
      <c r="A1097" s="2">
        <v>4029</v>
      </c>
      <c r="B1097" s="3" t="s">
        <v>4044</v>
      </c>
      <c r="C1097" s="3" t="s">
        <v>4045</v>
      </c>
      <c r="D1097" s="13">
        <v>44136</v>
      </c>
      <c r="E1097" s="14" t="s">
        <v>4</v>
      </c>
      <c r="F1097" s="14" t="s">
        <v>14</v>
      </c>
      <c r="G1097" s="14" t="s">
        <v>4495</v>
      </c>
      <c r="H1097" s="9"/>
      <c r="I1097" s="3" t="s">
        <v>115</v>
      </c>
      <c r="J1097" s="3" t="s">
        <v>4046</v>
      </c>
      <c r="K1097" s="3" t="s">
        <v>17</v>
      </c>
      <c r="L1097" s="3" t="s">
        <v>4047</v>
      </c>
      <c r="M1097" s="11">
        <v>1</v>
      </c>
      <c r="N1097" s="11">
        <v>0</v>
      </c>
    </row>
    <row r="1098" spans="1:14" x14ac:dyDescent="0.2">
      <c r="A1098" s="2">
        <v>4030</v>
      </c>
      <c r="B1098" s="3" t="s">
        <v>4048</v>
      </c>
      <c r="C1098" s="3" t="s">
        <v>4049</v>
      </c>
      <c r="D1098" s="13">
        <v>43586</v>
      </c>
      <c r="E1098" s="14" t="s">
        <v>4</v>
      </c>
      <c r="F1098" s="14" t="s">
        <v>35</v>
      </c>
      <c r="G1098" s="14"/>
      <c r="H1098" s="9">
        <v>1</v>
      </c>
      <c r="I1098" s="3" t="s">
        <v>93</v>
      </c>
      <c r="J1098" s="3" t="s">
        <v>4050</v>
      </c>
      <c r="K1098" s="3" t="s">
        <v>17</v>
      </c>
      <c r="L1098" s="3" t="s">
        <v>4051</v>
      </c>
      <c r="M1098" s="11">
        <v>0</v>
      </c>
      <c r="N1098" s="11">
        <v>1</v>
      </c>
    </row>
    <row r="1099" spans="1:14" x14ac:dyDescent="0.2">
      <c r="A1099" s="2">
        <v>4031</v>
      </c>
      <c r="B1099" s="3" t="s">
        <v>4052</v>
      </c>
      <c r="C1099" s="3" t="s">
        <v>4053</v>
      </c>
      <c r="D1099" s="13">
        <v>28550</v>
      </c>
      <c r="E1099" s="14" t="s">
        <v>4</v>
      </c>
      <c r="F1099" s="14" t="s">
        <v>47</v>
      </c>
      <c r="G1099" s="14"/>
      <c r="H1099" s="9"/>
      <c r="I1099" s="3" t="s">
        <v>3076</v>
      </c>
      <c r="J1099" s="3" t="s">
        <v>4054</v>
      </c>
      <c r="K1099" s="3" t="s">
        <v>17</v>
      </c>
      <c r="L1099" s="3" t="s">
        <v>4055</v>
      </c>
      <c r="M1099" s="11">
        <v>1</v>
      </c>
      <c r="N1099" s="11">
        <v>0</v>
      </c>
    </row>
    <row r="1100" spans="1:14" x14ac:dyDescent="0.2">
      <c r="A1100" s="2">
        <v>4033</v>
      </c>
      <c r="B1100" s="3" t="s">
        <v>4056</v>
      </c>
      <c r="C1100" s="3" t="s">
        <v>4057</v>
      </c>
      <c r="D1100" s="13">
        <v>28430</v>
      </c>
      <c r="E1100" s="14" t="s">
        <v>4</v>
      </c>
      <c r="F1100" s="14" t="s">
        <v>47</v>
      </c>
      <c r="G1100" s="14"/>
      <c r="H1100" s="9"/>
      <c r="I1100" s="3" t="s">
        <v>93</v>
      </c>
      <c r="J1100" s="3" t="s">
        <v>4058</v>
      </c>
      <c r="K1100" s="3" t="s">
        <v>17</v>
      </c>
      <c r="L1100" s="3" t="s">
        <v>4059</v>
      </c>
      <c r="M1100" s="11">
        <v>0</v>
      </c>
      <c r="N1100" s="11">
        <v>1</v>
      </c>
    </row>
    <row r="1101" spans="1:14" x14ac:dyDescent="0.2">
      <c r="A1101" s="2">
        <v>4034</v>
      </c>
      <c r="B1101" s="3" t="s">
        <v>4060</v>
      </c>
      <c r="C1101" s="3" t="s">
        <v>4061</v>
      </c>
      <c r="D1101" s="13">
        <v>25538</v>
      </c>
      <c r="E1101" s="14" t="s">
        <v>4</v>
      </c>
      <c r="F1101" s="14" t="s">
        <v>47</v>
      </c>
      <c r="G1101" s="14"/>
      <c r="H1101" s="9"/>
      <c r="I1101" s="3" t="s">
        <v>201</v>
      </c>
      <c r="J1101" s="3" t="s">
        <v>4062</v>
      </c>
      <c r="K1101" s="3" t="s">
        <v>17</v>
      </c>
      <c r="L1101" s="3" t="s">
        <v>4063</v>
      </c>
      <c r="M1101" s="11">
        <v>0</v>
      </c>
      <c r="N1101" s="11">
        <v>1</v>
      </c>
    </row>
    <row r="1102" spans="1:14" x14ac:dyDescent="0.2">
      <c r="A1102" s="2">
        <v>4036</v>
      </c>
      <c r="B1102" s="3" t="s">
        <v>4064</v>
      </c>
      <c r="C1102" s="3" t="s">
        <v>4065</v>
      </c>
      <c r="D1102" s="13">
        <v>39950</v>
      </c>
      <c r="E1102" s="14" t="s">
        <v>4</v>
      </c>
      <c r="F1102" s="14" t="s">
        <v>14</v>
      </c>
      <c r="G1102" s="14"/>
      <c r="H1102" s="9"/>
      <c r="I1102" s="3" t="s">
        <v>4066</v>
      </c>
      <c r="J1102" s="3" t="s">
        <v>4067</v>
      </c>
      <c r="K1102" s="3" t="s">
        <v>17</v>
      </c>
      <c r="L1102" s="3" t="s">
        <v>4068</v>
      </c>
      <c r="M1102" s="11">
        <v>0</v>
      </c>
      <c r="N1102" s="11">
        <v>1</v>
      </c>
    </row>
    <row r="1103" spans="1:14" x14ac:dyDescent="0.2">
      <c r="A1103" s="2">
        <v>4038</v>
      </c>
      <c r="B1103" s="3" t="s">
        <v>4069</v>
      </c>
      <c r="C1103" s="3" t="s">
        <v>4070</v>
      </c>
      <c r="D1103" s="13">
        <v>44328</v>
      </c>
      <c r="E1103" s="14" t="s">
        <v>4</v>
      </c>
      <c r="F1103" s="14" t="s">
        <v>14</v>
      </c>
      <c r="G1103" s="14" t="s">
        <v>4494</v>
      </c>
      <c r="H1103" s="9"/>
      <c r="I1103" s="3" t="s">
        <v>3614</v>
      </c>
      <c r="J1103" s="3" t="s">
        <v>4071</v>
      </c>
      <c r="K1103" s="3" t="s">
        <v>17</v>
      </c>
      <c r="L1103" s="3" t="s">
        <v>4072</v>
      </c>
      <c r="M1103" s="11">
        <v>1</v>
      </c>
      <c r="N1103" s="11">
        <v>0</v>
      </c>
    </row>
    <row r="1104" spans="1:14" x14ac:dyDescent="0.2">
      <c r="A1104" s="2">
        <v>4039</v>
      </c>
      <c r="B1104" s="3" t="s">
        <v>4073</v>
      </c>
      <c r="C1104" s="3" t="s">
        <v>4074</v>
      </c>
      <c r="D1104" s="13">
        <v>39875</v>
      </c>
      <c r="E1104" s="14" t="s">
        <v>4</v>
      </c>
      <c r="F1104" s="14" t="s">
        <v>47</v>
      </c>
      <c r="G1104" s="14"/>
      <c r="H1104" s="9"/>
      <c r="I1104" s="3" t="s">
        <v>93</v>
      </c>
      <c r="J1104" s="3" t="s">
        <v>4075</v>
      </c>
      <c r="K1104" s="3" t="s">
        <v>17</v>
      </c>
      <c r="L1104" s="3" t="s">
        <v>3846</v>
      </c>
      <c r="M1104" s="11">
        <v>0</v>
      </c>
      <c r="N1104" s="11">
        <v>1</v>
      </c>
    </row>
    <row r="1105" spans="1:14" x14ac:dyDescent="0.2">
      <c r="A1105" s="2">
        <v>4040</v>
      </c>
      <c r="B1105" s="3" t="s">
        <v>4076</v>
      </c>
      <c r="C1105" s="3" t="s">
        <v>4077</v>
      </c>
      <c r="D1105" s="13">
        <v>42036</v>
      </c>
      <c r="E1105" s="14" t="s">
        <v>4</v>
      </c>
      <c r="F1105" s="14" t="s">
        <v>35</v>
      </c>
      <c r="G1105" s="14"/>
      <c r="H1105" s="9"/>
      <c r="I1105" s="3" t="s">
        <v>93</v>
      </c>
      <c r="J1105" s="3" t="s">
        <v>4078</v>
      </c>
      <c r="K1105" s="3" t="s">
        <v>17</v>
      </c>
      <c r="L1105" s="3" t="s">
        <v>3846</v>
      </c>
      <c r="M1105" s="11">
        <v>1</v>
      </c>
      <c r="N1105" s="11">
        <v>0</v>
      </c>
    </row>
    <row r="1106" spans="1:14" x14ac:dyDescent="0.2">
      <c r="A1106" s="2">
        <v>4042</v>
      </c>
      <c r="B1106" s="3" t="s">
        <v>4079</v>
      </c>
      <c r="C1106" s="3" t="s">
        <v>4080</v>
      </c>
      <c r="D1106" s="13">
        <v>41000</v>
      </c>
      <c r="E1106" s="14" t="s">
        <v>4</v>
      </c>
      <c r="F1106" s="14" t="s">
        <v>14</v>
      </c>
      <c r="G1106" s="14" t="s">
        <v>4495</v>
      </c>
      <c r="H1106" s="9">
        <v>1</v>
      </c>
      <c r="I1106" s="3" t="s">
        <v>1023</v>
      </c>
      <c r="J1106" s="3" t="s">
        <v>4081</v>
      </c>
      <c r="K1106" s="3" t="s">
        <v>17</v>
      </c>
      <c r="M1106" s="11">
        <v>1</v>
      </c>
      <c r="N1106" s="11">
        <v>0</v>
      </c>
    </row>
    <row r="1107" spans="1:14" x14ac:dyDescent="0.2">
      <c r="A1107" s="2">
        <v>4046</v>
      </c>
      <c r="B1107" s="3" t="s">
        <v>4082</v>
      </c>
      <c r="C1107" s="3" t="s">
        <v>4083</v>
      </c>
      <c r="D1107" s="13">
        <v>41600</v>
      </c>
      <c r="E1107" s="14" t="s">
        <v>345</v>
      </c>
      <c r="F1107" s="14" t="s">
        <v>14</v>
      </c>
      <c r="G1107" s="14" t="s">
        <v>4494</v>
      </c>
      <c r="H1107" s="9"/>
      <c r="I1107" s="3" t="s">
        <v>106</v>
      </c>
      <c r="J1107" s="3" t="s">
        <v>4084</v>
      </c>
      <c r="K1107" s="3" t="s">
        <v>17</v>
      </c>
      <c r="L1107" s="3" t="s">
        <v>4085</v>
      </c>
      <c r="M1107" s="11">
        <v>0</v>
      </c>
      <c r="N1107" s="11">
        <v>1</v>
      </c>
    </row>
    <row r="1108" spans="1:14" x14ac:dyDescent="0.2">
      <c r="A1108" s="2">
        <v>4055</v>
      </c>
      <c r="B1108" s="3" t="s">
        <v>4086</v>
      </c>
      <c r="C1108" s="3" t="s">
        <v>4087</v>
      </c>
      <c r="D1108" s="13">
        <v>42856</v>
      </c>
      <c r="E1108" s="14" t="s">
        <v>4</v>
      </c>
      <c r="F1108" s="14" t="s">
        <v>14</v>
      </c>
      <c r="G1108" s="14" t="s">
        <v>4494</v>
      </c>
      <c r="H1108" s="9"/>
      <c r="I1108" s="3" t="s">
        <v>106</v>
      </c>
      <c r="J1108" s="3" t="s">
        <v>4088</v>
      </c>
      <c r="K1108" s="3" t="s">
        <v>17</v>
      </c>
      <c r="L1108" s="3" t="s">
        <v>4089</v>
      </c>
      <c r="M1108" s="11">
        <v>0</v>
      </c>
      <c r="N1108" s="11">
        <v>1</v>
      </c>
    </row>
    <row r="1109" spans="1:14" x14ac:dyDescent="0.2">
      <c r="A1109" s="2">
        <v>4056</v>
      </c>
      <c r="B1109" s="3" t="s">
        <v>4090</v>
      </c>
      <c r="C1109" s="3" t="s">
        <v>4091</v>
      </c>
      <c r="D1109" s="13">
        <v>42585</v>
      </c>
      <c r="E1109" s="14" t="s">
        <v>4</v>
      </c>
      <c r="F1109" s="14" t="s">
        <v>14</v>
      </c>
      <c r="G1109" s="14" t="s">
        <v>4495</v>
      </c>
      <c r="H1109" s="9"/>
      <c r="I1109" s="3" t="s">
        <v>30</v>
      </c>
      <c r="J1109" s="3" t="s">
        <v>4092</v>
      </c>
      <c r="K1109" s="3" t="s">
        <v>17</v>
      </c>
      <c r="L1109" s="3" t="s">
        <v>4093</v>
      </c>
      <c r="M1109" s="11">
        <v>0</v>
      </c>
      <c r="N1109" s="11">
        <v>1</v>
      </c>
    </row>
    <row r="1110" spans="1:14" x14ac:dyDescent="0.2">
      <c r="A1110" s="2">
        <v>4067</v>
      </c>
      <c r="B1110" s="3" t="s">
        <v>4094</v>
      </c>
      <c r="C1110" s="3" t="s">
        <v>4095</v>
      </c>
      <c r="D1110" s="13">
        <v>40299</v>
      </c>
      <c r="E1110" s="14" t="s">
        <v>4</v>
      </c>
      <c r="F1110" s="14" t="s">
        <v>14</v>
      </c>
      <c r="G1110" s="14"/>
      <c r="H1110" s="9"/>
      <c r="I1110" s="3" t="s">
        <v>4096</v>
      </c>
      <c r="J1110" s="3" t="s">
        <v>4097</v>
      </c>
      <c r="K1110" s="3" t="s">
        <v>17</v>
      </c>
      <c r="L1110" s="3" t="s">
        <v>35</v>
      </c>
      <c r="M1110" s="11">
        <v>0</v>
      </c>
      <c r="N1110" s="11">
        <v>1</v>
      </c>
    </row>
    <row r="1111" spans="1:14" x14ac:dyDescent="0.2">
      <c r="A1111" s="2">
        <v>4069</v>
      </c>
      <c r="B1111" s="3" t="s">
        <v>4098</v>
      </c>
      <c r="C1111" s="3" t="s">
        <v>4099</v>
      </c>
      <c r="D1111" s="13">
        <v>42370</v>
      </c>
      <c r="E1111" s="14" t="s">
        <v>4</v>
      </c>
      <c r="F1111" s="14" t="s">
        <v>14</v>
      </c>
      <c r="G1111" s="14" t="s">
        <v>4495</v>
      </c>
      <c r="H1111" s="9">
        <v>1</v>
      </c>
      <c r="I1111" s="3" t="s">
        <v>30</v>
      </c>
      <c r="J1111" s="3" t="s">
        <v>4100</v>
      </c>
      <c r="K1111" s="3" t="s">
        <v>17</v>
      </c>
      <c r="L1111" s="3" t="s">
        <v>4101</v>
      </c>
      <c r="M1111" s="11">
        <v>0</v>
      </c>
      <c r="N1111" s="11">
        <v>1</v>
      </c>
    </row>
    <row r="1112" spans="1:14" x14ac:dyDescent="0.2">
      <c r="A1112" s="2">
        <v>4071</v>
      </c>
      <c r="B1112" s="3" t="s">
        <v>4102</v>
      </c>
      <c r="C1112" s="3" t="s">
        <v>4103</v>
      </c>
      <c r="D1112" s="13">
        <v>41623</v>
      </c>
      <c r="E1112" s="14" t="s">
        <v>4</v>
      </c>
      <c r="F1112" s="14" t="s">
        <v>14</v>
      </c>
      <c r="G1112" s="14" t="s">
        <v>4494</v>
      </c>
      <c r="H1112" s="9"/>
      <c r="I1112" s="3" t="s">
        <v>106</v>
      </c>
      <c r="J1112" s="3" t="s">
        <v>4104</v>
      </c>
      <c r="K1112" s="3" t="s">
        <v>17</v>
      </c>
      <c r="L1112" s="3" t="s">
        <v>35</v>
      </c>
      <c r="M1112" s="11">
        <v>0</v>
      </c>
      <c r="N1112" s="11">
        <v>1</v>
      </c>
    </row>
    <row r="1113" spans="1:14" x14ac:dyDescent="0.2">
      <c r="A1113" s="2">
        <v>4074</v>
      </c>
      <c r="B1113" s="3" t="s">
        <v>4105</v>
      </c>
      <c r="C1113" s="3" t="s">
        <v>4106</v>
      </c>
      <c r="D1113" s="13">
        <v>44378</v>
      </c>
      <c r="E1113" s="14" t="s">
        <v>4</v>
      </c>
      <c r="F1113" s="14" t="s">
        <v>395</v>
      </c>
      <c r="G1113" s="14" t="s">
        <v>4494</v>
      </c>
      <c r="H1113" s="9"/>
      <c r="I1113" s="3" t="s">
        <v>83</v>
      </c>
      <c r="J1113" s="3" t="s">
        <v>4107</v>
      </c>
      <c r="K1113" s="3" t="s">
        <v>17</v>
      </c>
      <c r="L1113" s="3" t="s">
        <v>4108</v>
      </c>
      <c r="M1113" s="11">
        <v>1</v>
      </c>
      <c r="N1113" s="11">
        <v>0</v>
      </c>
    </row>
    <row r="1114" spans="1:14" x14ac:dyDescent="0.2">
      <c r="A1114" s="2">
        <v>4075</v>
      </c>
      <c r="B1114" s="3" t="s">
        <v>4109</v>
      </c>
      <c r="C1114" s="3" t="s">
        <v>4110</v>
      </c>
      <c r="D1114" s="13">
        <v>33604</v>
      </c>
      <c r="E1114" s="14" t="s">
        <v>4</v>
      </c>
      <c r="F1114" s="14" t="s">
        <v>47</v>
      </c>
      <c r="G1114" s="14"/>
      <c r="H1114" s="9"/>
      <c r="I1114" s="3" t="s">
        <v>48</v>
      </c>
      <c r="J1114" s="3" t="s">
        <v>4111</v>
      </c>
      <c r="K1114" s="3" t="s">
        <v>17</v>
      </c>
      <c r="L1114" s="3" t="s">
        <v>4112</v>
      </c>
      <c r="M1114" s="11">
        <v>1</v>
      </c>
      <c r="N1114" s="11">
        <v>0</v>
      </c>
    </row>
    <row r="1115" spans="1:14" x14ac:dyDescent="0.2">
      <c r="A1115" s="2">
        <v>4078</v>
      </c>
      <c r="B1115" s="3" t="s">
        <v>4113</v>
      </c>
      <c r="C1115" s="3" t="s">
        <v>4114</v>
      </c>
      <c r="D1115" s="13">
        <v>43322</v>
      </c>
      <c r="E1115" s="14" t="s">
        <v>4</v>
      </c>
      <c r="F1115" s="14" t="s">
        <v>14</v>
      </c>
      <c r="G1115" s="14" t="s">
        <v>4494</v>
      </c>
      <c r="H1115" s="9"/>
      <c r="I1115" s="3" t="s">
        <v>106</v>
      </c>
      <c r="J1115" s="3" t="s">
        <v>4115</v>
      </c>
      <c r="K1115" s="3" t="s">
        <v>17</v>
      </c>
      <c r="L1115" s="3" t="s">
        <v>4116</v>
      </c>
      <c r="M1115" s="11">
        <v>0</v>
      </c>
      <c r="N1115" s="11">
        <v>1</v>
      </c>
    </row>
    <row r="1116" spans="1:14" x14ac:dyDescent="0.2">
      <c r="A1116" s="2">
        <v>4083</v>
      </c>
      <c r="B1116" s="3" t="s">
        <v>4117</v>
      </c>
      <c r="C1116" s="3" t="s">
        <v>4118</v>
      </c>
      <c r="D1116" s="13">
        <v>43915</v>
      </c>
      <c r="E1116" s="14" t="s">
        <v>297</v>
      </c>
      <c r="F1116" s="14" t="s">
        <v>47</v>
      </c>
      <c r="G1116" s="14"/>
      <c r="H1116" s="9"/>
      <c r="I1116" s="3" t="s">
        <v>93</v>
      </c>
      <c r="J1116" s="3" t="s">
        <v>4119</v>
      </c>
      <c r="K1116" s="3" t="s">
        <v>17</v>
      </c>
      <c r="L1116" s="3" t="s">
        <v>4120</v>
      </c>
      <c r="M1116" s="11">
        <v>1</v>
      </c>
      <c r="N1116" s="11">
        <v>0</v>
      </c>
    </row>
    <row r="1117" spans="1:14" x14ac:dyDescent="0.2">
      <c r="A1117" s="2">
        <v>4095</v>
      </c>
      <c r="B1117" s="3" t="s">
        <v>4121</v>
      </c>
      <c r="C1117" s="3" t="s">
        <v>4122</v>
      </c>
      <c r="D1117" s="13">
        <v>42036</v>
      </c>
      <c r="E1117" s="14" t="s">
        <v>4</v>
      </c>
      <c r="F1117" s="14" t="s">
        <v>14</v>
      </c>
      <c r="G1117" s="14" t="s">
        <v>4495</v>
      </c>
      <c r="H1117" s="9"/>
      <c r="I1117" s="3" t="s">
        <v>30</v>
      </c>
      <c r="J1117" s="3" t="s">
        <v>4123</v>
      </c>
      <c r="K1117" s="3" t="s">
        <v>17</v>
      </c>
      <c r="L1117" s="3" t="s">
        <v>4124</v>
      </c>
      <c r="M1117" s="11">
        <v>0</v>
      </c>
      <c r="N1117" s="11">
        <v>1</v>
      </c>
    </row>
    <row r="1118" spans="1:14" x14ac:dyDescent="0.2">
      <c r="A1118" s="2">
        <v>4097</v>
      </c>
      <c r="B1118" s="3" t="s">
        <v>4125</v>
      </c>
      <c r="C1118" s="3" t="s">
        <v>4126</v>
      </c>
      <c r="D1118" s="13">
        <v>44105</v>
      </c>
      <c r="E1118" s="14" t="s">
        <v>4</v>
      </c>
      <c r="F1118" s="14" t="s">
        <v>14</v>
      </c>
      <c r="G1118" s="14" t="s">
        <v>4494</v>
      </c>
      <c r="H1118" s="9">
        <v>1</v>
      </c>
      <c r="I1118" s="3" t="s">
        <v>106</v>
      </c>
      <c r="J1118" s="3" t="s">
        <v>4127</v>
      </c>
      <c r="K1118" s="3" t="s">
        <v>17</v>
      </c>
      <c r="L1118" s="3" t="s">
        <v>4128</v>
      </c>
      <c r="M1118" s="11">
        <v>0</v>
      </c>
      <c r="N1118" s="11">
        <v>1</v>
      </c>
    </row>
    <row r="1119" spans="1:14" x14ac:dyDescent="0.2">
      <c r="A1119" s="2">
        <v>4115</v>
      </c>
      <c r="B1119" s="3" t="s">
        <v>4129</v>
      </c>
      <c r="C1119" s="3" t="s">
        <v>4130</v>
      </c>
      <c r="D1119" s="13">
        <v>44409</v>
      </c>
      <c r="E1119" s="14" t="s">
        <v>4</v>
      </c>
      <c r="F1119" s="14" t="s">
        <v>14</v>
      </c>
      <c r="G1119" s="14" t="s">
        <v>4495</v>
      </c>
      <c r="H1119" s="9"/>
      <c r="I1119" s="3" t="s">
        <v>173</v>
      </c>
      <c r="J1119" s="3" t="s">
        <v>4131</v>
      </c>
      <c r="K1119" s="3" t="s">
        <v>17</v>
      </c>
      <c r="L1119" s="3" t="s">
        <v>4132</v>
      </c>
      <c r="M1119" s="11">
        <v>1</v>
      </c>
      <c r="N1119" s="11">
        <v>0</v>
      </c>
    </row>
    <row r="1120" spans="1:14" x14ac:dyDescent="0.2">
      <c r="A1120" s="2">
        <v>4127</v>
      </c>
      <c r="B1120" s="3" t="s">
        <v>4133</v>
      </c>
      <c r="C1120" s="3" t="s">
        <v>4134</v>
      </c>
      <c r="D1120" s="13">
        <v>29952</v>
      </c>
      <c r="E1120" s="14" t="s">
        <v>4</v>
      </c>
      <c r="F1120" s="14" t="s">
        <v>47</v>
      </c>
      <c r="G1120" s="14"/>
      <c r="H1120" s="9"/>
      <c r="I1120" s="3" t="s">
        <v>1853</v>
      </c>
      <c r="J1120" s="3" t="s">
        <v>4135</v>
      </c>
      <c r="K1120" s="3" t="s">
        <v>17</v>
      </c>
      <c r="M1120" s="11">
        <v>0</v>
      </c>
      <c r="N1120" s="11">
        <v>1</v>
      </c>
    </row>
    <row r="1121" spans="1:14" x14ac:dyDescent="0.2">
      <c r="A1121" s="2">
        <v>4132</v>
      </c>
      <c r="B1121" s="3" t="s">
        <v>4136</v>
      </c>
      <c r="C1121" s="3" t="s">
        <v>4137</v>
      </c>
      <c r="D1121" s="13">
        <v>44425</v>
      </c>
      <c r="E1121" s="14" t="s">
        <v>4</v>
      </c>
      <c r="F1121" s="14" t="s">
        <v>35</v>
      </c>
      <c r="G1121" s="14"/>
      <c r="H1121" s="9">
        <v>1</v>
      </c>
      <c r="I1121" s="3" t="s">
        <v>15</v>
      </c>
      <c r="J1121" s="3" t="s">
        <v>4138</v>
      </c>
      <c r="K1121" s="3" t="s">
        <v>17</v>
      </c>
      <c r="L1121" s="3" t="s">
        <v>4139</v>
      </c>
      <c r="M1121" s="11">
        <v>0</v>
      </c>
      <c r="N1121" s="11">
        <v>1</v>
      </c>
    </row>
    <row r="1122" spans="1:14" x14ac:dyDescent="0.2">
      <c r="A1122" s="2">
        <v>4164</v>
      </c>
      <c r="B1122" s="3" t="s">
        <v>4140</v>
      </c>
      <c r="C1122" s="3" t="s">
        <v>4141</v>
      </c>
      <c r="D1122" s="13">
        <v>42005</v>
      </c>
      <c r="E1122" s="14" t="s">
        <v>4</v>
      </c>
      <c r="F1122" s="14" t="s">
        <v>14</v>
      </c>
      <c r="G1122" s="14"/>
      <c r="H1122" s="9"/>
      <c r="I1122" s="3" t="s">
        <v>48</v>
      </c>
      <c r="J1122" s="3" t="s">
        <v>4142</v>
      </c>
      <c r="K1122" s="3" t="s">
        <v>17</v>
      </c>
      <c r="L1122" s="3" t="s">
        <v>3035</v>
      </c>
      <c r="M1122" s="11">
        <v>0</v>
      </c>
      <c r="N1122" s="11">
        <v>1</v>
      </c>
    </row>
    <row r="1123" spans="1:14" x14ac:dyDescent="0.2">
      <c r="A1123" s="2">
        <v>4166</v>
      </c>
      <c r="B1123" s="3" t="s">
        <v>4143</v>
      </c>
      <c r="C1123" s="3" t="s">
        <v>1430</v>
      </c>
      <c r="D1123" s="13">
        <v>43101</v>
      </c>
      <c r="E1123" s="14" t="s">
        <v>4</v>
      </c>
      <c r="F1123" s="14" t="s">
        <v>14</v>
      </c>
      <c r="G1123" s="14" t="s">
        <v>4495</v>
      </c>
      <c r="H1123" s="9">
        <v>1</v>
      </c>
      <c r="I1123" s="3" t="s">
        <v>30</v>
      </c>
      <c r="J1123" s="3" t="s">
        <v>4144</v>
      </c>
      <c r="K1123" s="3" t="s">
        <v>17</v>
      </c>
      <c r="L1123" s="3" t="s">
        <v>35</v>
      </c>
      <c r="M1123" s="11">
        <v>0</v>
      </c>
      <c r="N1123" s="11">
        <v>1</v>
      </c>
    </row>
    <row r="1124" spans="1:14" x14ac:dyDescent="0.2">
      <c r="A1124" s="2">
        <v>4182</v>
      </c>
      <c r="B1124" s="3" t="s">
        <v>4145</v>
      </c>
      <c r="C1124" s="3" t="s">
        <v>4146</v>
      </c>
      <c r="D1124" s="13">
        <v>39448</v>
      </c>
      <c r="E1124" s="14" t="s">
        <v>4</v>
      </c>
      <c r="F1124" s="14" t="s">
        <v>35</v>
      </c>
      <c r="G1124" s="14"/>
      <c r="H1124" s="9"/>
      <c r="I1124" s="3" t="s">
        <v>93</v>
      </c>
      <c r="J1124" s="3" t="s">
        <v>4147</v>
      </c>
      <c r="K1124" s="3" t="s">
        <v>17</v>
      </c>
      <c r="L1124" s="3" t="s">
        <v>3846</v>
      </c>
      <c r="M1124" s="11">
        <v>0</v>
      </c>
      <c r="N1124" s="11">
        <v>1</v>
      </c>
    </row>
    <row r="1125" spans="1:14" x14ac:dyDescent="0.2">
      <c r="A1125" s="2">
        <v>4183</v>
      </c>
      <c r="B1125" s="3" t="s">
        <v>4148</v>
      </c>
      <c r="C1125" s="3" t="s">
        <v>4149</v>
      </c>
      <c r="D1125" s="13">
        <v>41431</v>
      </c>
      <c r="E1125" s="14" t="s">
        <v>297</v>
      </c>
      <c r="F1125" s="14" t="s">
        <v>395</v>
      </c>
      <c r="G1125" s="14"/>
      <c r="H1125" s="9"/>
      <c r="I1125" s="3" t="s">
        <v>4150</v>
      </c>
      <c r="J1125" s="3" t="s">
        <v>4151</v>
      </c>
      <c r="K1125" s="3" t="s">
        <v>17</v>
      </c>
      <c r="L1125" s="3" t="s">
        <v>4152</v>
      </c>
      <c r="M1125" s="11">
        <v>0</v>
      </c>
      <c r="N1125" s="11">
        <v>1</v>
      </c>
    </row>
    <row r="1126" spans="1:14" x14ac:dyDescent="0.2">
      <c r="A1126" s="2">
        <v>4184</v>
      </c>
      <c r="B1126" s="3" t="s">
        <v>4153</v>
      </c>
      <c r="C1126" s="3" t="s">
        <v>4154</v>
      </c>
      <c r="D1126" s="13">
        <v>42200</v>
      </c>
      <c r="E1126" s="14" t="s">
        <v>4</v>
      </c>
      <c r="F1126" s="14" t="s">
        <v>14</v>
      </c>
      <c r="G1126" s="14" t="s">
        <v>4494</v>
      </c>
      <c r="H1126" s="9"/>
      <c r="I1126" s="3" t="s">
        <v>106</v>
      </c>
      <c r="J1126" s="3" t="s">
        <v>4155</v>
      </c>
      <c r="K1126" s="3" t="s">
        <v>17</v>
      </c>
      <c r="L1126" s="3" t="s">
        <v>4156</v>
      </c>
      <c r="M1126" s="11">
        <v>0</v>
      </c>
      <c r="N1126" s="11">
        <v>1</v>
      </c>
    </row>
    <row r="1127" spans="1:14" x14ac:dyDescent="0.2">
      <c r="A1127" s="2">
        <v>4185</v>
      </c>
      <c r="B1127" s="3" t="s">
        <v>4157</v>
      </c>
      <c r="C1127" s="3" t="s">
        <v>4158</v>
      </c>
      <c r="D1127" s="13">
        <v>40104</v>
      </c>
      <c r="E1127" s="14" t="s">
        <v>4</v>
      </c>
      <c r="F1127" s="14" t="s">
        <v>14</v>
      </c>
      <c r="G1127" s="14"/>
      <c r="H1127" s="9"/>
      <c r="I1127" s="3" t="s">
        <v>93</v>
      </c>
      <c r="J1127" s="3" t="s">
        <v>4159</v>
      </c>
      <c r="K1127" s="3" t="s">
        <v>17</v>
      </c>
      <c r="L1127" s="3" t="s">
        <v>3846</v>
      </c>
      <c r="M1127" s="11">
        <v>0</v>
      </c>
      <c r="N1127" s="11">
        <v>1</v>
      </c>
    </row>
    <row r="1128" spans="1:14" x14ac:dyDescent="0.2">
      <c r="A1128" s="2">
        <v>4186</v>
      </c>
      <c r="B1128" s="3" t="s">
        <v>4160</v>
      </c>
      <c r="C1128" s="3" t="s">
        <v>4161</v>
      </c>
      <c r="D1128" s="13">
        <v>40340</v>
      </c>
      <c r="E1128" s="14" t="s">
        <v>345</v>
      </c>
      <c r="F1128" s="14" t="s">
        <v>14</v>
      </c>
      <c r="G1128" s="14"/>
      <c r="H1128" s="9"/>
      <c r="I1128" s="3" t="s">
        <v>93</v>
      </c>
      <c r="J1128" s="3" t="s">
        <v>4162</v>
      </c>
      <c r="K1128" s="3" t="s">
        <v>17</v>
      </c>
      <c r="L1128" s="3" t="s">
        <v>4163</v>
      </c>
      <c r="M1128" s="11">
        <v>1</v>
      </c>
      <c r="N1128" s="11">
        <v>0</v>
      </c>
    </row>
    <row r="1129" spans="1:14" x14ac:dyDescent="0.2">
      <c r="A1129" s="2">
        <v>4187</v>
      </c>
      <c r="B1129" s="3" t="s">
        <v>4164</v>
      </c>
      <c r="C1129" s="3" t="s">
        <v>4165</v>
      </c>
      <c r="D1129" s="13">
        <v>40544</v>
      </c>
      <c r="E1129" s="14" t="s">
        <v>4</v>
      </c>
      <c r="F1129" s="14" t="s">
        <v>14</v>
      </c>
      <c r="G1129" s="14" t="s">
        <v>4495</v>
      </c>
      <c r="H1129" s="9"/>
      <c r="I1129" s="3" t="s">
        <v>30</v>
      </c>
      <c r="J1129" s="3" t="s">
        <v>4166</v>
      </c>
      <c r="K1129" s="3" t="s">
        <v>17</v>
      </c>
      <c r="L1129" s="3" t="s">
        <v>4167</v>
      </c>
      <c r="M1129" s="11">
        <v>0</v>
      </c>
      <c r="N1129" s="11">
        <v>1</v>
      </c>
    </row>
    <row r="1130" spans="1:14" x14ac:dyDescent="0.2">
      <c r="A1130" s="2">
        <v>4188</v>
      </c>
      <c r="B1130" s="3" t="s">
        <v>4168</v>
      </c>
      <c r="C1130" s="3" t="s">
        <v>4169</v>
      </c>
      <c r="D1130" s="13">
        <v>41318</v>
      </c>
      <c r="E1130" s="14" t="s">
        <v>4</v>
      </c>
      <c r="F1130" s="14" t="s">
        <v>14</v>
      </c>
      <c r="G1130" s="14" t="s">
        <v>4495</v>
      </c>
      <c r="H1130" s="9"/>
      <c r="I1130" s="3" t="s">
        <v>25</v>
      </c>
      <c r="J1130" s="3" t="s">
        <v>4170</v>
      </c>
      <c r="K1130" s="3" t="s">
        <v>17</v>
      </c>
      <c r="L1130" s="3" t="s">
        <v>4167</v>
      </c>
      <c r="M1130" s="11">
        <v>0</v>
      </c>
      <c r="N1130" s="11">
        <v>1</v>
      </c>
    </row>
    <row r="1131" spans="1:14" x14ac:dyDescent="0.2">
      <c r="A1131" s="2">
        <v>4190</v>
      </c>
      <c r="B1131" s="3" t="s">
        <v>4171</v>
      </c>
      <c r="C1131" s="3" t="s">
        <v>4172</v>
      </c>
      <c r="D1131" s="13">
        <v>41640</v>
      </c>
      <c r="E1131" s="14" t="s">
        <v>4</v>
      </c>
      <c r="F1131" s="14" t="s">
        <v>1372</v>
      </c>
      <c r="G1131" s="14"/>
      <c r="H1131" s="9"/>
      <c r="I1131" s="3" t="s">
        <v>93</v>
      </c>
      <c r="J1131" s="3" t="s">
        <v>4173</v>
      </c>
      <c r="K1131" s="3" t="s">
        <v>17</v>
      </c>
      <c r="L1131" s="3" t="s">
        <v>4174</v>
      </c>
      <c r="M1131" s="11">
        <v>0</v>
      </c>
      <c r="N1131" s="11">
        <v>1</v>
      </c>
    </row>
    <row r="1132" spans="1:14" x14ac:dyDescent="0.2">
      <c r="A1132" s="2">
        <v>4195</v>
      </c>
      <c r="B1132" s="3" t="s">
        <v>4175</v>
      </c>
      <c r="C1132" s="3" t="s">
        <v>4176</v>
      </c>
      <c r="D1132" s="13">
        <v>44440</v>
      </c>
      <c r="E1132" s="14" t="s">
        <v>4</v>
      </c>
      <c r="F1132" s="14" t="s">
        <v>14</v>
      </c>
      <c r="G1132" s="14"/>
      <c r="H1132" s="9">
        <v>1</v>
      </c>
      <c r="I1132" s="3" t="s">
        <v>93</v>
      </c>
      <c r="J1132" s="3" t="s">
        <v>4177</v>
      </c>
      <c r="K1132" s="3" t="s">
        <v>17</v>
      </c>
      <c r="L1132" s="3" t="s">
        <v>4178</v>
      </c>
      <c r="M1132" s="11">
        <v>0</v>
      </c>
      <c r="N1132" s="11">
        <v>1</v>
      </c>
    </row>
    <row r="1133" spans="1:14" x14ac:dyDescent="0.2">
      <c r="A1133" s="2">
        <v>4197</v>
      </c>
      <c r="B1133" s="3" t="s">
        <v>4179</v>
      </c>
      <c r="C1133" s="3" t="s">
        <v>4180</v>
      </c>
      <c r="D1133" s="13">
        <v>44136</v>
      </c>
      <c r="E1133" s="14" t="s">
        <v>4</v>
      </c>
      <c r="F1133" s="14" t="s">
        <v>14</v>
      </c>
      <c r="G1133" s="14" t="s">
        <v>4495</v>
      </c>
      <c r="H1133" s="9"/>
      <c r="I1133" s="3" t="s">
        <v>25</v>
      </c>
      <c r="J1133" s="3" t="s">
        <v>4181</v>
      </c>
      <c r="K1133" s="3" t="s">
        <v>17</v>
      </c>
      <c r="L1133" s="3" t="s">
        <v>826</v>
      </c>
      <c r="M1133" s="11">
        <v>0</v>
      </c>
      <c r="N1133" s="11">
        <v>1</v>
      </c>
    </row>
    <row r="1134" spans="1:14" x14ac:dyDescent="0.2">
      <c r="A1134" s="2">
        <v>4198</v>
      </c>
      <c r="B1134" s="3" t="s">
        <v>4182</v>
      </c>
      <c r="C1134" s="3" t="s">
        <v>4183</v>
      </c>
      <c r="D1134" s="13">
        <v>44455</v>
      </c>
      <c r="E1134" s="14" t="s">
        <v>4</v>
      </c>
      <c r="F1134" s="14" t="s">
        <v>35</v>
      </c>
      <c r="G1134" s="14"/>
      <c r="H1134" s="9"/>
      <c r="I1134" s="3" t="s">
        <v>15</v>
      </c>
      <c r="J1134" s="3" t="s">
        <v>4184</v>
      </c>
      <c r="K1134" s="3" t="s">
        <v>17</v>
      </c>
      <c r="L1134" s="3" t="s">
        <v>4185</v>
      </c>
      <c r="M1134" s="11">
        <v>1</v>
      </c>
      <c r="N1134" s="11">
        <v>0</v>
      </c>
    </row>
    <row r="1135" spans="1:14" x14ac:dyDescent="0.2">
      <c r="A1135" s="2">
        <v>4205</v>
      </c>
      <c r="B1135" s="3" t="s">
        <v>4186</v>
      </c>
      <c r="C1135" s="3" t="s">
        <v>4187</v>
      </c>
      <c r="D1135" s="13">
        <v>44228</v>
      </c>
      <c r="E1135" s="14" t="s">
        <v>4</v>
      </c>
      <c r="F1135" s="14" t="s">
        <v>35</v>
      </c>
      <c r="G1135" s="14"/>
      <c r="H1135" s="9">
        <v>1</v>
      </c>
      <c r="I1135" s="3" t="s">
        <v>15</v>
      </c>
      <c r="J1135" s="3" t="s">
        <v>4188</v>
      </c>
      <c r="K1135" s="3" t="s">
        <v>17</v>
      </c>
      <c r="L1135" s="3" t="s">
        <v>4189</v>
      </c>
      <c r="M1135" s="11">
        <v>0</v>
      </c>
      <c r="N1135" s="11">
        <v>1</v>
      </c>
    </row>
    <row r="1136" spans="1:14" x14ac:dyDescent="0.2">
      <c r="A1136" s="2">
        <v>4207</v>
      </c>
      <c r="B1136" s="3" t="s">
        <v>4190</v>
      </c>
      <c r="C1136" s="3" t="s">
        <v>4191</v>
      </c>
      <c r="D1136" s="13">
        <v>42833</v>
      </c>
      <c r="E1136" s="14" t="s">
        <v>4</v>
      </c>
      <c r="F1136" s="14" t="s">
        <v>14</v>
      </c>
      <c r="G1136" s="14" t="s">
        <v>4495</v>
      </c>
      <c r="H1136" s="9"/>
      <c r="I1136" s="3" t="s">
        <v>25</v>
      </c>
      <c r="J1136" s="3" t="s">
        <v>4192</v>
      </c>
      <c r="K1136" s="3" t="s">
        <v>17</v>
      </c>
      <c r="L1136" s="3" t="s">
        <v>4193</v>
      </c>
      <c r="M1136" s="11">
        <v>0</v>
      </c>
      <c r="N1136" s="11">
        <v>1</v>
      </c>
    </row>
    <row r="1137" spans="1:14" x14ac:dyDescent="0.2">
      <c r="A1137" s="2">
        <v>4208</v>
      </c>
      <c r="B1137" s="3" t="s">
        <v>4194</v>
      </c>
      <c r="C1137" s="3" t="s">
        <v>4195</v>
      </c>
      <c r="D1137" s="13">
        <v>42217</v>
      </c>
      <c r="E1137" s="14" t="s">
        <v>4</v>
      </c>
      <c r="F1137" s="14" t="s">
        <v>35</v>
      </c>
      <c r="G1137" s="14"/>
      <c r="H1137" s="9"/>
      <c r="I1137" s="3" t="s">
        <v>93</v>
      </c>
      <c r="J1137" s="3" t="s">
        <v>4196</v>
      </c>
      <c r="K1137" s="3" t="s">
        <v>17</v>
      </c>
      <c r="M1137" s="11">
        <v>0</v>
      </c>
      <c r="N1137" s="11">
        <v>1</v>
      </c>
    </row>
    <row r="1138" spans="1:14" x14ac:dyDescent="0.2">
      <c r="A1138" s="2">
        <v>4209</v>
      </c>
      <c r="B1138" s="3" t="s">
        <v>4197</v>
      </c>
      <c r="C1138" s="3" t="s">
        <v>4198</v>
      </c>
      <c r="D1138" s="13">
        <v>41640</v>
      </c>
      <c r="E1138" s="14" t="s">
        <v>345</v>
      </c>
      <c r="F1138" s="14" t="s">
        <v>14</v>
      </c>
      <c r="G1138" s="14" t="s">
        <v>4495</v>
      </c>
      <c r="H1138" s="9"/>
      <c r="I1138" s="3" t="s">
        <v>30</v>
      </c>
      <c r="J1138" s="3" t="s">
        <v>4199</v>
      </c>
      <c r="K1138" s="3" t="s">
        <v>17</v>
      </c>
      <c r="M1138" s="11">
        <v>1</v>
      </c>
      <c r="N1138" s="11">
        <v>0</v>
      </c>
    </row>
    <row r="1139" spans="1:14" x14ac:dyDescent="0.2">
      <c r="A1139" s="2">
        <v>4210</v>
      </c>
      <c r="B1139" s="3" t="s">
        <v>4200</v>
      </c>
      <c r="C1139" s="3" t="s">
        <v>4201</v>
      </c>
      <c r="D1139" s="13">
        <v>43999</v>
      </c>
      <c r="E1139" s="14" t="s">
        <v>4</v>
      </c>
      <c r="F1139" s="14" t="s">
        <v>14</v>
      </c>
      <c r="G1139" s="14" t="s">
        <v>4495</v>
      </c>
      <c r="H1139" s="9">
        <v>1</v>
      </c>
      <c r="I1139" s="3" t="s">
        <v>30</v>
      </c>
      <c r="J1139" s="3" t="s">
        <v>4202</v>
      </c>
      <c r="K1139" s="3" t="s">
        <v>17</v>
      </c>
      <c r="L1139" s="3" t="s">
        <v>4035</v>
      </c>
      <c r="M1139" s="11">
        <v>0</v>
      </c>
      <c r="N1139" s="11">
        <v>1</v>
      </c>
    </row>
    <row r="1140" spans="1:14" x14ac:dyDescent="0.2">
      <c r="A1140" s="2">
        <v>4219</v>
      </c>
      <c r="B1140" s="3" t="s">
        <v>4203</v>
      </c>
      <c r="C1140" s="3" t="s">
        <v>4204</v>
      </c>
      <c r="D1140" s="13">
        <v>44479</v>
      </c>
      <c r="E1140" s="14" t="s">
        <v>4</v>
      </c>
      <c r="F1140" s="14" t="s">
        <v>14</v>
      </c>
      <c r="G1140" s="14" t="s">
        <v>4495</v>
      </c>
      <c r="H1140" s="9"/>
      <c r="I1140" s="3" t="s">
        <v>585</v>
      </c>
      <c r="J1140" s="3" t="s">
        <v>4205</v>
      </c>
      <c r="K1140" s="3" t="s">
        <v>17</v>
      </c>
      <c r="L1140" s="3" t="s">
        <v>4206</v>
      </c>
      <c r="M1140" s="11">
        <v>1</v>
      </c>
      <c r="N1140" s="11">
        <v>0</v>
      </c>
    </row>
    <row r="1141" spans="1:14" x14ac:dyDescent="0.2">
      <c r="A1141" s="2">
        <v>4231</v>
      </c>
      <c r="B1141" s="3" t="s">
        <v>4207</v>
      </c>
      <c r="C1141" s="3" t="s">
        <v>4208</v>
      </c>
      <c r="D1141" s="13">
        <v>44434</v>
      </c>
      <c r="E1141" s="14" t="s">
        <v>4</v>
      </c>
      <c r="F1141" s="14" t="s">
        <v>47</v>
      </c>
      <c r="G1141" s="14"/>
      <c r="H1141" s="9"/>
      <c r="I1141" s="3" t="s">
        <v>3673</v>
      </c>
      <c r="J1141" s="3" t="s">
        <v>4209</v>
      </c>
      <c r="K1141" s="3" t="s">
        <v>17</v>
      </c>
      <c r="L1141" s="3" t="s">
        <v>4210</v>
      </c>
      <c r="M1141" s="11">
        <v>1</v>
      </c>
      <c r="N1141" s="11">
        <v>0</v>
      </c>
    </row>
    <row r="1142" spans="1:14" x14ac:dyDescent="0.2">
      <c r="A1142" s="2">
        <v>4238</v>
      </c>
      <c r="B1142" s="3" t="s">
        <v>4211</v>
      </c>
      <c r="C1142" s="3" t="s">
        <v>4212</v>
      </c>
      <c r="D1142" s="13">
        <v>43770</v>
      </c>
      <c r="E1142" s="14" t="s">
        <v>4</v>
      </c>
      <c r="F1142" s="14" t="s">
        <v>14</v>
      </c>
      <c r="G1142" s="14" t="s">
        <v>4495</v>
      </c>
      <c r="H1142" s="9">
        <v>1</v>
      </c>
      <c r="I1142" s="3" t="s">
        <v>173</v>
      </c>
      <c r="J1142" s="3" t="s">
        <v>4213</v>
      </c>
      <c r="K1142" s="3" t="s">
        <v>17</v>
      </c>
      <c r="L1142" s="3" t="s">
        <v>4214</v>
      </c>
      <c r="M1142" s="11">
        <v>0</v>
      </c>
      <c r="N1142" s="11">
        <v>1</v>
      </c>
    </row>
    <row r="1143" spans="1:14" x14ac:dyDescent="0.2">
      <c r="A1143" s="2">
        <v>4239</v>
      </c>
      <c r="B1143" s="3" t="s">
        <v>4215</v>
      </c>
      <c r="C1143" s="3" t="s">
        <v>4216</v>
      </c>
      <c r="D1143" s="13">
        <v>43739</v>
      </c>
      <c r="E1143" s="14" t="s">
        <v>4</v>
      </c>
      <c r="F1143" s="14" t="s">
        <v>14</v>
      </c>
      <c r="G1143" s="14" t="s">
        <v>4495</v>
      </c>
      <c r="H1143" s="9">
        <v>1</v>
      </c>
      <c r="I1143" s="3" t="s">
        <v>173</v>
      </c>
      <c r="J1143" s="3" t="s">
        <v>4217</v>
      </c>
      <c r="K1143" s="3" t="s">
        <v>17</v>
      </c>
      <c r="L1143" s="3" t="s">
        <v>4218</v>
      </c>
      <c r="M1143" s="11">
        <v>0</v>
      </c>
      <c r="N1143" s="11">
        <v>1</v>
      </c>
    </row>
    <row r="1144" spans="1:14" x14ac:dyDescent="0.2">
      <c r="A1144" s="2">
        <v>4240</v>
      </c>
      <c r="B1144" s="3" t="s">
        <v>4219</v>
      </c>
      <c r="C1144" s="3" t="s">
        <v>4220</v>
      </c>
      <c r="D1144" s="13">
        <v>42767</v>
      </c>
      <c r="E1144" s="14" t="s">
        <v>4</v>
      </c>
      <c r="F1144" s="14" t="s">
        <v>35</v>
      </c>
      <c r="G1144" s="14"/>
      <c r="H1144" s="9"/>
      <c r="I1144" s="3" t="s">
        <v>1853</v>
      </c>
      <c r="J1144" s="3" t="s">
        <v>4221</v>
      </c>
      <c r="K1144" s="3" t="s">
        <v>17</v>
      </c>
      <c r="L1144" s="3" t="s">
        <v>4222</v>
      </c>
      <c r="M1144" s="11">
        <v>1</v>
      </c>
      <c r="N1144" s="11">
        <v>0</v>
      </c>
    </row>
    <row r="1145" spans="1:14" x14ac:dyDescent="0.2">
      <c r="A1145" s="2">
        <v>4245</v>
      </c>
      <c r="B1145" s="3" t="s">
        <v>4223</v>
      </c>
      <c r="C1145" s="3" t="s">
        <v>4224</v>
      </c>
      <c r="D1145" s="13">
        <v>44425</v>
      </c>
      <c r="E1145" s="14" t="s">
        <v>4</v>
      </c>
      <c r="F1145" s="14" t="s">
        <v>14</v>
      </c>
      <c r="G1145" s="14" t="s">
        <v>4495</v>
      </c>
      <c r="H1145" s="9"/>
      <c r="I1145" s="3" t="s">
        <v>30</v>
      </c>
      <c r="J1145" s="3" t="s">
        <v>4225</v>
      </c>
      <c r="K1145" s="3" t="s">
        <v>17</v>
      </c>
      <c r="L1145" s="3" t="s">
        <v>4226</v>
      </c>
      <c r="M1145" s="11">
        <v>0</v>
      </c>
      <c r="N1145" s="11">
        <v>1</v>
      </c>
    </row>
    <row r="1146" spans="1:14" x14ac:dyDescent="0.2">
      <c r="A1146" s="2">
        <v>4246</v>
      </c>
      <c r="B1146" s="3" t="s">
        <v>4227</v>
      </c>
      <c r="C1146" s="3" t="s">
        <v>4228</v>
      </c>
      <c r="D1146" s="13">
        <v>44105</v>
      </c>
      <c r="E1146" s="14" t="s">
        <v>4</v>
      </c>
      <c r="F1146" s="14" t="s">
        <v>14</v>
      </c>
      <c r="G1146" s="14" t="s">
        <v>4495</v>
      </c>
      <c r="H1146" s="9"/>
      <c r="I1146" s="3" t="s">
        <v>30</v>
      </c>
      <c r="J1146" s="3" t="s">
        <v>4229</v>
      </c>
      <c r="K1146" s="3" t="s">
        <v>17</v>
      </c>
      <c r="L1146" s="3" t="s">
        <v>4230</v>
      </c>
      <c r="M1146" s="11">
        <v>0</v>
      </c>
      <c r="N1146" s="11">
        <v>1</v>
      </c>
    </row>
    <row r="1147" spans="1:14" x14ac:dyDescent="0.2">
      <c r="A1147" s="2">
        <v>4250</v>
      </c>
      <c r="B1147" s="3" t="s">
        <v>4231</v>
      </c>
      <c r="C1147" s="3" t="s">
        <v>4232</v>
      </c>
      <c r="D1147" s="13">
        <v>38777</v>
      </c>
      <c r="E1147" s="14" t="s">
        <v>4</v>
      </c>
      <c r="F1147" s="14" t="s">
        <v>35</v>
      </c>
      <c r="G1147" s="14"/>
      <c r="H1147" s="9">
        <v>1</v>
      </c>
      <c r="I1147" s="3" t="s">
        <v>1853</v>
      </c>
      <c r="J1147" s="3" t="s">
        <v>4233</v>
      </c>
      <c r="K1147" s="3" t="s">
        <v>17</v>
      </c>
      <c r="L1147" s="3" t="s">
        <v>4234</v>
      </c>
      <c r="M1147" s="11">
        <v>0</v>
      </c>
      <c r="N1147" s="11">
        <v>1</v>
      </c>
    </row>
    <row r="1148" spans="1:14" x14ac:dyDescent="0.2">
      <c r="A1148" s="2">
        <v>4253</v>
      </c>
      <c r="B1148" s="3" t="s">
        <v>4235</v>
      </c>
      <c r="C1148" s="3" t="s">
        <v>4236</v>
      </c>
      <c r="D1148" s="13">
        <v>40725</v>
      </c>
      <c r="E1148" s="14" t="s">
        <v>4</v>
      </c>
      <c r="F1148" s="14" t="s">
        <v>47</v>
      </c>
      <c r="G1148" s="14"/>
      <c r="H1148" s="9"/>
      <c r="I1148" s="3" t="s">
        <v>4237</v>
      </c>
      <c r="J1148" s="3" t="s">
        <v>4238</v>
      </c>
      <c r="K1148" s="3" t="s">
        <v>17</v>
      </c>
      <c r="L1148" s="3" t="s">
        <v>35</v>
      </c>
      <c r="M1148" s="11">
        <v>1</v>
      </c>
      <c r="N1148" s="11">
        <v>0</v>
      </c>
    </row>
    <row r="1149" spans="1:14" x14ac:dyDescent="0.2">
      <c r="A1149" s="2">
        <v>4259</v>
      </c>
      <c r="B1149" s="3" t="s">
        <v>4239</v>
      </c>
      <c r="C1149" s="3" t="s">
        <v>4240</v>
      </c>
      <c r="D1149" s="13">
        <v>35612</v>
      </c>
      <c r="E1149" s="14" t="s">
        <v>297</v>
      </c>
      <c r="F1149" s="14" t="s">
        <v>14</v>
      </c>
      <c r="G1149" s="14" t="s">
        <v>4495</v>
      </c>
      <c r="H1149" s="9"/>
      <c r="I1149" s="3" t="s">
        <v>30</v>
      </c>
      <c r="J1149" s="3" t="s">
        <v>4241</v>
      </c>
      <c r="K1149" s="3" t="s">
        <v>17</v>
      </c>
      <c r="M1149" s="11">
        <v>0</v>
      </c>
      <c r="N1149" s="11">
        <v>1</v>
      </c>
    </row>
    <row r="1150" spans="1:14" x14ac:dyDescent="0.2">
      <c r="A1150" s="2">
        <v>4260</v>
      </c>
      <c r="B1150" s="3" t="s">
        <v>4242</v>
      </c>
      <c r="C1150" s="3" t="s">
        <v>4243</v>
      </c>
      <c r="D1150" s="13">
        <v>43714</v>
      </c>
      <c r="E1150" s="14" t="s">
        <v>4</v>
      </c>
      <c r="F1150" s="14" t="s">
        <v>47</v>
      </c>
      <c r="G1150" s="14"/>
      <c r="H1150" s="9"/>
      <c r="I1150" s="3" t="s">
        <v>1853</v>
      </c>
      <c r="J1150" s="3" t="s">
        <v>4244</v>
      </c>
      <c r="K1150" s="3" t="s">
        <v>17</v>
      </c>
      <c r="L1150" s="3" t="s">
        <v>4245</v>
      </c>
      <c r="M1150" s="11">
        <v>0</v>
      </c>
      <c r="N1150" s="11">
        <v>1</v>
      </c>
    </row>
    <row r="1151" spans="1:14" x14ac:dyDescent="0.2">
      <c r="A1151" s="2">
        <v>4262</v>
      </c>
      <c r="B1151" s="3" t="s">
        <v>4246</v>
      </c>
      <c r="C1151" s="3" t="s">
        <v>1954</v>
      </c>
      <c r="D1151" s="13">
        <v>40848</v>
      </c>
      <c r="E1151" s="14" t="s">
        <v>4</v>
      </c>
      <c r="F1151" s="14" t="s">
        <v>47</v>
      </c>
      <c r="G1151" s="14"/>
      <c r="H1151" s="9"/>
      <c r="I1151" s="3" t="s">
        <v>3796</v>
      </c>
      <c r="J1151" s="3" t="s">
        <v>4247</v>
      </c>
      <c r="K1151" s="3" t="s">
        <v>17</v>
      </c>
      <c r="L1151" s="3" t="s">
        <v>4230</v>
      </c>
      <c r="M1151" s="11">
        <v>1</v>
      </c>
      <c r="N1151" s="11">
        <v>0</v>
      </c>
    </row>
    <row r="1152" spans="1:14" x14ac:dyDescent="0.2">
      <c r="A1152" s="2">
        <v>4263</v>
      </c>
      <c r="B1152" s="3" t="s">
        <v>4248</v>
      </c>
      <c r="C1152" s="3" t="s">
        <v>4249</v>
      </c>
      <c r="D1152" s="13">
        <v>43405</v>
      </c>
      <c r="E1152" s="14" t="s">
        <v>4</v>
      </c>
      <c r="F1152" s="14" t="s">
        <v>47</v>
      </c>
      <c r="G1152" s="14"/>
      <c r="H1152" s="9"/>
      <c r="I1152" s="3" t="s">
        <v>93</v>
      </c>
      <c r="J1152" s="3" t="s">
        <v>4250</v>
      </c>
      <c r="K1152" s="3" t="s">
        <v>17</v>
      </c>
      <c r="L1152" s="3" t="s">
        <v>4251</v>
      </c>
      <c r="M1152" s="11">
        <v>0</v>
      </c>
      <c r="N1152" s="11">
        <v>1</v>
      </c>
    </row>
    <row r="1153" spans="1:14" x14ac:dyDescent="0.2">
      <c r="A1153" s="2">
        <v>4265</v>
      </c>
      <c r="B1153" s="3" t="s">
        <v>4252</v>
      </c>
      <c r="C1153" s="3" t="s">
        <v>4253</v>
      </c>
      <c r="D1153" s="13">
        <v>43722</v>
      </c>
      <c r="E1153" s="14" t="s">
        <v>4</v>
      </c>
      <c r="F1153" s="14" t="s">
        <v>14</v>
      </c>
      <c r="G1153" s="14" t="s">
        <v>4495</v>
      </c>
      <c r="H1153" s="9"/>
      <c r="I1153" s="3" t="s">
        <v>4254</v>
      </c>
      <c r="J1153" s="3" t="s">
        <v>4255</v>
      </c>
      <c r="K1153" s="3" t="s">
        <v>17</v>
      </c>
      <c r="L1153" s="3" t="s">
        <v>3321</v>
      </c>
      <c r="M1153" s="11">
        <v>1</v>
      </c>
      <c r="N1153" s="11">
        <v>0</v>
      </c>
    </row>
    <row r="1154" spans="1:14" x14ac:dyDescent="0.2">
      <c r="A1154" s="2">
        <v>4266</v>
      </c>
      <c r="B1154" s="3" t="s">
        <v>4256</v>
      </c>
      <c r="C1154" s="3" t="s">
        <v>4257</v>
      </c>
      <c r="D1154" s="13">
        <v>43350</v>
      </c>
      <c r="E1154" s="14" t="s">
        <v>345</v>
      </c>
      <c r="F1154" s="14" t="s">
        <v>14</v>
      </c>
      <c r="G1154" s="14"/>
      <c r="H1154" s="9"/>
      <c r="I1154" s="3" t="s">
        <v>4258</v>
      </c>
      <c r="J1154" s="3" t="s">
        <v>4259</v>
      </c>
      <c r="K1154" s="3" t="s">
        <v>17</v>
      </c>
      <c r="L1154" s="3" t="s">
        <v>4260</v>
      </c>
      <c r="M1154" s="11">
        <v>0</v>
      </c>
      <c r="N1154" s="11">
        <v>1</v>
      </c>
    </row>
    <row r="1155" spans="1:14" x14ac:dyDescent="0.2">
      <c r="A1155" s="2">
        <v>4267</v>
      </c>
      <c r="B1155" s="3" t="s">
        <v>4261</v>
      </c>
      <c r="C1155" s="3" t="s">
        <v>4262</v>
      </c>
      <c r="D1155" s="13">
        <v>38358</v>
      </c>
      <c r="E1155" s="14" t="s">
        <v>345</v>
      </c>
      <c r="F1155" s="14" t="s">
        <v>14</v>
      </c>
      <c r="G1155" s="14"/>
      <c r="H1155" s="9"/>
      <c r="I1155" s="3" t="s">
        <v>4263</v>
      </c>
      <c r="J1155" s="3" t="s">
        <v>4264</v>
      </c>
      <c r="K1155" s="3" t="s">
        <v>17</v>
      </c>
      <c r="L1155" s="3" t="s">
        <v>4265</v>
      </c>
      <c r="M1155" s="11">
        <v>0</v>
      </c>
      <c r="N1155" s="11">
        <v>1</v>
      </c>
    </row>
    <row r="1156" spans="1:14" x14ac:dyDescent="0.2">
      <c r="A1156" s="2">
        <v>4268</v>
      </c>
      <c r="B1156" s="3" t="s">
        <v>4266</v>
      </c>
      <c r="C1156" s="3" t="s">
        <v>4267</v>
      </c>
      <c r="D1156" s="13">
        <v>41102</v>
      </c>
      <c r="E1156" s="14" t="s">
        <v>345</v>
      </c>
      <c r="F1156" s="14" t="s">
        <v>1372</v>
      </c>
      <c r="G1156" s="14"/>
      <c r="H1156" s="9"/>
      <c r="I1156" s="3" t="s">
        <v>432</v>
      </c>
      <c r="J1156" s="3" t="s">
        <v>4268</v>
      </c>
      <c r="K1156" s="3" t="s">
        <v>17</v>
      </c>
      <c r="L1156" s="3" t="s">
        <v>4269</v>
      </c>
      <c r="M1156" s="11">
        <v>0</v>
      </c>
      <c r="N1156" s="11">
        <v>1</v>
      </c>
    </row>
    <row r="1157" spans="1:14" x14ac:dyDescent="0.2">
      <c r="A1157" s="2">
        <v>4269</v>
      </c>
      <c r="B1157" s="3" t="s">
        <v>4270</v>
      </c>
      <c r="C1157" s="3" t="s">
        <v>4271</v>
      </c>
      <c r="D1157" s="13">
        <v>42580</v>
      </c>
      <c r="E1157" s="14" t="s">
        <v>4</v>
      </c>
      <c r="F1157" s="14" t="s">
        <v>14</v>
      </c>
      <c r="G1157" s="14"/>
      <c r="H1157" s="9">
        <v>1</v>
      </c>
      <c r="I1157" s="3" t="s">
        <v>93</v>
      </c>
      <c r="J1157" s="3" t="s">
        <v>4272</v>
      </c>
      <c r="K1157" s="3" t="s">
        <v>17</v>
      </c>
      <c r="L1157" s="3" t="s">
        <v>4273</v>
      </c>
      <c r="M1157" s="11">
        <v>0</v>
      </c>
      <c r="N1157" s="11">
        <v>1</v>
      </c>
    </row>
    <row r="1158" spans="1:14" x14ac:dyDescent="0.2">
      <c r="A1158" s="2">
        <v>4270</v>
      </c>
      <c r="B1158" s="3" t="s">
        <v>4274</v>
      </c>
      <c r="C1158" s="3" t="s">
        <v>4275</v>
      </c>
      <c r="D1158" s="13">
        <v>43252</v>
      </c>
      <c r="E1158" s="14" t="s">
        <v>4</v>
      </c>
      <c r="F1158" s="14" t="s">
        <v>35</v>
      </c>
      <c r="G1158" s="14"/>
      <c r="H1158" s="9">
        <v>1</v>
      </c>
      <c r="I1158" s="3" t="s">
        <v>93</v>
      </c>
      <c r="J1158" s="3" t="s">
        <v>4276</v>
      </c>
      <c r="K1158" s="3" t="s">
        <v>17</v>
      </c>
      <c r="L1158" s="3" t="s">
        <v>4277</v>
      </c>
      <c r="M1158" s="11">
        <v>0</v>
      </c>
      <c r="N1158" s="11">
        <v>1</v>
      </c>
    </row>
    <row r="1159" spans="1:14" x14ac:dyDescent="0.2">
      <c r="A1159" s="2">
        <v>4271</v>
      </c>
      <c r="B1159" s="3" t="s">
        <v>4278</v>
      </c>
      <c r="C1159" s="3" t="s">
        <v>4279</v>
      </c>
      <c r="D1159" s="13">
        <v>43709</v>
      </c>
      <c r="E1159" s="14" t="s">
        <v>4</v>
      </c>
      <c r="F1159" s="14" t="s">
        <v>14</v>
      </c>
      <c r="G1159" s="14"/>
      <c r="H1159" s="9">
        <v>1</v>
      </c>
      <c r="I1159" s="3" t="s">
        <v>93</v>
      </c>
      <c r="J1159" s="3" t="s">
        <v>4280</v>
      </c>
      <c r="K1159" s="3" t="s">
        <v>17</v>
      </c>
      <c r="L1159" s="3" t="s">
        <v>4277</v>
      </c>
      <c r="M1159" s="11">
        <v>0</v>
      </c>
      <c r="N1159" s="11">
        <v>1</v>
      </c>
    </row>
    <row r="1160" spans="1:14" x14ac:dyDescent="0.2">
      <c r="A1160" s="2">
        <v>4272</v>
      </c>
      <c r="B1160" s="3" t="s">
        <v>4281</v>
      </c>
      <c r="C1160" s="3" t="s">
        <v>4282</v>
      </c>
      <c r="D1160" s="13">
        <v>37408</v>
      </c>
      <c r="E1160" s="14" t="s">
        <v>4</v>
      </c>
      <c r="F1160" s="14" t="s">
        <v>35</v>
      </c>
      <c r="G1160" s="14"/>
      <c r="H1160" s="9">
        <v>1</v>
      </c>
      <c r="I1160" s="3" t="s">
        <v>1853</v>
      </c>
      <c r="J1160" s="3" t="s">
        <v>4283</v>
      </c>
      <c r="K1160" s="3" t="s">
        <v>17</v>
      </c>
      <c r="L1160" s="3" t="s">
        <v>4284</v>
      </c>
      <c r="M1160" s="11">
        <v>0</v>
      </c>
      <c r="N1160" s="11">
        <v>1</v>
      </c>
    </row>
    <row r="1161" spans="1:14" x14ac:dyDescent="0.2">
      <c r="A1161" s="2">
        <v>4273</v>
      </c>
      <c r="B1161" s="3" t="s">
        <v>4285</v>
      </c>
      <c r="C1161" s="3" t="s">
        <v>4286</v>
      </c>
      <c r="D1161" s="13">
        <v>42735</v>
      </c>
      <c r="E1161" s="14" t="s">
        <v>4</v>
      </c>
      <c r="F1161" s="14" t="s">
        <v>1372</v>
      </c>
      <c r="G1161" s="14"/>
      <c r="H1161" s="9">
        <v>1</v>
      </c>
      <c r="I1161" s="3" t="s">
        <v>93</v>
      </c>
      <c r="J1161" s="3" t="s">
        <v>4287</v>
      </c>
      <c r="K1161" s="3" t="s">
        <v>17</v>
      </c>
      <c r="L1161" s="3" t="s">
        <v>4288</v>
      </c>
      <c r="M1161" s="11">
        <v>0</v>
      </c>
      <c r="N1161" s="11">
        <v>1</v>
      </c>
    </row>
    <row r="1162" spans="1:14" x14ac:dyDescent="0.2">
      <c r="A1162" s="2">
        <v>4274</v>
      </c>
      <c r="B1162" s="3" t="s">
        <v>4289</v>
      </c>
      <c r="C1162" s="3" t="s">
        <v>4290</v>
      </c>
      <c r="D1162" s="13">
        <v>43501</v>
      </c>
      <c r="E1162" s="14" t="s">
        <v>4</v>
      </c>
      <c r="F1162" s="14" t="s">
        <v>35</v>
      </c>
      <c r="G1162" s="14"/>
      <c r="H1162" s="9"/>
      <c r="I1162" s="3" t="s">
        <v>182</v>
      </c>
      <c r="J1162" s="3" t="s">
        <v>4291</v>
      </c>
      <c r="K1162" s="3" t="s">
        <v>17</v>
      </c>
      <c r="L1162" s="3" t="s">
        <v>4292</v>
      </c>
      <c r="M1162" s="11">
        <v>0</v>
      </c>
      <c r="N1162" s="11">
        <v>1</v>
      </c>
    </row>
    <row r="1163" spans="1:14" x14ac:dyDescent="0.2">
      <c r="A1163" s="2">
        <v>4275</v>
      </c>
      <c r="B1163" s="3" t="s">
        <v>4293</v>
      </c>
      <c r="C1163" s="3" t="s">
        <v>4294</v>
      </c>
      <c r="D1163" s="13">
        <v>41184</v>
      </c>
      <c r="E1163" s="14" t="s">
        <v>4</v>
      </c>
      <c r="F1163" s="14" t="s">
        <v>35</v>
      </c>
      <c r="G1163" s="14"/>
      <c r="H1163" s="9">
        <v>1</v>
      </c>
      <c r="I1163" s="3" t="s">
        <v>93</v>
      </c>
      <c r="J1163" s="3" t="s">
        <v>4295</v>
      </c>
      <c r="K1163" s="3" t="s">
        <v>17</v>
      </c>
      <c r="L1163" s="3" t="s">
        <v>4296</v>
      </c>
      <c r="M1163" s="11">
        <v>1</v>
      </c>
      <c r="N1163" s="11">
        <v>0</v>
      </c>
    </row>
    <row r="1164" spans="1:14" x14ac:dyDescent="0.2">
      <c r="A1164" s="2">
        <v>4277</v>
      </c>
      <c r="B1164" s="3" t="s">
        <v>4297</v>
      </c>
      <c r="C1164" s="3" t="s">
        <v>4298</v>
      </c>
      <c r="D1164" s="13">
        <v>36100</v>
      </c>
      <c r="E1164" s="14" t="s">
        <v>4</v>
      </c>
      <c r="F1164" s="14" t="s">
        <v>35</v>
      </c>
      <c r="G1164" s="14"/>
      <c r="H1164" s="9"/>
      <c r="I1164" s="3" t="s">
        <v>719</v>
      </c>
      <c r="J1164" s="3" t="s">
        <v>4299</v>
      </c>
      <c r="K1164" s="3" t="s">
        <v>17</v>
      </c>
      <c r="L1164" s="3" t="s">
        <v>4300</v>
      </c>
      <c r="M1164" s="11">
        <v>0</v>
      </c>
      <c r="N1164" s="11">
        <v>1</v>
      </c>
    </row>
    <row r="1165" spans="1:14" x14ac:dyDescent="0.2">
      <c r="A1165" s="2">
        <v>4278</v>
      </c>
      <c r="B1165" s="3" t="s">
        <v>4301</v>
      </c>
      <c r="C1165" s="3" t="s">
        <v>4302</v>
      </c>
      <c r="D1165" s="13">
        <v>44013</v>
      </c>
      <c r="E1165" s="14" t="s">
        <v>4</v>
      </c>
      <c r="F1165" s="14" t="s">
        <v>14</v>
      </c>
      <c r="G1165" s="14" t="s">
        <v>4494</v>
      </c>
      <c r="H1165" s="9" t="s">
        <v>2058</v>
      </c>
      <c r="I1165" s="3" t="s">
        <v>106</v>
      </c>
      <c r="J1165" s="3" t="s">
        <v>4303</v>
      </c>
      <c r="K1165" s="3" t="s">
        <v>17</v>
      </c>
      <c r="L1165" s="3" t="s">
        <v>3700</v>
      </c>
      <c r="M1165" s="11">
        <v>0</v>
      </c>
      <c r="N1165" s="11">
        <v>1</v>
      </c>
    </row>
    <row r="1166" spans="1:14" x14ac:dyDescent="0.2">
      <c r="A1166" s="2">
        <v>4279</v>
      </c>
      <c r="B1166" s="3" t="s">
        <v>4304</v>
      </c>
      <c r="C1166" s="3" t="s">
        <v>4305</v>
      </c>
      <c r="D1166" s="13">
        <v>43922</v>
      </c>
      <c r="E1166" s="14" t="s">
        <v>4</v>
      </c>
      <c r="F1166" s="14" t="s">
        <v>35</v>
      </c>
      <c r="G1166" s="14"/>
      <c r="H1166" s="9">
        <v>1</v>
      </c>
      <c r="I1166" s="3" t="s">
        <v>93</v>
      </c>
      <c r="J1166" s="3" t="s">
        <v>4306</v>
      </c>
      <c r="K1166" s="3" t="s">
        <v>17</v>
      </c>
      <c r="L1166" s="3" t="s">
        <v>4307</v>
      </c>
      <c r="M1166" s="11">
        <v>1</v>
      </c>
      <c r="N1166" s="11">
        <v>0</v>
      </c>
    </row>
    <row r="1167" spans="1:14" x14ac:dyDescent="0.2">
      <c r="A1167" s="2">
        <v>4280</v>
      </c>
      <c r="B1167" s="3" t="s">
        <v>4308</v>
      </c>
      <c r="C1167" s="3" t="s">
        <v>4309</v>
      </c>
      <c r="D1167" s="13">
        <v>43171</v>
      </c>
      <c r="E1167" s="14" t="s">
        <v>4</v>
      </c>
      <c r="F1167" s="14" t="s">
        <v>14</v>
      </c>
      <c r="G1167" s="14"/>
      <c r="H1167" s="9"/>
      <c r="I1167" s="3" t="s">
        <v>48</v>
      </c>
      <c r="J1167" s="3" t="s">
        <v>4310</v>
      </c>
      <c r="K1167" s="3" t="s">
        <v>17</v>
      </c>
      <c r="L1167" s="3" t="s">
        <v>4311</v>
      </c>
      <c r="M1167" s="11">
        <v>0</v>
      </c>
      <c r="N1167" s="11">
        <v>1</v>
      </c>
    </row>
    <row r="1168" spans="1:14" x14ac:dyDescent="0.2">
      <c r="A1168" s="2">
        <v>4281</v>
      </c>
      <c r="B1168" s="3" t="s">
        <v>4312</v>
      </c>
      <c r="C1168" s="3" t="s">
        <v>4313</v>
      </c>
      <c r="D1168" s="13">
        <v>42064</v>
      </c>
      <c r="E1168" s="14" t="s">
        <v>345</v>
      </c>
      <c r="F1168" s="14" t="s">
        <v>14</v>
      </c>
      <c r="G1168" s="14"/>
      <c r="H1168" s="9"/>
      <c r="I1168" s="3" t="s">
        <v>4314</v>
      </c>
      <c r="J1168" s="3" t="s">
        <v>346</v>
      </c>
      <c r="K1168" s="3" t="s">
        <v>17</v>
      </c>
      <c r="L1168" s="3" t="s">
        <v>4315</v>
      </c>
      <c r="M1168" s="11">
        <v>0</v>
      </c>
      <c r="N1168" s="11">
        <v>1</v>
      </c>
    </row>
    <row r="1169" spans="1:14" x14ac:dyDescent="0.2">
      <c r="A1169" s="2">
        <v>4282</v>
      </c>
      <c r="B1169" s="3" t="s">
        <v>4316</v>
      </c>
      <c r="C1169" s="3" t="s">
        <v>4317</v>
      </c>
      <c r="D1169" s="13">
        <v>43862</v>
      </c>
      <c r="E1169" s="14" t="s">
        <v>4</v>
      </c>
      <c r="F1169" s="14" t="s">
        <v>14</v>
      </c>
      <c r="G1169" s="14" t="s">
        <v>4495</v>
      </c>
      <c r="H1169" s="9"/>
      <c r="I1169" s="3" t="s">
        <v>25</v>
      </c>
      <c r="J1169" s="3" t="s">
        <v>4318</v>
      </c>
      <c r="K1169" s="3" t="s">
        <v>17</v>
      </c>
      <c r="L1169" s="3" t="s">
        <v>4319</v>
      </c>
      <c r="M1169" s="11">
        <v>0</v>
      </c>
      <c r="N1169" s="11">
        <v>1</v>
      </c>
    </row>
    <row r="1170" spans="1:14" x14ac:dyDescent="0.2">
      <c r="A1170" s="2">
        <v>4283</v>
      </c>
      <c r="B1170" s="3" t="s">
        <v>4320</v>
      </c>
      <c r="C1170" s="3" t="s">
        <v>4321</v>
      </c>
      <c r="D1170" s="13">
        <v>42064</v>
      </c>
      <c r="E1170" s="14" t="s">
        <v>4</v>
      </c>
      <c r="F1170" s="14" t="s">
        <v>14</v>
      </c>
      <c r="G1170" s="14" t="s">
        <v>4494</v>
      </c>
      <c r="H1170" s="9"/>
      <c r="I1170" s="3" t="s">
        <v>106</v>
      </c>
      <c r="J1170" s="3" t="s">
        <v>4322</v>
      </c>
      <c r="K1170" s="3" t="s">
        <v>17</v>
      </c>
      <c r="L1170" s="3" t="s">
        <v>3846</v>
      </c>
      <c r="M1170" s="11">
        <v>0</v>
      </c>
      <c r="N1170" s="11">
        <v>1</v>
      </c>
    </row>
    <row r="1171" spans="1:14" x14ac:dyDescent="0.2">
      <c r="A1171" s="2">
        <v>4284</v>
      </c>
      <c r="B1171" s="3" t="s">
        <v>4323</v>
      </c>
      <c r="C1171" s="3" t="s">
        <v>4324</v>
      </c>
      <c r="D1171" s="13">
        <v>43344</v>
      </c>
      <c r="E1171" s="14" t="s">
        <v>4</v>
      </c>
      <c r="F1171" s="14" t="s">
        <v>14</v>
      </c>
      <c r="G1171" s="14" t="s">
        <v>4494</v>
      </c>
      <c r="H1171" s="9">
        <v>1</v>
      </c>
      <c r="I1171" s="3" t="s">
        <v>106</v>
      </c>
      <c r="J1171" s="3" t="s">
        <v>4325</v>
      </c>
      <c r="K1171" s="3" t="s">
        <v>17</v>
      </c>
      <c r="L1171" s="3" t="s">
        <v>4326</v>
      </c>
      <c r="M1171" s="11">
        <v>0</v>
      </c>
      <c r="N1171" s="11">
        <v>1</v>
      </c>
    </row>
    <row r="1172" spans="1:14" x14ac:dyDescent="0.2">
      <c r="A1172" s="2">
        <v>4285</v>
      </c>
      <c r="B1172" s="3" t="s">
        <v>4327</v>
      </c>
      <c r="C1172" s="3" t="s">
        <v>4328</v>
      </c>
      <c r="D1172" s="13">
        <v>39486</v>
      </c>
      <c r="E1172" s="14" t="s">
        <v>4</v>
      </c>
      <c r="F1172" s="14" t="s">
        <v>1736</v>
      </c>
      <c r="G1172" s="14"/>
      <c r="H1172" s="9"/>
      <c r="I1172" s="3" t="s">
        <v>48</v>
      </c>
      <c r="J1172" s="3" t="s">
        <v>4329</v>
      </c>
      <c r="K1172" s="3" t="s">
        <v>17</v>
      </c>
      <c r="L1172" s="3" t="s">
        <v>3035</v>
      </c>
      <c r="M1172" s="11">
        <v>0</v>
      </c>
      <c r="N1172" s="11">
        <v>1</v>
      </c>
    </row>
    <row r="1173" spans="1:14" x14ac:dyDescent="0.2">
      <c r="A1173" s="2">
        <v>4286</v>
      </c>
      <c r="B1173" s="3" t="s">
        <v>4330</v>
      </c>
      <c r="C1173" s="3" t="s">
        <v>4331</v>
      </c>
      <c r="D1173" s="13">
        <v>36220</v>
      </c>
      <c r="E1173" s="14" t="s">
        <v>4</v>
      </c>
      <c r="F1173" s="14" t="s">
        <v>35</v>
      </c>
      <c r="G1173" s="14"/>
      <c r="H1173" s="9"/>
      <c r="I1173" s="3" t="s">
        <v>201</v>
      </c>
      <c r="J1173" s="3" t="s">
        <v>4332</v>
      </c>
      <c r="K1173" s="3" t="s">
        <v>17</v>
      </c>
      <c r="M1173" s="11">
        <v>0</v>
      </c>
      <c r="N1173" s="11">
        <v>1</v>
      </c>
    </row>
    <row r="1174" spans="1:14" x14ac:dyDescent="0.2">
      <c r="A1174" s="2">
        <v>4289</v>
      </c>
      <c r="B1174" s="3" t="s">
        <v>4333</v>
      </c>
      <c r="C1174" s="3" t="s">
        <v>4334</v>
      </c>
      <c r="D1174" s="13">
        <v>43790</v>
      </c>
      <c r="E1174" s="14" t="s">
        <v>4</v>
      </c>
      <c r="F1174" s="14" t="s">
        <v>14</v>
      </c>
      <c r="G1174" s="14" t="s">
        <v>4495</v>
      </c>
      <c r="H1174" s="9">
        <v>1</v>
      </c>
      <c r="I1174" s="3" t="s">
        <v>173</v>
      </c>
      <c r="J1174" s="3" t="s">
        <v>4335</v>
      </c>
      <c r="K1174" s="3" t="s">
        <v>17</v>
      </c>
      <c r="L1174" s="3" t="s">
        <v>3846</v>
      </c>
      <c r="M1174" s="11">
        <v>0</v>
      </c>
      <c r="N1174" s="11">
        <v>1</v>
      </c>
    </row>
    <row r="1175" spans="1:14" x14ac:dyDescent="0.2">
      <c r="A1175" s="2">
        <v>4294</v>
      </c>
      <c r="B1175" s="3" t="s">
        <v>4336</v>
      </c>
      <c r="C1175" s="3" t="s">
        <v>4337</v>
      </c>
      <c r="D1175" s="13">
        <v>41426</v>
      </c>
      <c r="E1175" s="14" t="s">
        <v>4</v>
      </c>
      <c r="F1175" s="14" t="s">
        <v>1736</v>
      </c>
      <c r="G1175" s="14"/>
      <c r="H1175" s="9"/>
      <c r="I1175" s="3" t="s">
        <v>93</v>
      </c>
      <c r="J1175" s="3" t="s">
        <v>4338</v>
      </c>
      <c r="K1175" s="3" t="s">
        <v>17</v>
      </c>
      <c r="L1175" s="3" t="s">
        <v>4339</v>
      </c>
      <c r="M1175" s="11">
        <v>0</v>
      </c>
      <c r="N1175" s="11">
        <v>1</v>
      </c>
    </row>
    <row r="1176" spans="1:14" x14ac:dyDescent="0.2">
      <c r="A1176" s="2">
        <v>4295</v>
      </c>
      <c r="B1176" s="3" t="s">
        <v>4340</v>
      </c>
      <c r="C1176" s="3" t="s">
        <v>4341</v>
      </c>
      <c r="D1176" s="13">
        <v>43088</v>
      </c>
      <c r="E1176" s="14" t="s">
        <v>4</v>
      </c>
      <c r="F1176" s="14" t="s">
        <v>14</v>
      </c>
      <c r="G1176" s="14"/>
      <c r="H1176" s="9"/>
      <c r="I1176" s="3" t="s">
        <v>93</v>
      </c>
      <c r="J1176" s="3" t="s">
        <v>4342</v>
      </c>
      <c r="K1176" s="3" t="s">
        <v>17</v>
      </c>
      <c r="L1176" s="3" t="s">
        <v>4343</v>
      </c>
      <c r="M1176" s="11">
        <v>0</v>
      </c>
      <c r="N1176" s="11">
        <v>1</v>
      </c>
    </row>
    <row r="1177" spans="1:14" x14ac:dyDescent="0.2">
      <c r="A1177" s="2">
        <v>4299</v>
      </c>
      <c r="B1177" s="3" t="s">
        <v>4344</v>
      </c>
      <c r="C1177" s="3" t="s">
        <v>4345</v>
      </c>
      <c r="D1177" s="13">
        <v>44006</v>
      </c>
      <c r="E1177" s="14" t="s">
        <v>4</v>
      </c>
      <c r="F1177" s="14" t="s">
        <v>47</v>
      </c>
      <c r="G1177" s="14"/>
      <c r="H1177" s="9">
        <v>1</v>
      </c>
      <c r="I1177" s="3" t="s">
        <v>93</v>
      </c>
      <c r="J1177" s="3" t="s">
        <v>4346</v>
      </c>
      <c r="K1177" s="3" t="s">
        <v>17</v>
      </c>
      <c r="M1177" s="11">
        <v>0</v>
      </c>
      <c r="N1177" s="11">
        <v>1</v>
      </c>
    </row>
    <row r="1178" spans="1:14" x14ac:dyDescent="0.2">
      <c r="A1178" s="2">
        <v>4300</v>
      </c>
      <c r="B1178" s="3" t="s">
        <v>4347</v>
      </c>
      <c r="C1178" s="3" t="s">
        <v>4348</v>
      </c>
      <c r="D1178" s="13">
        <v>42705</v>
      </c>
      <c r="E1178" s="14" t="s">
        <v>4</v>
      </c>
      <c r="F1178" s="14" t="s">
        <v>47</v>
      </c>
      <c r="G1178" s="14"/>
      <c r="H1178" s="9"/>
      <c r="I1178" s="3" t="s">
        <v>367</v>
      </c>
      <c r="J1178" s="3" t="s">
        <v>4349</v>
      </c>
      <c r="K1178" s="3" t="s">
        <v>17</v>
      </c>
      <c r="L1178" s="3" t="s">
        <v>4350</v>
      </c>
      <c r="M1178" s="11">
        <v>0</v>
      </c>
      <c r="N1178" s="11">
        <v>1</v>
      </c>
    </row>
    <row r="1179" spans="1:14" x14ac:dyDescent="0.2">
      <c r="A1179" s="2">
        <v>4301</v>
      </c>
      <c r="B1179" s="3" t="s">
        <v>4351</v>
      </c>
      <c r="C1179" s="3" t="s">
        <v>4352</v>
      </c>
      <c r="D1179" s="13">
        <v>43800</v>
      </c>
      <c r="E1179" s="14" t="s">
        <v>4</v>
      </c>
      <c r="F1179" s="14" t="s">
        <v>14</v>
      </c>
      <c r="G1179" s="14" t="s">
        <v>4495</v>
      </c>
      <c r="H1179" s="9"/>
      <c r="I1179" s="3" t="s">
        <v>173</v>
      </c>
      <c r="J1179" s="3" t="s">
        <v>4353</v>
      </c>
      <c r="K1179" s="3" t="s">
        <v>17</v>
      </c>
      <c r="L1179" s="3" t="s">
        <v>4354</v>
      </c>
      <c r="M1179" s="11">
        <v>0</v>
      </c>
      <c r="N1179" s="11">
        <v>1</v>
      </c>
    </row>
    <row r="1180" spans="1:14" x14ac:dyDescent="0.2">
      <c r="A1180" s="2">
        <v>4304</v>
      </c>
      <c r="B1180" s="3" t="s">
        <v>4355</v>
      </c>
      <c r="C1180" s="3" t="s">
        <v>4356</v>
      </c>
      <c r="D1180" s="13">
        <v>42668</v>
      </c>
      <c r="E1180" s="14" t="s">
        <v>4</v>
      </c>
      <c r="F1180" s="14" t="s">
        <v>47</v>
      </c>
      <c r="G1180" s="14"/>
      <c r="H1180" s="9"/>
      <c r="I1180" s="3" t="s">
        <v>93</v>
      </c>
      <c r="J1180" s="3" t="s">
        <v>4357</v>
      </c>
      <c r="K1180" s="3" t="s">
        <v>17</v>
      </c>
      <c r="M1180" s="11">
        <v>1</v>
      </c>
      <c r="N1180" s="11">
        <v>0</v>
      </c>
    </row>
    <row r="1181" spans="1:14" x14ac:dyDescent="0.2">
      <c r="A1181" s="2">
        <v>4306</v>
      </c>
      <c r="B1181" s="3" t="s">
        <v>4358</v>
      </c>
      <c r="C1181" s="3" t="s">
        <v>4359</v>
      </c>
      <c r="D1181" s="13">
        <v>41125</v>
      </c>
      <c r="E1181" s="14" t="s">
        <v>4</v>
      </c>
      <c r="F1181" s="14" t="s">
        <v>35</v>
      </c>
      <c r="G1181" s="14"/>
      <c r="H1181" s="9"/>
      <c r="I1181" s="3" t="s">
        <v>93</v>
      </c>
      <c r="J1181" s="3" t="s">
        <v>4360</v>
      </c>
      <c r="K1181" s="3" t="s">
        <v>17</v>
      </c>
      <c r="L1181" s="3" t="s">
        <v>4361</v>
      </c>
      <c r="M1181" s="11">
        <v>1</v>
      </c>
      <c r="N1181" s="11">
        <v>0</v>
      </c>
    </row>
    <row r="1182" spans="1:14" x14ac:dyDescent="0.2">
      <c r="A1182" s="2">
        <v>4307</v>
      </c>
      <c r="B1182" s="3" t="s">
        <v>4362</v>
      </c>
      <c r="C1182" s="3" t="s">
        <v>4363</v>
      </c>
      <c r="D1182" s="13">
        <v>43151</v>
      </c>
      <c r="E1182" s="14" t="s">
        <v>4</v>
      </c>
      <c r="F1182" s="14" t="s">
        <v>14</v>
      </c>
      <c r="G1182" s="14" t="s">
        <v>4495</v>
      </c>
      <c r="H1182" s="9">
        <v>1</v>
      </c>
      <c r="I1182" s="3" t="s">
        <v>4364</v>
      </c>
      <c r="J1182" s="3" t="s">
        <v>4365</v>
      </c>
      <c r="K1182" s="3" t="s">
        <v>17</v>
      </c>
      <c r="L1182" s="3" t="s">
        <v>4366</v>
      </c>
      <c r="M1182" s="11">
        <v>1</v>
      </c>
      <c r="N1182" s="11">
        <v>0</v>
      </c>
    </row>
    <row r="1183" spans="1:14" x14ac:dyDescent="0.2">
      <c r="A1183" s="2">
        <v>4308</v>
      </c>
      <c r="B1183" s="3" t="s">
        <v>4367</v>
      </c>
      <c r="C1183" s="3" t="s">
        <v>4368</v>
      </c>
      <c r="D1183" s="13">
        <v>43187</v>
      </c>
      <c r="E1183" s="14" t="s">
        <v>4</v>
      </c>
      <c r="F1183" s="14" t="s">
        <v>14</v>
      </c>
      <c r="G1183" s="14" t="s">
        <v>4495</v>
      </c>
      <c r="H1183" s="9"/>
      <c r="I1183" s="3" t="s">
        <v>173</v>
      </c>
      <c r="J1183" s="3" t="s">
        <v>4369</v>
      </c>
      <c r="K1183" s="3" t="s">
        <v>17</v>
      </c>
      <c r="L1183" s="3" t="s">
        <v>2974</v>
      </c>
      <c r="M1183" s="11">
        <v>0</v>
      </c>
      <c r="N1183" s="11">
        <v>1</v>
      </c>
    </row>
    <row r="1184" spans="1:14" x14ac:dyDescent="0.2">
      <c r="A1184" s="2">
        <v>4309</v>
      </c>
      <c r="B1184" s="3" t="s">
        <v>4370</v>
      </c>
      <c r="C1184" s="3" t="s">
        <v>4371</v>
      </c>
      <c r="D1184" s="13">
        <v>43782</v>
      </c>
      <c r="E1184" s="14" t="s">
        <v>4</v>
      </c>
      <c r="F1184" s="14" t="s">
        <v>14</v>
      </c>
      <c r="G1184" s="14" t="s">
        <v>4495</v>
      </c>
      <c r="H1184" s="9"/>
      <c r="I1184" s="3" t="s">
        <v>173</v>
      </c>
      <c r="J1184" s="3" t="s">
        <v>4372</v>
      </c>
      <c r="K1184" s="3" t="s">
        <v>17</v>
      </c>
      <c r="L1184" s="3" t="s">
        <v>4373</v>
      </c>
      <c r="M1184" s="11">
        <v>0</v>
      </c>
      <c r="N1184" s="11">
        <v>1</v>
      </c>
    </row>
    <row r="1185" spans="1:14" x14ac:dyDescent="0.2">
      <c r="A1185" s="2">
        <v>4312</v>
      </c>
      <c r="B1185" s="3" t="s">
        <v>4374</v>
      </c>
      <c r="C1185" s="3" t="s">
        <v>2850</v>
      </c>
      <c r="D1185" s="13">
        <v>43009</v>
      </c>
      <c r="E1185" s="14" t="s">
        <v>4</v>
      </c>
      <c r="F1185" s="14" t="s">
        <v>14</v>
      </c>
      <c r="G1185" s="14" t="s">
        <v>4495</v>
      </c>
      <c r="H1185" s="9">
        <v>1</v>
      </c>
      <c r="I1185" s="3" t="s">
        <v>173</v>
      </c>
      <c r="J1185" s="3" t="s">
        <v>4375</v>
      </c>
      <c r="K1185" s="3" t="s">
        <v>17</v>
      </c>
      <c r="L1185" s="3" t="s">
        <v>4376</v>
      </c>
      <c r="M1185" s="11">
        <v>0</v>
      </c>
      <c r="N1185" s="11">
        <v>1</v>
      </c>
    </row>
    <row r="1186" spans="1:14" x14ac:dyDescent="0.2">
      <c r="A1186" s="2">
        <v>4313</v>
      </c>
      <c r="B1186" s="3" t="s">
        <v>4377</v>
      </c>
      <c r="C1186" s="3" t="s">
        <v>4378</v>
      </c>
      <c r="D1186" s="13">
        <v>40848</v>
      </c>
      <c r="E1186" s="14" t="s">
        <v>4</v>
      </c>
      <c r="F1186" s="14" t="s">
        <v>14</v>
      </c>
      <c r="G1186" s="14" t="s">
        <v>4495</v>
      </c>
      <c r="H1186" s="9"/>
      <c r="I1186" s="3" t="s">
        <v>173</v>
      </c>
      <c r="J1186" s="3" t="s">
        <v>4379</v>
      </c>
      <c r="K1186" s="3" t="s">
        <v>17</v>
      </c>
      <c r="L1186" s="3" t="s">
        <v>3846</v>
      </c>
      <c r="M1186" s="11">
        <v>1</v>
      </c>
      <c r="N1186" s="11">
        <v>0</v>
      </c>
    </row>
    <row r="1187" spans="1:14" x14ac:dyDescent="0.2">
      <c r="A1187" s="2">
        <v>4315</v>
      </c>
      <c r="B1187" s="3" t="s">
        <v>4380</v>
      </c>
      <c r="C1187" s="3" t="s">
        <v>4381</v>
      </c>
      <c r="D1187" s="13">
        <v>43893</v>
      </c>
      <c r="E1187" s="14" t="s">
        <v>4</v>
      </c>
      <c r="F1187" s="14" t="s">
        <v>35</v>
      </c>
      <c r="G1187" s="14"/>
      <c r="H1187" s="9">
        <v>1</v>
      </c>
      <c r="I1187" s="3" t="s">
        <v>182</v>
      </c>
      <c r="J1187" s="3" t="s">
        <v>4382</v>
      </c>
      <c r="K1187" s="3" t="s">
        <v>17</v>
      </c>
      <c r="L1187" s="3" t="s">
        <v>4383</v>
      </c>
      <c r="M1187" s="11">
        <v>0</v>
      </c>
      <c r="N1187" s="11">
        <v>1</v>
      </c>
    </row>
    <row r="1188" spans="1:14" x14ac:dyDescent="0.2">
      <c r="A1188" s="2">
        <v>4316</v>
      </c>
      <c r="B1188" s="3" t="s">
        <v>4384</v>
      </c>
      <c r="C1188" s="3" t="s">
        <v>4385</v>
      </c>
      <c r="D1188" s="13">
        <v>43313</v>
      </c>
      <c r="E1188" s="14" t="s">
        <v>4</v>
      </c>
      <c r="F1188" s="14" t="s">
        <v>14</v>
      </c>
      <c r="G1188" s="14" t="s">
        <v>4495</v>
      </c>
      <c r="H1188" s="9"/>
      <c r="I1188" s="3" t="s">
        <v>173</v>
      </c>
      <c r="J1188" s="3" t="s">
        <v>4386</v>
      </c>
      <c r="K1188" s="3" t="s">
        <v>17</v>
      </c>
      <c r="L1188" s="3" t="s">
        <v>3846</v>
      </c>
      <c r="M1188" s="11">
        <v>0</v>
      </c>
      <c r="N1188" s="11">
        <v>1</v>
      </c>
    </row>
    <row r="1189" spans="1:14" x14ac:dyDescent="0.2">
      <c r="A1189" s="2">
        <v>4318</v>
      </c>
      <c r="B1189" s="3" t="s">
        <v>4387</v>
      </c>
      <c r="C1189" s="3" t="s">
        <v>4388</v>
      </c>
      <c r="D1189" s="13">
        <v>44050</v>
      </c>
      <c r="E1189" s="14" t="s">
        <v>4</v>
      </c>
      <c r="F1189" s="14" t="s">
        <v>14</v>
      </c>
      <c r="G1189" s="14" t="s">
        <v>4495</v>
      </c>
      <c r="H1189" s="9">
        <v>1</v>
      </c>
      <c r="I1189" s="3" t="s">
        <v>173</v>
      </c>
      <c r="J1189" s="3" t="s">
        <v>4389</v>
      </c>
      <c r="K1189" s="3" t="s">
        <v>17</v>
      </c>
      <c r="L1189" s="3" t="s">
        <v>4390</v>
      </c>
      <c r="M1189" s="11">
        <v>0</v>
      </c>
      <c r="N1189" s="11">
        <v>1</v>
      </c>
    </row>
    <row r="1190" spans="1:14" x14ac:dyDescent="0.2">
      <c r="A1190" s="2">
        <v>4319</v>
      </c>
      <c r="B1190" s="3" t="s">
        <v>4391</v>
      </c>
      <c r="C1190" s="3" t="s">
        <v>4392</v>
      </c>
      <c r="D1190" s="13">
        <v>42278</v>
      </c>
      <c r="E1190" s="14" t="s">
        <v>4</v>
      </c>
      <c r="F1190" s="14" t="s">
        <v>14</v>
      </c>
      <c r="G1190" s="14" t="s">
        <v>4495</v>
      </c>
      <c r="H1190" s="9"/>
      <c r="I1190" s="3" t="s">
        <v>173</v>
      </c>
      <c r="J1190" s="3" t="s">
        <v>4393</v>
      </c>
      <c r="K1190" s="3" t="s">
        <v>17</v>
      </c>
      <c r="L1190" s="3" t="s">
        <v>4394</v>
      </c>
      <c r="M1190" s="11">
        <v>0</v>
      </c>
      <c r="N1190" s="11">
        <v>1</v>
      </c>
    </row>
    <row r="1191" spans="1:14" x14ac:dyDescent="0.2">
      <c r="A1191" s="2">
        <v>4321</v>
      </c>
      <c r="B1191" s="3" t="s">
        <v>4395</v>
      </c>
      <c r="C1191" s="3" t="s">
        <v>4396</v>
      </c>
      <c r="D1191" s="13">
        <v>43370</v>
      </c>
      <c r="E1191" s="14" t="s">
        <v>4</v>
      </c>
      <c r="F1191" s="14" t="s">
        <v>14</v>
      </c>
      <c r="G1191" s="14"/>
      <c r="H1191" s="9">
        <v>1</v>
      </c>
      <c r="I1191" s="3" t="s">
        <v>93</v>
      </c>
      <c r="J1191" s="3" t="s">
        <v>4397</v>
      </c>
      <c r="K1191" s="3" t="s">
        <v>17</v>
      </c>
      <c r="M1191" s="11">
        <v>0</v>
      </c>
      <c r="N1191" s="11">
        <v>1</v>
      </c>
    </row>
    <row r="1192" spans="1:14" x14ac:dyDescent="0.2">
      <c r="A1192" s="2">
        <v>4324</v>
      </c>
      <c r="B1192" s="3" t="s">
        <v>4398</v>
      </c>
      <c r="C1192" s="3" t="s">
        <v>4399</v>
      </c>
      <c r="D1192" s="13">
        <v>43952</v>
      </c>
      <c r="E1192" s="14" t="s">
        <v>4</v>
      </c>
      <c r="F1192" s="14" t="s">
        <v>14</v>
      </c>
      <c r="G1192" s="14" t="s">
        <v>4495</v>
      </c>
      <c r="H1192" s="9">
        <v>1</v>
      </c>
      <c r="I1192" s="3" t="s">
        <v>173</v>
      </c>
      <c r="J1192" s="3" t="s">
        <v>4400</v>
      </c>
      <c r="K1192" s="3" t="s">
        <v>17</v>
      </c>
      <c r="L1192" s="3" t="s">
        <v>4401</v>
      </c>
      <c r="M1192" s="11">
        <v>1</v>
      </c>
      <c r="N1192" s="11">
        <v>0</v>
      </c>
    </row>
    <row r="1193" spans="1:14" x14ac:dyDescent="0.2">
      <c r="A1193" s="2">
        <v>4329</v>
      </c>
      <c r="B1193" s="3" t="s">
        <v>4402</v>
      </c>
      <c r="C1193" s="3" t="s">
        <v>4403</v>
      </c>
      <c r="D1193" s="13">
        <v>39234</v>
      </c>
      <c r="E1193" s="14" t="s">
        <v>345</v>
      </c>
      <c r="F1193" s="14" t="s">
        <v>14</v>
      </c>
      <c r="G1193" s="14"/>
      <c r="H1193" s="9"/>
      <c r="I1193" s="3" t="s">
        <v>93</v>
      </c>
      <c r="J1193" s="3" t="s">
        <v>4404</v>
      </c>
      <c r="K1193" s="3" t="s">
        <v>17</v>
      </c>
      <c r="L1193" s="3" t="s">
        <v>4405</v>
      </c>
      <c r="M1193" s="11">
        <v>0</v>
      </c>
      <c r="N1193" s="11">
        <v>1</v>
      </c>
    </row>
    <row r="1194" spans="1:14" x14ac:dyDescent="0.2">
      <c r="A1194" s="2">
        <v>4333</v>
      </c>
      <c r="B1194" s="3" t="s">
        <v>4406</v>
      </c>
      <c r="C1194" s="3" t="s">
        <v>4407</v>
      </c>
      <c r="D1194" s="13">
        <v>35975</v>
      </c>
      <c r="E1194" s="14" t="s">
        <v>297</v>
      </c>
      <c r="F1194" s="14" t="s">
        <v>47</v>
      </c>
      <c r="G1194" s="14"/>
      <c r="H1194" s="9"/>
      <c r="I1194" s="3" t="s">
        <v>93</v>
      </c>
      <c r="J1194" s="3" t="s">
        <v>4408</v>
      </c>
      <c r="K1194" s="3" t="s">
        <v>17</v>
      </c>
      <c r="L1194" s="3" t="s">
        <v>4409</v>
      </c>
      <c r="M1194" s="11">
        <v>0</v>
      </c>
      <c r="N1194" s="11">
        <v>1</v>
      </c>
    </row>
    <row r="1195" spans="1:14" x14ac:dyDescent="0.2">
      <c r="A1195" s="2">
        <v>4334</v>
      </c>
      <c r="B1195" s="3" t="s">
        <v>4410</v>
      </c>
      <c r="C1195" s="3" t="s">
        <v>4411</v>
      </c>
      <c r="D1195" s="13">
        <v>35796</v>
      </c>
      <c r="E1195" s="14" t="s">
        <v>345</v>
      </c>
      <c r="F1195" s="14" t="s">
        <v>47</v>
      </c>
      <c r="G1195" s="14"/>
      <c r="H1195" s="9"/>
      <c r="I1195" s="3" t="s">
        <v>93</v>
      </c>
      <c r="J1195" s="3" t="s">
        <v>4412</v>
      </c>
      <c r="K1195" s="3" t="s">
        <v>17</v>
      </c>
      <c r="L1195" s="3" t="s">
        <v>4413</v>
      </c>
      <c r="M1195" s="11">
        <v>0</v>
      </c>
      <c r="N1195" s="11">
        <v>1</v>
      </c>
    </row>
    <row r="1196" spans="1:14" x14ac:dyDescent="0.2">
      <c r="A1196" s="2">
        <v>4335</v>
      </c>
      <c r="B1196" s="3" t="s">
        <v>4414</v>
      </c>
      <c r="C1196" s="3" t="s">
        <v>4415</v>
      </c>
      <c r="D1196" s="13">
        <v>43394</v>
      </c>
      <c r="E1196" s="14" t="s">
        <v>4</v>
      </c>
      <c r="F1196" s="14" t="s">
        <v>14</v>
      </c>
      <c r="G1196" s="14" t="s">
        <v>4495</v>
      </c>
      <c r="H1196" s="9"/>
      <c r="I1196" s="3" t="s">
        <v>4416</v>
      </c>
      <c r="J1196" s="3" t="s">
        <v>4417</v>
      </c>
      <c r="K1196" s="3" t="s">
        <v>17</v>
      </c>
      <c r="L1196" s="3" t="s">
        <v>4418</v>
      </c>
      <c r="M1196" s="11">
        <v>0</v>
      </c>
      <c r="N1196" s="11">
        <v>1</v>
      </c>
    </row>
    <row r="1197" spans="1:14" x14ac:dyDescent="0.2">
      <c r="A1197" s="2">
        <v>4341</v>
      </c>
      <c r="B1197" s="3" t="s">
        <v>4419</v>
      </c>
      <c r="C1197" s="3" t="s">
        <v>4420</v>
      </c>
      <c r="D1197" s="13">
        <v>40325</v>
      </c>
      <c r="E1197" s="14" t="s">
        <v>4</v>
      </c>
      <c r="F1197" s="14" t="s">
        <v>47</v>
      </c>
      <c r="G1197" s="14"/>
      <c r="H1197" s="9">
        <v>1</v>
      </c>
      <c r="I1197" s="3" t="s">
        <v>201</v>
      </c>
      <c r="J1197" s="3" t="s">
        <v>4421</v>
      </c>
      <c r="K1197" s="3" t="s">
        <v>17</v>
      </c>
      <c r="L1197" s="3" t="s">
        <v>4422</v>
      </c>
      <c r="M1197" s="11">
        <v>0</v>
      </c>
      <c r="N1197" s="11">
        <v>1</v>
      </c>
    </row>
    <row r="1198" spans="1:14" x14ac:dyDescent="0.2">
      <c r="A1198" s="2">
        <v>4345</v>
      </c>
      <c r="B1198" s="3" t="s">
        <v>4423</v>
      </c>
      <c r="C1198" s="3" t="s">
        <v>4424</v>
      </c>
      <c r="D1198" s="13">
        <v>41749</v>
      </c>
      <c r="E1198" s="14" t="s">
        <v>4</v>
      </c>
      <c r="F1198" s="14" t="s">
        <v>35</v>
      </c>
      <c r="G1198" s="14"/>
      <c r="H1198" s="9"/>
      <c r="I1198" s="3" t="s">
        <v>4425</v>
      </c>
      <c r="J1198" s="3" t="s">
        <v>4426</v>
      </c>
      <c r="K1198" s="3" t="s">
        <v>17</v>
      </c>
      <c r="L1198" s="3" t="s">
        <v>3846</v>
      </c>
      <c r="M1198" s="11">
        <v>1</v>
      </c>
      <c r="N1198" s="11">
        <v>0</v>
      </c>
    </row>
    <row r="1199" spans="1:14" x14ac:dyDescent="0.2">
      <c r="A1199" s="2">
        <v>4346</v>
      </c>
      <c r="B1199" s="3" t="s">
        <v>4427</v>
      </c>
      <c r="C1199" s="3" t="s">
        <v>4428</v>
      </c>
      <c r="D1199" s="13">
        <v>42005</v>
      </c>
      <c r="E1199" s="14" t="s">
        <v>345</v>
      </c>
      <c r="F1199" s="14" t="s">
        <v>35</v>
      </c>
      <c r="G1199" s="14"/>
      <c r="H1199" s="9"/>
      <c r="I1199" s="3" t="s">
        <v>93</v>
      </c>
      <c r="J1199" s="3" t="s">
        <v>4429</v>
      </c>
      <c r="K1199" s="3" t="s">
        <v>17</v>
      </c>
      <c r="L1199" s="3" t="s">
        <v>4430</v>
      </c>
      <c r="M1199" s="11">
        <v>1</v>
      </c>
      <c r="N1199" s="11">
        <v>0</v>
      </c>
    </row>
    <row r="1200" spans="1:14" x14ac:dyDescent="0.2">
      <c r="A1200" s="2">
        <v>4347</v>
      </c>
      <c r="B1200" s="3" t="s">
        <v>4431</v>
      </c>
      <c r="C1200" s="3" t="s">
        <v>1605</v>
      </c>
      <c r="D1200" s="13">
        <v>36647</v>
      </c>
      <c r="E1200" s="14" t="s">
        <v>4</v>
      </c>
      <c r="F1200" s="14" t="s">
        <v>47</v>
      </c>
      <c r="G1200" s="14"/>
      <c r="H1200" s="9"/>
      <c r="I1200" s="3" t="s">
        <v>719</v>
      </c>
      <c r="J1200" s="3" t="s">
        <v>4432</v>
      </c>
      <c r="K1200" s="3" t="s">
        <v>17</v>
      </c>
      <c r="L1200" s="3" t="s">
        <v>4433</v>
      </c>
      <c r="M1200" s="11">
        <v>0</v>
      </c>
      <c r="N1200" s="11">
        <v>1</v>
      </c>
    </row>
    <row r="1201" spans="1:14" x14ac:dyDescent="0.2">
      <c r="A1201" s="2">
        <v>4350</v>
      </c>
      <c r="B1201" s="3" t="s">
        <v>4434</v>
      </c>
      <c r="C1201" s="3" t="s">
        <v>4435</v>
      </c>
      <c r="D1201" s="13">
        <v>40011</v>
      </c>
      <c r="E1201" s="14" t="s">
        <v>4</v>
      </c>
      <c r="F1201" s="14" t="s">
        <v>47</v>
      </c>
      <c r="G1201" s="14"/>
      <c r="H1201" s="9"/>
      <c r="I1201" s="3" t="s">
        <v>201</v>
      </c>
      <c r="J1201" s="3" t="s">
        <v>4436</v>
      </c>
      <c r="K1201" s="3" t="s">
        <v>17</v>
      </c>
      <c r="L1201" s="3" t="s">
        <v>922</v>
      </c>
      <c r="M1201" s="11">
        <v>0</v>
      </c>
      <c r="N1201" s="11">
        <v>1</v>
      </c>
    </row>
    <row r="1202" spans="1:14" x14ac:dyDescent="0.2">
      <c r="A1202" s="2">
        <v>4366</v>
      </c>
      <c r="B1202" s="3" t="s">
        <v>4437</v>
      </c>
      <c r="C1202" s="3" t="s">
        <v>4438</v>
      </c>
      <c r="D1202" s="13">
        <v>30286</v>
      </c>
      <c r="E1202" s="14" t="s">
        <v>4</v>
      </c>
      <c r="F1202" s="14" t="s">
        <v>35</v>
      </c>
      <c r="G1202" s="14"/>
      <c r="H1202" s="9"/>
      <c r="I1202" s="3" t="s">
        <v>93</v>
      </c>
      <c r="J1202" s="3" t="s">
        <v>4439</v>
      </c>
      <c r="K1202" s="3" t="s">
        <v>17</v>
      </c>
      <c r="L1202" s="3" t="s">
        <v>35</v>
      </c>
      <c r="M1202" s="11">
        <v>0</v>
      </c>
      <c r="N1202" s="11">
        <v>1</v>
      </c>
    </row>
    <row r="1203" spans="1:14" ht="12" customHeight="1" x14ac:dyDescent="0.2">
      <c r="A1203" s="2">
        <v>4368</v>
      </c>
      <c r="B1203" s="3" t="s">
        <v>4440</v>
      </c>
      <c r="C1203" s="3" t="s">
        <v>4441</v>
      </c>
      <c r="D1203" s="13">
        <v>44562</v>
      </c>
      <c r="E1203" s="14" t="s">
        <v>4</v>
      </c>
      <c r="F1203" s="14" t="s">
        <v>14</v>
      </c>
      <c r="G1203" s="14" t="s">
        <v>4495</v>
      </c>
      <c r="H1203" s="9">
        <v>1</v>
      </c>
      <c r="I1203" s="3" t="s">
        <v>30</v>
      </c>
      <c r="J1203" s="3" t="s">
        <v>4442</v>
      </c>
      <c r="K1203" s="3" t="s">
        <v>17</v>
      </c>
      <c r="L1203" s="3" t="s">
        <v>4443</v>
      </c>
      <c r="M1203" s="11">
        <v>0</v>
      </c>
      <c r="N1203" s="11">
        <v>1</v>
      </c>
    </row>
    <row r="1204" spans="1:14" x14ac:dyDescent="0.2">
      <c r="A1204" s="2">
        <v>4371</v>
      </c>
      <c r="B1204" s="3" t="s">
        <v>4444</v>
      </c>
      <c r="C1204" s="3" t="s">
        <v>4445</v>
      </c>
      <c r="D1204" s="13">
        <v>44562</v>
      </c>
      <c r="E1204" s="14" t="s">
        <v>297</v>
      </c>
      <c r="F1204" s="14" t="s">
        <v>3096</v>
      </c>
      <c r="G1204" s="14"/>
      <c r="H1204" s="9"/>
      <c r="I1204" s="3" t="s">
        <v>370</v>
      </c>
      <c r="J1204" s="3" t="s">
        <v>4446</v>
      </c>
      <c r="K1204" s="3" t="s">
        <v>17</v>
      </c>
      <c r="L1204" s="3" t="s">
        <v>4447</v>
      </c>
      <c r="M1204" s="11">
        <v>1</v>
      </c>
      <c r="N1204" s="11">
        <v>0</v>
      </c>
    </row>
    <row r="1205" spans="1:14" x14ac:dyDescent="0.2">
      <c r="A1205" s="2">
        <v>4372</v>
      </c>
      <c r="B1205" s="3" t="s">
        <v>4448</v>
      </c>
      <c r="C1205" s="3" t="s">
        <v>4449</v>
      </c>
      <c r="D1205" s="13">
        <v>44440</v>
      </c>
      <c r="E1205" s="14" t="s">
        <v>4</v>
      </c>
      <c r="F1205" s="14" t="s">
        <v>14</v>
      </c>
      <c r="G1205" s="14"/>
      <c r="H1205" s="9">
        <v>1</v>
      </c>
      <c r="I1205" s="3" t="s">
        <v>4450</v>
      </c>
      <c r="J1205" s="3" t="s">
        <v>4451</v>
      </c>
      <c r="K1205" s="3" t="s">
        <v>17</v>
      </c>
      <c r="M1205" s="11">
        <v>0</v>
      </c>
      <c r="N1205" s="11">
        <v>1</v>
      </c>
    </row>
    <row r="1206" spans="1:14" x14ac:dyDescent="0.2">
      <c r="A1206" s="2">
        <v>4381</v>
      </c>
      <c r="B1206" s="3" t="s">
        <v>4452</v>
      </c>
      <c r="C1206" s="3" t="s">
        <v>4453</v>
      </c>
      <c r="D1206" s="13">
        <v>44595</v>
      </c>
      <c r="E1206" s="14" t="s">
        <v>4</v>
      </c>
      <c r="F1206" s="14" t="s">
        <v>35</v>
      </c>
      <c r="G1206" s="14"/>
      <c r="H1206" s="9">
        <v>1</v>
      </c>
      <c r="I1206" s="3" t="s">
        <v>93</v>
      </c>
      <c r="J1206" s="3" t="s">
        <v>4454</v>
      </c>
      <c r="K1206" s="3" t="s">
        <v>17</v>
      </c>
      <c r="L1206" s="3" t="s">
        <v>4455</v>
      </c>
      <c r="M1206" s="11">
        <v>1</v>
      </c>
      <c r="N1206" s="11">
        <v>0</v>
      </c>
    </row>
    <row r="1207" spans="1:14" x14ac:dyDescent="0.2">
      <c r="A1207" s="2">
        <v>4385</v>
      </c>
      <c r="B1207" s="3" t="s">
        <v>4456</v>
      </c>
      <c r="C1207" s="3" t="s">
        <v>4348</v>
      </c>
      <c r="D1207" s="13">
        <v>42937</v>
      </c>
      <c r="E1207" s="14" t="s">
        <v>4</v>
      </c>
      <c r="F1207" s="14" t="s">
        <v>47</v>
      </c>
      <c r="G1207" s="14"/>
      <c r="H1207" s="9"/>
      <c r="I1207" s="3" t="s">
        <v>367</v>
      </c>
      <c r="J1207" s="3" t="s">
        <v>4457</v>
      </c>
      <c r="K1207" s="3" t="s">
        <v>17</v>
      </c>
      <c r="L1207" s="3" t="s">
        <v>4458</v>
      </c>
      <c r="M1207" s="11">
        <v>0</v>
      </c>
      <c r="N1207" s="11">
        <v>1</v>
      </c>
    </row>
    <row r="1208" spans="1:14" x14ac:dyDescent="0.2">
      <c r="A1208" s="2">
        <v>4386</v>
      </c>
      <c r="B1208" s="3" t="s">
        <v>4459</v>
      </c>
      <c r="C1208" s="3" t="s">
        <v>4348</v>
      </c>
      <c r="D1208" s="13">
        <v>42005</v>
      </c>
      <c r="E1208" s="14" t="s">
        <v>4</v>
      </c>
      <c r="F1208" s="14" t="s">
        <v>47</v>
      </c>
      <c r="G1208" s="14"/>
      <c r="H1208" s="9"/>
      <c r="I1208" s="3" t="s">
        <v>367</v>
      </c>
      <c r="J1208" s="3" t="s">
        <v>4460</v>
      </c>
      <c r="K1208" s="3" t="s">
        <v>17</v>
      </c>
      <c r="M1208" s="11">
        <v>0</v>
      </c>
      <c r="N1208" s="11">
        <v>1</v>
      </c>
    </row>
    <row r="1209" spans="1:14" x14ac:dyDescent="0.2">
      <c r="A1209" s="2">
        <v>4398</v>
      </c>
      <c r="B1209" s="3" t="s">
        <v>4461</v>
      </c>
      <c r="C1209" s="3" t="s">
        <v>4462</v>
      </c>
      <c r="D1209" s="13">
        <v>44579</v>
      </c>
      <c r="E1209" s="14" t="s">
        <v>4</v>
      </c>
      <c r="F1209" s="14" t="s">
        <v>47</v>
      </c>
      <c r="G1209" s="14"/>
      <c r="H1209" s="9"/>
      <c r="I1209" s="3" t="s">
        <v>15</v>
      </c>
      <c r="J1209" s="3" t="s">
        <v>4463</v>
      </c>
      <c r="K1209" s="3" t="s">
        <v>17</v>
      </c>
      <c r="L1209" s="3" t="s">
        <v>4464</v>
      </c>
      <c r="M1209" s="11">
        <v>1</v>
      </c>
      <c r="N1209" s="11">
        <v>0</v>
      </c>
    </row>
    <row r="1210" spans="1:14" x14ac:dyDescent="0.2">
      <c r="A1210" s="2">
        <v>4399</v>
      </c>
      <c r="B1210" s="3" t="s">
        <v>4465</v>
      </c>
      <c r="C1210" s="3" t="s">
        <v>4466</v>
      </c>
      <c r="D1210" s="13">
        <v>43893</v>
      </c>
      <c r="E1210" s="14" t="s">
        <v>4</v>
      </c>
      <c r="F1210" s="14" t="s">
        <v>47</v>
      </c>
      <c r="G1210" s="14"/>
      <c r="H1210" s="9"/>
      <c r="I1210" s="3" t="s">
        <v>3673</v>
      </c>
      <c r="J1210" s="3" t="s">
        <v>4467</v>
      </c>
      <c r="K1210" s="3" t="s">
        <v>17</v>
      </c>
      <c r="L1210" s="3" t="s">
        <v>4468</v>
      </c>
      <c r="M1210" s="11">
        <v>1</v>
      </c>
      <c r="N1210" s="11">
        <v>0</v>
      </c>
    </row>
    <row r="1211" spans="1:14" x14ac:dyDescent="0.2">
      <c r="A1211" s="2">
        <v>4419</v>
      </c>
      <c r="B1211" s="3" t="s">
        <v>4469</v>
      </c>
      <c r="C1211" s="3" t="s">
        <v>4470</v>
      </c>
      <c r="D1211" s="13">
        <v>44328</v>
      </c>
      <c r="E1211" s="14" t="s">
        <v>345</v>
      </c>
      <c r="F1211" s="14" t="s">
        <v>14</v>
      </c>
      <c r="G1211" s="14" t="s">
        <v>2058</v>
      </c>
      <c r="H1211" s="9"/>
      <c r="I1211" s="3" t="s">
        <v>370</v>
      </c>
      <c r="J1211" s="3" t="s">
        <v>4471</v>
      </c>
      <c r="K1211" s="3" t="s">
        <v>17</v>
      </c>
      <c r="L1211" s="3" t="s">
        <v>4472</v>
      </c>
      <c r="M1211" s="11">
        <v>0</v>
      </c>
      <c r="N1211" s="11">
        <v>1</v>
      </c>
    </row>
    <row r="1212" spans="1:14" x14ac:dyDescent="0.2">
      <c r="A1212" s="2">
        <v>4422</v>
      </c>
      <c r="B1212" s="3" t="s">
        <v>4473</v>
      </c>
      <c r="C1212" s="3" t="s">
        <v>4474</v>
      </c>
      <c r="D1212" s="13">
        <v>44615</v>
      </c>
      <c r="E1212" s="14" t="s">
        <v>4</v>
      </c>
      <c r="F1212" s="14" t="s">
        <v>14</v>
      </c>
      <c r="G1212" s="14" t="s">
        <v>4495</v>
      </c>
      <c r="H1212" s="9"/>
      <c r="I1212" s="3" t="s">
        <v>4475</v>
      </c>
      <c r="J1212" s="3" t="s">
        <v>4476</v>
      </c>
      <c r="K1212" s="3" t="s">
        <v>17</v>
      </c>
      <c r="L1212" s="3" t="s">
        <v>4477</v>
      </c>
      <c r="M1212" s="11">
        <v>0</v>
      </c>
      <c r="N1212" s="11">
        <v>1</v>
      </c>
    </row>
    <row r="1213" spans="1:14" x14ac:dyDescent="0.2">
      <c r="A1213" s="2">
        <v>4436</v>
      </c>
      <c r="B1213" s="3" t="s">
        <v>4478</v>
      </c>
      <c r="C1213" s="3" t="s">
        <v>4479</v>
      </c>
      <c r="D1213" s="13">
        <v>44685</v>
      </c>
      <c r="E1213" s="14" t="s">
        <v>4</v>
      </c>
      <c r="F1213" s="14" t="s">
        <v>47</v>
      </c>
      <c r="G1213" s="14"/>
      <c r="H1213" s="9"/>
      <c r="I1213" s="3" t="s">
        <v>4480</v>
      </c>
      <c r="J1213" s="3" t="s">
        <v>4481</v>
      </c>
      <c r="K1213" s="3" t="s">
        <v>17</v>
      </c>
      <c r="L1213" s="3" t="s">
        <v>4482</v>
      </c>
      <c r="M1213" s="11">
        <v>1</v>
      </c>
      <c r="N1213" s="11">
        <v>0</v>
      </c>
    </row>
    <row r="1214" spans="1:14" x14ac:dyDescent="0.2">
      <c r="A1214" s="2">
        <v>4447</v>
      </c>
      <c r="B1214" s="3" t="s">
        <v>4483</v>
      </c>
      <c r="C1214" s="3" t="s">
        <v>4484</v>
      </c>
      <c r="D1214" s="13">
        <v>42248</v>
      </c>
      <c r="E1214" s="14" t="s">
        <v>4</v>
      </c>
      <c r="F1214" s="14" t="s">
        <v>14</v>
      </c>
      <c r="G1214" s="14" t="s">
        <v>4495</v>
      </c>
      <c r="H1214" s="9"/>
      <c r="I1214" s="3" t="s">
        <v>173</v>
      </c>
      <c r="J1214" s="3" t="s">
        <v>4485</v>
      </c>
      <c r="K1214" s="3" t="s">
        <v>17</v>
      </c>
      <c r="L1214" s="3" t="s">
        <v>4486</v>
      </c>
      <c r="M1214" s="11">
        <v>1</v>
      </c>
      <c r="N1214" s="11">
        <v>0</v>
      </c>
    </row>
    <row r="1216" spans="1:14" x14ac:dyDescent="0.2">
      <c r="M1216" s="12" t="s">
        <v>4488</v>
      </c>
      <c r="N1216" s="12" t="s">
        <v>4489</v>
      </c>
    </row>
    <row r="1217" spans="2:14" x14ac:dyDescent="0.2">
      <c r="G1217" s="12" t="s">
        <v>4502</v>
      </c>
      <c r="H1217" s="10">
        <f>SUM(H2:H1214)</f>
        <v>240</v>
      </c>
      <c r="L1217" t="s">
        <v>4487</v>
      </c>
      <c r="M1217" s="12">
        <f>SUM(M2:M1214)</f>
        <v>445</v>
      </c>
      <c r="N1217" s="12">
        <f>SUM(N2:N1214)</f>
        <v>768</v>
      </c>
    </row>
    <row r="1218" spans="2:14" x14ac:dyDescent="0.2">
      <c r="G1218" s="12" t="s">
        <v>5405</v>
      </c>
      <c r="H1218" s="10">
        <f>COUNTIFS(E2:E1214,"Effect",G2:G1214,"Real",H2:H1214,"1")</f>
        <v>79</v>
      </c>
    </row>
    <row r="1219" spans="2:14" x14ac:dyDescent="0.2">
      <c r="C1219" s="20" t="s">
        <v>5393</v>
      </c>
    </row>
    <row r="1220" spans="2:14" x14ac:dyDescent="0.2">
      <c r="D1220" s="12" t="s">
        <v>4490</v>
      </c>
      <c r="E1220" s="12" t="s">
        <v>4500</v>
      </c>
      <c r="I1220" t="s">
        <v>2058</v>
      </c>
      <c r="J1220" t="s">
        <v>2058</v>
      </c>
    </row>
    <row r="1221" spans="2:14" x14ac:dyDescent="0.2">
      <c r="C1221" t="s">
        <v>4491</v>
      </c>
      <c r="D1221" s="12">
        <f>COUNTIFS(E2:E1214,"Effect")</f>
        <v>911</v>
      </c>
      <c r="E1221" s="15">
        <f>D1221/D1224</f>
        <v>0.75103050288540807</v>
      </c>
      <c r="G1221" s="19" t="s">
        <v>2058</v>
      </c>
      <c r="I1221" t="s">
        <v>2058</v>
      </c>
      <c r="J1221" t="s">
        <v>2058</v>
      </c>
    </row>
    <row r="1222" spans="2:14" x14ac:dyDescent="0.2">
      <c r="C1222" t="s">
        <v>345</v>
      </c>
      <c r="D1222" s="12">
        <f>COUNTIFS(E2:E1214,"No Effect")</f>
        <v>233</v>
      </c>
      <c r="E1222" s="15">
        <f>D1222/D1224</f>
        <v>0.19208573784006594</v>
      </c>
      <c r="G1222" s="19" t="s">
        <v>2058</v>
      </c>
      <c r="I1222" t="s">
        <v>2058</v>
      </c>
    </row>
    <row r="1223" spans="2:14" x14ac:dyDescent="0.2">
      <c r="C1223" t="s">
        <v>297</v>
      </c>
      <c r="D1223" s="12">
        <f>COUNTIFS(E2:E1214,"Uncertain Effect")</f>
        <v>69</v>
      </c>
      <c r="E1223" s="15">
        <f>D1223/D1224</f>
        <v>5.688375927452597E-2</v>
      </c>
      <c r="G1223" s="19" t="s">
        <v>2058</v>
      </c>
      <c r="I1223" t="s">
        <v>2058</v>
      </c>
    </row>
    <row r="1224" spans="2:14" x14ac:dyDescent="0.2">
      <c r="B1224" t="s">
        <v>5448</v>
      </c>
      <c r="C1224" t="s">
        <v>4493</v>
      </c>
      <c r="D1224" s="12">
        <f>SUM(D1221:D1223)</f>
        <v>1213</v>
      </c>
      <c r="E1224" s="15">
        <f>E1221+E1222+E1223</f>
        <v>1</v>
      </c>
      <c r="G1224" s="19" t="s">
        <v>2058</v>
      </c>
      <c r="I1224" t="s">
        <v>2058</v>
      </c>
    </row>
    <row r="1225" spans="2:14" x14ac:dyDescent="0.2">
      <c r="B1225" s="30">
        <f>D1237+237</f>
        <v>1343</v>
      </c>
      <c r="G1225" s="19"/>
      <c r="I1225" t="s">
        <v>2058</v>
      </c>
    </row>
    <row r="1226" spans="2:14" x14ac:dyDescent="0.2">
      <c r="B1226" t="s">
        <v>5450</v>
      </c>
      <c r="G1226" s="19" t="s">
        <v>2058</v>
      </c>
      <c r="I1226" t="s">
        <v>2058</v>
      </c>
    </row>
    <row r="1227" spans="2:14" x14ac:dyDescent="0.2">
      <c r="B1227" s="19">
        <v>130</v>
      </c>
      <c r="C1227" s="20" t="s">
        <v>5447</v>
      </c>
      <c r="G1227" s="19" t="s">
        <v>2058</v>
      </c>
      <c r="I1227" t="s">
        <v>2058</v>
      </c>
    </row>
    <row r="1228" spans="2:14" x14ac:dyDescent="0.2">
      <c r="B1228" t="s">
        <v>5451</v>
      </c>
      <c r="C1228" t="s">
        <v>4491</v>
      </c>
      <c r="D1228" s="12">
        <f>COUNTIFS(E2:E1214,"Effect",F2:F1214,"Not Stated")</f>
        <v>102</v>
      </c>
      <c r="E1228" s="15">
        <f>D1228/D1231</f>
        <v>0.95327102803738317</v>
      </c>
      <c r="G1228" s="19" t="s">
        <v>2058</v>
      </c>
      <c r="I1228" t="s">
        <v>2058</v>
      </c>
    </row>
    <row r="1229" spans="2:14" x14ac:dyDescent="0.2">
      <c r="B1229" s="19">
        <v>1213</v>
      </c>
      <c r="C1229" t="s">
        <v>345</v>
      </c>
      <c r="D1229" s="12">
        <f>COUNTIFS(E2:E1214,"No Effect",F2:F1214,"Not Stated")</f>
        <v>4</v>
      </c>
      <c r="E1229" s="15">
        <f>D1229/D1231</f>
        <v>3.7383177570093455E-2</v>
      </c>
      <c r="G1229" s="19" t="s">
        <v>2058</v>
      </c>
      <c r="I1229" t="s">
        <v>2058</v>
      </c>
    </row>
    <row r="1230" spans="2:14" x14ac:dyDescent="0.2">
      <c r="B1230" t="s">
        <v>5456</v>
      </c>
      <c r="C1230" t="s">
        <v>297</v>
      </c>
      <c r="D1230" s="12">
        <f>COUNTIFS(E2:E1214,"Uncertain Effect",F2:F1214,"Not Stated")</f>
        <v>1</v>
      </c>
      <c r="E1230" s="15">
        <f>D1230/D1231</f>
        <v>9.3457943925233638E-3</v>
      </c>
      <c r="G1230" s="19"/>
      <c r="I1230" t="s">
        <v>2058</v>
      </c>
      <c r="K1230" s="12" t="s">
        <v>2058</v>
      </c>
    </row>
    <row r="1231" spans="2:14" x14ac:dyDescent="0.2">
      <c r="B1231" s="19">
        <v>107</v>
      </c>
      <c r="C1231" t="s">
        <v>4493</v>
      </c>
      <c r="D1231" s="12">
        <f>SUM(D1228:D1230)</f>
        <v>107</v>
      </c>
      <c r="E1231" s="15">
        <f>E1228+E1229+E1230</f>
        <v>1</v>
      </c>
      <c r="G1231" s="19" t="s">
        <v>2058</v>
      </c>
      <c r="H1231" s="10" t="s">
        <v>2058</v>
      </c>
      <c r="I1231" t="s">
        <v>2058</v>
      </c>
      <c r="J1231" s="7" t="s">
        <v>2058</v>
      </c>
      <c r="K1231" t="s">
        <v>2058</v>
      </c>
    </row>
    <row r="1232" spans="2:14" x14ac:dyDescent="0.2">
      <c r="B1232" s="19" t="s">
        <v>5449</v>
      </c>
      <c r="G1232" s="19" t="s">
        <v>2058</v>
      </c>
      <c r="I1232" t="s">
        <v>2058</v>
      </c>
      <c r="J1232" s="7" t="s">
        <v>2058</v>
      </c>
      <c r="K1232" t="s">
        <v>2058</v>
      </c>
    </row>
    <row r="1233" spans="2:11" x14ac:dyDescent="0.2">
      <c r="B1233" s="19">
        <f>D1237</f>
        <v>1106</v>
      </c>
      <c r="C1233" s="20" t="s">
        <v>5446</v>
      </c>
      <c r="G1233" s="19" t="s">
        <v>2058</v>
      </c>
      <c r="I1233" t="s">
        <v>2058</v>
      </c>
      <c r="J1233" s="7" t="s">
        <v>2058</v>
      </c>
      <c r="K1233" t="s">
        <v>2058</v>
      </c>
    </row>
    <row r="1234" spans="2:11" x14ac:dyDescent="0.2">
      <c r="C1234" t="s">
        <v>4491</v>
      </c>
      <c r="D1234" s="12">
        <f>D1221-D1228</f>
        <v>809</v>
      </c>
      <c r="E1234" s="15">
        <f>D1234/D1237</f>
        <v>0.73146473779385168</v>
      </c>
      <c r="G1234" s="19" t="s">
        <v>2058</v>
      </c>
      <c r="I1234" t="s">
        <v>2058</v>
      </c>
      <c r="J1234" s="7" t="s">
        <v>2058</v>
      </c>
      <c r="K1234" s="23" t="s">
        <v>2058</v>
      </c>
    </row>
    <row r="1235" spans="2:11" x14ac:dyDescent="0.2">
      <c r="C1235" t="s">
        <v>345</v>
      </c>
      <c r="D1235" s="12">
        <f>D1222-D1229</f>
        <v>229</v>
      </c>
      <c r="E1235" s="15">
        <f>D1235/D1237</f>
        <v>0.20705244122965641</v>
      </c>
      <c r="G1235" s="19"/>
    </row>
    <row r="1236" spans="2:11" x14ac:dyDescent="0.2">
      <c r="C1236" t="s">
        <v>297</v>
      </c>
      <c r="D1236" s="12">
        <f>D1223-D1230</f>
        <v>68</v>
      </c>
      <c r="E1236" s="15">
        <f>D1236/D1237</f>
        <v>6.148282097649186E-2</v>
      </c>
      <c r="G1236" s="19"/>
      <c r="I1236" t="s">
        <v>5395</v>
      </c>
      <c r="J1236" s="5" t="s">
        <v>4500</v>
      </c>
    </row>
    <row r="1237" spans="2:11" x14ac:dyDescent="0.2">
      <c r="C1237" t="s">
        <v>4493</v>
      </c>
      <c r="D1237" s="12">
        <f>D1224-D1231</f>
        <v>1106</v>
      </c>
      <c r="E1237" s="15">
        <f>E1234+E1235+E1236</f>
        <v>0.99999999999999989</v>
      </c>
      <c r="G1237" s="19" t="s">
        <v>4</v>
      </c>
      <c r="I1237">
        <f>COUNTIFS(E2:E1214,"Effect",G2:G1214,"Real")</f>
        <v>256</v>
      </c>
      <c r="J1237" s="6">
        <f>I1237/I1240</f>
        <v>0.79256965944272451</v>
      </c>
    </row>
    <row r="1238" spans="2:11" x14ac:dyDescent="0.2">
      <c r="G1238" s="19" t="s">
        <v>345</v>
      </c>
      <c r="I1238">
        <f>COUNTIFS(E2:E1214,"No Effect",G2:G1214,"Real")</f>
        <v>49</v>
      </c>
      <c r="J1238" s="6">
        <f>I1238/I1240</f>
        <v>0.15170278637770898</v>
      </c>
    </row>
    <row r="1239" spans="2:11" x14ac:dyDescent="0.2">
      <c r="D1239" s="12" t="s">
        <v>5401</v>
      </c>
      <c r="E1239" s="12" t="str">
        <f>I1229</f>
        <v xml:space="preserve"> </v>
      </c>
      <c r="G1239" s="19" t="s">
        <v>297</v>
      </c>
      <c r="I1239">
        <f>COUNTIFS(E2:E1214,"Uncertain Effect",G2:G1214,"Real")</f>
        <v>18</v>
      </c>
      <c r="J1239" s="6">
        <f>I1239/I1240</f>
        <v>5.5727554179566562E-2</v>
      </c>
    </row>
    <row r="1240" spans="2:11" x14ac:dyDescent="0.2">
      <c r="D1240" s="12" t="s">
        <v>5402</v>
      </c>
      <c r="E1240" s="12" t="str">
        <f>I1224</f>
        <v xml:space="preserve"> </v>
      </c>
      <c r="G1240" s="19" t="s">
        <v>4493</v>
      </c>
      <c r="I1240">
        <f>I1237+I1238+I1239</f>
        <v>323</v>
      </c>
      <c r="J1240" s="6">
        <f>J1237+J1238+J1239</f>
        <v>1</v>
      </c>
    </row>
    <row r="1241" spans="2:11" x14ac:dyDescent="0.2">
      <c r="D1241" s="12" t="s">
        <v>5403</v>
      </c>
      <c r="E1241" s="12">
        <v>26</v>
      </c>
      <c r="G1241" s="19"/>
      <c r="J1241" s="6"/>
    </row>
    <row r="1242" spans="2:11" x14ac:dyDescent="0.2">
      <c r="D1242" s="12" t="s">
        <v>5445</v>
      </c>
      <c r="E1242" s="12">
        <f>SUM(E1239:E1241)</f>
        <v>26</v>
      </c>
      <c r="G1242" s="19"/>
      <c r="J1242" s="6"/>
    </row>
    <row r="1243" spans="2:11" x14ac:dyDescent="0.2">
      <c r="D1243" s="12" t="s">
        <v>5404</v>
      </c>
      <c r="E1243" s="12">
        <f>D1224-E1242</f>
        <v>1187</v>
      </c>
      <c r="G1243" s="19"/>
      <c r="J1243" s="6"/>
    </row>
    <row r="1244" spans="2:11" x14ac:dyDescent="0.2">
      <c r="D1244" s="12" t="s">
        <v>5444</v>
      </c>
      <c r="E1244" s="12">
        <f>COUNTIFS(F2:F1214,"Not Stated")</f>
        <v>107</v>
      </c>
      <c r="G1244" s="19"/>
      <c r="J1244" s="6"/>
    </row>
    <row r="1245" spans="2:11" x14ac:dyDescent="0.2">
      <c r="G1245" s="19"/>
      <c r="I1245" t="s">
        <v>5394</v>
      </c>
      <c r="J1245" s="5"/>
    </row>
    <row r="1246" spans="2:11" x14ac:dyDescent="0.2">
      <c r="G1246" s="19" t="s">
        <v>4</v>
      </c>
      <c r="I1246">
        <f>COUNTIFS(E2:E1214,"Effect",G2:G1214,"Simulated")</f>
        <v>221</v>
      </c>
      <c r="J1246" s="6">
        <f>I1246/I1249</f>
        <v>0.63323782234957016</v>
      </c>
    </row>
    <row r="1247" spans="2:11" x14ac:dyDescent="0.2">
      <c r="G1247" s="19" t="s">
        <v>345</v>
      </c>
      <c r="I1247">
        <f>COUNTIFS(E2:E1214,"No Effect",G2:G1214,"Simulated")</f>
        <v>102</v>
      </c>
      <c r="J1247" s="6">
        <f>I1247/I1249</f>
        <v>0.29226361031518627</v>
      </c>
    </row>
    <row r="1248" spans="2:11" x14ac:dyDescent="0.2">
      <c r="G1248" s="19" t="s">
        <v>297</v>
      </c>
      <c r="I1248">
        <f>COUNTIFS(E2:E1214,"Uncertain Effect",G2:G1214,"Simulated")</f>
        <v>26</v>
      </c>
      <c r="J1248" s="6">
        <f>I1248/I1249</f>
        <v>7.4498567335243557E-2</v>
      </c>
    </row>
    <row r="1249" spans="2:10" x14ac:dyDescent="0.2">
      <c r="G1249" s="19" t="s">
        <v>4493</v>
      </c>
      <c r="I1249">
        <f>I1246+I1247+I1248</f>
        <v>349</v>
      </c>
      <c r="J1249" s="6">
        <f>J1246+J1247+J1248</f>
        <v>0.99999999999999989</v>
      </c>
    </row>
    <row r="1250" spans="2:10" x14ac:dyDescent="0.2">
      <c r="G1250" s="19"/>
      <c r="J1250" s="6"/>
    </row>
    <row r="1252" spans="2:10" x14ac:dyDescent="0.2">
      <c r="B1252" t="s">
        <v>2058</v>
      </c>
      <c r="F1252" s="12" t="s">
        <v>2058</v>
      </c>
    </row>
    <row r="1253" spans="2:10" x14ac:dyDescent="0.2">
      <c r="F1253" s="12" t="s">
        <v>4498</v>
      </c>
    </row>
  </sheetData>
  <sortState xmlns:xlrd2="http://schemas.microsoft.com/office/spreadsheetml/2017/richdata2" ref="A1:N1">
    <sortCondition ref="G1"/>
  </sortState>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B3D8-33D6-465A-BC14-8D920390ACAB}">
  <dimension ref="A1:I268"/>
  <sheetViews>
    <sheetView topLeftCell="A238" zoomScale="80" zoomScaleNormal="80" workbookViewId="0">
      <selection activeCell="B257" sqref="B257"/>
    </sheetView>
  </sheetViews>
  <sheetFormatPr baseColWidth="10" defaultColWidth="9" defaultRowHeight="14" x14ac:dyDescent="0.2"/>
  <cols>
    <col min="2" max="2" width="45.3984375" customWidth="1"/>
    <col min="3" max="3" width="26.3984375" customWidth="1"/>
    <col min="4" max="4" width="16" style="12" customWidth="1"/>
    <col min="5" max="5" width="12.59765625" style="12" customWidth="1"/>
    <col min="6" max="6" width="20" style="19" customWidth="1"/>
    <col min="7" max="7" width="40.19921875" customWidth="1"/>
    <col min="8" max="8" width="32.59765625" customWidth="1"/>
    <col min="9" max="9" width="23.19921875" customWidth="1"/>
  </cols>
  <sheetData>
    <row r="1" spans="1:9" x14ac:dyDescent="0.2">
      <c r="A1" s="1" t="s">
        <v>0</v>
      </c>
      <c r="B1" s="16" t="s">
        <v>1</v>
      </c>
      <c r="C1" s="16" t="s">
        <v>2</v>
      </c>
      <c r="D1" s="1" t="s">
        <v>3</v>
      </c>
      <c r="E1" s="1" t="s">
        <v>4</v>
      </c>
      <c r="F1" s="18" t="s">
        <v>4503</v>
      </c>
      <c r="G1" s="1" t="s">
        <v>7</v>
      </c>
      <c r="H1" s="1" t="s">
        <v>8</v>
      </c>
      <c r="I1" s="1" t="s">
        <v>9</v>
      </c>
    </row>
    <row r="2" spans="1:9" ht="16.25" customHeight="1" x14ac:dyDescent="0.2">
      <c r="A2" s="2">
        <v>13</v>
      </c>
      <c r="B2" s="17" t="s">
        <v>4504</v>
      </c>
      <c r="C2" s="17" t="s">
        <v>4505</v>
      </c>
      <c r="D2" s="13">
        <v>42221</v>
      </c>
      <c r="E2" s="14" t="s">
        <v>4</v>
      </c>
      <c r="F2" s="17" t="s">
        <v>4506</v>
      </c>
      <c r="G2" s="3" t="s">
        <v>4507</v>
      </c>
      <c r="H2" s="3" t="s">
        <v>280</v>
      </c>
      <c r="I2" s="3" t="s">
        <v>50</v>
      </c>
    </row>
    <row r="3" spans="1:9" ht="18.5" customHeight="1" x14ac:dyDescent="0.2">
      <c r="A3" s="2">
        <v>29</v>
      </c>
      <c r="B3" s="17" t="s">
        <v>4508</v>
      </c>
      <c r="C3" s="17" t="s">
        <v>4509</v>
      </c>
      <c r="D3" s="13">
        <v>42669</v>
      </c>
      <c r="E3" s="14" t="s">
        <v>4</v>
      </c>
      <c r="F3" s="17" t="s">
        <v>4510</v>
      </c>
      <c r="G3" s="3" t="s">
        <v>4511</v>
      </c>
      <c r="H3" s="3" t="s">
        <v>17</v>
      </c>
      <c r="I3" s="3" t="s">
        <v>4512</v>
      </c>
    </row>
    <row r="4" spans="1:9" x14ac:dyDescent="0.2">
      <c r="A4" s="2">
        <v>109</v>
      </c>
      <c r="B4" s="17" t="s">
        <v>4513</v>
      </c>
      <c r="C4" s="17" t="s">
        <v>4514</v>
      </c>
      <c r="D4" s="13">
        <v>42290</v>
      </c>
      <c r="E4" s="14" t="s">
        <v>4</v>
      </c>
      <c r="F4" s="17" t="s">
        <v>4515</v>
      </c>
      <c r="G4" s="3" t="s">
        <v>4516</v>
      </c>
      <c r="H4" s="3" t="s">
        <v>280</v>
      </c>
      <c r="I4" s="3" t="s">
        <v>162</v>
      </c>
    </row>
    <row r="5" spans="1:9" x14ac:dyDescent="0.2">
      <c r="A5" s="2">
        <v>110</v>
      </c>
      <c r="B5" s="17" t="s">
        <v>4517</v>
      </c>
      <c r="C5" s="17" t="s">
        <v>4518</v>
      </c>
      <c r="D5" s="13">
        <v>42248</v>
      </c>
      <c r="E5" s="14" t="s">
        <v>4</v>
      </c>
      <c r="F5" s="17" t="s">
        <v>4515</v>
      </c>
      <c r="G5" s="3" t="s">
        <v>4519</v>
      </c>
      <c r="H5" s="3" t="s">
        <v>4520</v>
      </c>
      <c r="I5" s="3" t="s">
        <v>4521</v>
      </c>
    </row>
    <row r="6" spans="1:9" x14ac:dyDescent="0.2">
      <c r="A6" s="2">
        <v>111</v>
      </c>
      <c r="B6" s="17" t="s">
        <v>4522</v>
      </c>
      <c r="C6" s="17" t="s">
        <v>4523</v>
      </c>
      <c r="D6" s="13">
        <v>42248</v>
      </c>
      <c r="E6" s="14" t="s">
        <v>4</v>
      </c>
      <c r="F6" s="17" t="s">
        <v>4524</v>
      </c>
      <c r="G6" s="3" t="s">
        <v>4525</v>
      </c>
      <c r="H6" s="3" t="s">
        <v>17</v>
      </c>
      <c r="I6" s="3" t="s">
        <v>4526</v>
      </c>
    </row>
    <row r="7" spans="1:9" x14ac:dyDescent="0.2">
      <c r="A7" s="2">
        <v>112</v>
      </c>
      <c r="B7" s="17" t="s">
        <v>4527</v>
      </c>
      <c r="C7" s="17" t="s">
        <v>4528</v>
      </c>
      <c r="D7" s="13">
        <v>42135</v>
      </c>
      <c r="E7" s="14" t="s">
        <v>4</v>
      </c>
      <c r="F7" s="17" t="s">
        <v>4529</v>
      </c>
      <c r="G7" s="3" t="s">
        <v>4530</v>
      </c>
      <c r="H7" s="3" t="s">
        <v>280</v>
      </c>
      <c r="I7" s="3" t="s">
        <v>4531</v>
      </c>
    </row>
    <row r="8" spans="1:9" x14ac:dyDescent="0.2">
      <c r="A8" s="2">
        <v>113</v>
      </c>
      <c r="B8" s="17" t="s">
        <v>4532</v>
      </c>
      <c r="C8" s="17" t="s">
        <v>4533</v>
      </c>
      <c r="D8" s="13">
        <v>42173</v>
      </c>
      <c r="E8" s="14" t="s">
        <v>4</v>
      </c>
      <c r="F8" s="17" t="s">
        <v>4515</v>
      </c>
      <c r="G8" s="3" t="s">
        <v>4534</v>
      </c>
      <c r="H8" s="3" t="s">
        <v>280</v>
      </c>
      <c r="I8" s="3" t="s">
        <v>35</v>
      </c>
    </row>
    <row r="9" spans="1:9" x14ac:dyDescent="0.2">
      <c r="A9" s="2">
        <v>114</v>
      </c>
      <c r="B9" s="17" t="s">
        <v>4535</v>
      </c>
      <c r="C9" s="17" t="s">
        <v>4536</v>
      </c>
      <c r="D9" s="13">
        <v>42145</v>
      </c>
      <c r="E9" s="14" t="s">
        <v>4</v>
      </c>
      <c r="F9" s="17" t="s">
        <v>4537</v>
      </c>
      <c r="G9" s="3" t="s">
        <v>4538</v>
      </c>
      <c r="H9" s="3" t="s">
        <v>280</v>
      </c>
      <c r="I9" s="3" t="s">
        <v>80</v>
      </c>
    </row>
    <row r="10" spans="1:9" x14ac:dyDescent="0.2">
      <c r="A10" s="2">
        <v>116</v>
      </c>
      <c r="B10" s="17" t="s">
        <v>4539</v>
      </c>
      <c r="C10" s="17" t="s">
        <v>4540</v>
      </c>
      <c r="D10" s="13">
        <v>41634</v>
      </c>
      <c r="E10" s="14" t="s">
        <v>4</v>
      </c>
      <c r="F10" s="17" t="s">
        <v>4541</v>
      </c>
      <c r="G10" s="3" t="s">
        <v>4542</v>
      </c>
      <c r="H10" s="3" t="s">
        <v>280</v>
      </c>
      <c r="I10" s="3" t="s">
        <v>35</v>
      </c>
    </row>
    <row r="11" spans="1:9" x14ac:dyDescent="0.2">
      <c r="A11" s="2">
        <v>118</v>
      </c>
      <c r="B11" s="17" t="s">
        <v>4543</v>
      </c>
      <c r="C11" s="17" t="s">
        <v>4544</v>
      </c>
      <c r="D11" s="13">
        <v>41640</v>
      </c>
      <c r="E11" s="14" t="s">
        <v>4</v>
      </c>
      <c r="F11" s="17" t="s">
        <v>4545</v>
      </c>
      <c r="G11" s="3" t="s">
        <v>4546</v>
      </c>
      <c r="H11" s="3" t="s">
        <v>280</v>
      </c>
      <c r="I11" s="3" t="s">
        <v>80</v>
      </c>
    </row>
    <row r="12" spans="1:9" x14ac:dyDescent="0.2">
      <c r="A12" s="2">
        <v>120</v>
      </c>
      <c r="B12" s="17" t="s">
        <v>4547</v>
      </c>
      <c r="C12" s="17" t="s">
        <v>4548</v>
      </c>
      <c r="D12" s="13">
        <v>41861</v>
      </c>
      <c r="E12" s="14" t="s">
        <v>4</v>
      </c>
      <c r="F12" s="17" t="s">
        <v>4549</v>
      </c>
      <c r="G12" s="3" t="s">
        <v>4550</v>
      </c>
      <c r="H12" s="3" t="s">
        <v>280</v>
      </c>
      <c r="I12" s="3" t="s">
        <v>54</v>
      </c>
    </row>
    <row r="13" spans="1:9" x14ac:dyDescent="0.2">
      <c r="A13" s="2">
        <v>121</v>
      </c>
      <c r="B13" s="17" t="s">
        <v>4551</v>
      </c>
      <c r="C13" s="17" t="s">
        <v>4552</v>
      </c>
      <c r="D13" s="13">
        <v>41768</v>
      </c>
      <c r="E13" s="14" t="s">
        <v>4</v>
      </c>
      <c r="F13" s="17" t="s">
        <v>4553</v>
      </c>
      <c r="G13" s="3" t="s">
        <v>4554</v>
      </c>
      <c r="H13" s="3" t="s">
        <v>17</v>
      </c>
      <c r="I13" s="3" t="s">
        <v>166</v>
      </c>
    </row>
    <row r="14" spans="1:9" x14ac:dyDescent="0.2">
      <c r="A14" s="2">
        <v>122</v>
      </c>
      <c r="B14" s="17" t="s">
        <v>4555</v>
      </c>
      <c r="C14" s="17" t="s">
        <v>4556</v>
      </c>
      <c r="D14" s="13">
        <v>42154</v>
      </c>
      <c r="E14" s="14" t="s">
        <v>4</v>
      </c>
      <c r="F14" s="17" t="s">
        <v>4553</v>
      </c>
      <c r="G14" s="3" t="s">
        <v>4557</v>
      </c>
      <c r="H14" s="3" t="s">
        <v>17</v>
      </c>
      <c r="I14" s="3" t="s">
        <v>35</v>
      </c>
    </row>
    <row r="15" spans="1:9" x14ac:dyDescent="0.2">
      <c r="A15" s="2">
        <v>124</v>
      </c>
      <c r="B15" s="17" t="s">
        <v>4558</v>
      </c>
      <c r="C15" s="17" t="s">
        <v>4559</v>
      </c>
      <c r="D15" s="13">
        <v>41640</v>
      </c>
      <c r="E15" s="14" t="s">
        <v>4</v>
      </c>
      <c r="F15" s="17" t="s">
        <v>4553</v>
      </c>
      <c r="G15" s="3" t="s">
        <v>4560</v>
      </c>
      <c r="H15" s="3" t="s">
        <v>17</v>
      </c>
      <c r="I15" s="3" t="s">
        <v>4561</v>
      </c>
    </row>
    <row r="16" spans="1:9" x14ac:dyDescent="0.2">
      <c r="A16" s="2">
        <v>125</v>
      </c>
      <c r="B16" s="17" t="s">
        <v>4562</v>
      </c>
      <c r="C16" s="17" t="s">
        <v>4563</v>
      </c>
      <c r="D16" s="13">
        <v>41206</v>
      </c>
      <c r="E16" s="14" t="s">
        <v>4</v>
      </c>
      <c r="F16" s="17" t="s">
        <v>4524</v>
      </c>
      <c r="G16" s="3" t="s">
        <v>4564</v>
      </c>
      <c r="H16" s="3" t="s">
        <v>17</v>
      </c>
      <c r="I16" s="3" t="s">
        <v>4565</v>
      </c>
    </row>
    <row r="17" spans="1:9" x14ac:dyDescent="0.2">
      <c r="A17" s="2">
        <v>126</v>
      </c>
      <c r="B17" s="17" t="s">
        <v>4566</v>
      </c>
      <c r="C17" s="17" t="s">
        <v>4567</v>
      </c>
      <c r="D17" s="13">
        <v>41609</v>
      </c>
      <c r="E17" s="14" t="s">
        <v>4</v>
      </c>
      <c r="F17" s="17" t="s">
        <v>4568</v>
      </c>
      <c r="G17" s="3" t="s">
        <v>4569</v>
      </c>
      <c r="H17" s="3" t="s">
        <v>280</v>
      </c>
      <c r="I17" s="3" t="s">
        <v>4570</v>
      </c>
    </row>
    <row r="18" spans="1:9" x14ac:dyDescent="0.2">
      <c r="A18" s="2">
        <v>129</v>
      </c>
      <c r="B18" s="17" t="s">
        <v>4571</v>
      </c>
      <c r="C18" s="17" t="s">
        <v>4572</v>
      </c>
      <c r="D18" s="13">
        <v>41518</v>
      </c>
      <c r="E18" s="14" t="s">
        <v>4</v>
      </c>
      <c r="F18" s="17" t="s">
        <v>4553</v>
      </c>
      <c r="G18" s="3" t="s">
        <v>4573</v>
      </c>
      <c r="H18" s="3" t="s">
        <v>280</v>
      </c>
      <c r="I18" s="3" t="s">
        <v>50</v>
      </c>
    </row>
    <row r="19" spans="1:9" x14ac:dyDescent="0.2">
      <c r="A19" s="2">
        <v>130</v>
      </c>
      <c r="B19" s="17" t="s">
        <v>4574</v>
      </c>
      <c r="C19" s="17" t="s">
        <v>4575</v>
      </c>
      <c r="D19" s="13">
        <v>41214</v>
      </c>
      <c r="E19" s="14" t="s">
        <v>297</v>
      </c>
      <c r="F19" s="17" t="s">
        <v>4553</v>
      </c>
      <c r="G19" s="3" t="s">
        <v>4576</v>
      </c>
      <c r="H19" s="3" t="s">
        <v>17</v>
      </c>
      <c r="I19" s="3" t="s">
        <v>258</v>
      </c>
    </row>
    <row r="20" spans="1:9" x14ac:dyDescent="0.2">
      <c r="A20" s="2">
        <v>131</v>
      </c>
      <c r="B20" s="17" t="s">
        <v>4577</v>
      </c>
      <c r="C20" s="17" t="s">
        <v>4578</v>
      </c>
      <c r="D20" s="13">
        <v>41548</v>
      </c>
      <c r="E20" s="14" t="s">
        <v>4</v>
      </c>
      <c r="F20" s="17" t="s">
        <v>4553</v>
      </c>
      <c r="G20" s="3" t="s">
        <v>4579</v>
      </c>
      <c r="H20" s="3" t="s">
        <v>17</v>
      </c>
      <c r="I20" s="3" t="s">
        <v>4580</v>
      </c>
    </row>
    <row r="21" spans="1:9" x14ac:dyDescent="0.2">
      <c r="A21" s="2">
        <v>136</v>
      </c>
      <c r="B21" s="17" t="s">
        <v>4581</v>
      </c>
      <c r="C21" s="17" t="s">
        <v>4582</v>
      </c>
      <c r="D21" s="13">
        <v>41859</v>
      </c>
      <c r="E21" s="14" t="s">
        <v>4</v>
      </c>
      <c r="F21" s="17" t="s">
        <v>4583</v>
      </c>
      <c r="G21" s="3" t="s">
        <v>4584</v>
      </c>
      <c r="H21" s="3" t="s">
        <v>17</v>
      </c>
      <c r="I21" s="3" t="s">
        <v>35</v>
      </c>
    </row>
    <row r="22" spans="1:9" x14ac:dyDescent="0.2">
      <c r="A22" s="2">
        <v>137</v>
      </c>
      <c r="B22" s="17" t="s">
        <v>4585</v>
      </c>
      <c r="C22" s="17" t="s">
        <v>4586</v>
      </c>
      <c r="D22" s="13">
        <v>41928</v>
      </c>
      <c r="E22" s="14" t="s">
        <v>4</v>
      </c>
      <c r="F22" s="17" t="s">
        <v>4587</v>
      </c>
      <c r="G22" s="3" t="s">
        <v>4588</v>
      </c>
      <c r="H22" s="3" t="s">
        <v>17</v>
      </c>
      <c r="I22" s="3" t="s">
        <v>4589</v>
      </c>
    </row>
    <row r="23" spans="1:9" x14ac:dyDescent="0.2">
      <c r="A23" s="2">
        <v>138</v>
      </c>
      <c r="B23" s="17" t="s">
        <v>4590</v>
      </c>
      <c r="C23" s="17" t="s">
        <v>4591</v>
      </c>
      <c r="D23" s="13">
        <v>41671</v>
      </c>
      <c r="E23" s="14" t="s">
        <v>4</v>
      </c>
      <c r="F23" s="17" t="s">
        <v>4515</v>
      </c>
      <c r="G23" s="3" t="s">
        <v>4592</v>
      </c>
      <c r="H23" s="3" t="s">
        <v>17</v>
      </c>
      <c r="I23" s="3" t="s">
        <v>4593</v>
      </c>
    </row>
    <row r="24" spans="1:9" x14ac:dyDescent="0.2">
      <c r="A24" s="2">
        <v>154</v>
      </c>
      <c r="B24" s="17" t="s">
        <v>4594</v>
      </c>
      <c r="C24" s="17" t="s">
        <v>4595</v>
      </c>
      <c r="D24" s="13">
        <v>41821</v>
      </c>
      <c r="E24" s="14" t="s">
        <v>4</v>
      </c>
      <c r="F24" s="17" t="s">
        <v>4596</v>
      </c>
      <c r="G24" s="3" t="s">
        <v>4597</v>
      </c>
      <c r="H24" s="3" t="s">
        <v>4520</v>
      </c>
      <c r="I24" s="3" t="s">
        <v>50</v>
      </c>
    </row>
    <row r="25" spans="1:9" x14ac:dyDescent="0.2">
      <c r="A25" s="2">
        <v>172</v>
      </c>
      <c r="B25" s="17" t="s">
        <v>4598</v>
      </c>
      <c r="C25" s="17" t="s">
        <v>4599</v>
      </c>
      <c r="D25" s="13">
        <v>39142</v>
      </c>
      <c r="E25" s="14" t="s">
        <v>4</v>
      </c>
      <c r="F25" s="17" t="s">
        <v>4568</v>
      </c>
      <c r="G25" s="3" t="s">
        <v>4600</v>
      </c>
      <c r="H25" s="3" t="s">
        <v>280</v>
      </c>
      <c r="I25" s="3" t="s">
        <v>35</v>
      </c>
    </row>
    <row r="26" spans="1:9" x14ac:dyDescent="0.2">
      <c r="A26" s="2">
        <v>175</v>
      </c>
      <c r="B26" s="17" t="s">
        <v>4601</v>
      </c>
      <c r="C26" s="17" t="s">
        <v>4602</v>
      </c>
      <c r="D26" s="13">
        <v>39206</v>
      </c>
      <c r="E26" s="14" t="s">
        <v>4</v>
      </c>
      <c r="F26" s="17" t="s">
        <v>4510</v>
      </c>
      <c r="G26" s="3" t="s">
        <v>4603</v>
      </c>
      <c r="H26" s="3" t="s">
        <v>17</v>
      </c>
      <c r="I26" s="3" t="s">
        <v>315</v>
      </c>
    </row>
    <row r="27" spans="1:9" x14ac:dyDescent="0.2">
      <c r="A27" s="2">
        <v>180</v>
      </c>
      <c r="B27" s="17" t="s">
        <v>4604</v>
      </c>
      <c r="C27" s="17" t="s">
        <v>4605</v>
      </c>
      <c r="D27" s="13">
        <v>39142</v>
      </c>
      <c r="E27" s="14" t="s">
        <v>4</v>
      </c>
      <c r="F27" s="17" t="s">
        <v>4568</v>
      </c>
      <c r="G27" s="3" t="s">
        <v>4606</v>
      </c>
      <c r="H27" s="3" t="s">
        <v>17</v>
      </c>
      <c r="I27" s="3" t="s">
        <v>35</v>
      </c>
    </row>
    <row r="28" spans="1:9" x14ac:dyDescent="0.2">
      <c r="A28" s="2">
        <v>182</v>
      </c>
      <c r="B28" s="17" t="s">
        <v>4607</v>
      </c>
      <c r="C28" s="17" t="s">
        <v>4608</v>
      </c>
      <c r="D28" s="13">
        <v>41791</v>
      </c>
      <c r="E28" s="14" t="s">
        <v>4</v>
      </c>
      <c r="F28" s="17" t="s">
        <v>4568</v>
      </c>
      <c r="G28" s="3" t="s">
        <v>4609</v>
      </c>
      <c r="H28" s="3" t="s">
        <v>17</v>
      </c>
      <c r="I28" s="3" t="s">
        <v>35</v>
      </c>
    </row>
    <row r="29" spans="1:9" x14ac:dyDescent="0.2">
      <c r="A29" s="2">
        <v>185</v>
      </c>
      <c r="B29" s="17" t="s">
        <v>4610</v>
      </c>
      <c r="C29" s="17" t="s">
        <v>4611</v>
      </c>
      <c r="D29" s="13">
        <v>40057</v>
      </c>
      <c r="E29" s="14" t="s">
        <v>297</v>
      </c>
      <c r="F29" s="17" t="s">
        <v>4510</v>
      </c>
      <c r="G29" s="3" t="s">
        <v>4612</v>
      </c>
      <c r="H29" s="3" t="s">
        <v>17</v>
      </c>
      <c r="I29" s="3" t="s">
        <v>258</v>
      </c>
    </row>
    <row r="30" spans="1:9" x14ac:dyDescent="0.2">
      <c r="A30" s="2">
        <v>186</v>
      </c>
      <c r="B30" s="17" t="s">
        <v>4613</v>
      </c>
      <c r="C30" s="17" t="s">
        <v>4614</v>
      </c>
      <c r="D30" s="13">
        <v>40940</v>
      </c>
      <c r="E30" s="14" t="s">
        <v>345</v>
      </c>
      <c r="F30" s="17" t="s">
        <v>4568</v>
      </c>
      <c r="G30" s="3" t="s">
        <v>4615</v>
      </c>
      <c r="H30" s="3" t="s">
        <v>280</v>
      </c>
      <c r="I30" s="3" t="s">
        <v>35</v>
      </c>
    </row>
    <row r="31" spans="1:9" x14ac:dyDescent="0.2">
      <c r="A31" s="2">
        <v>189</v>
      </c>
      <c r="B31" s="17" t="s">
        <v>4616</v>
      </c>
      <c r="C31" s="17" t="s">
        <v>4617</v>
      </c>
      <c r="D31" s="13">
        <v>37377</v>
      </c>
      <c r="E31" s="14" t="s">
        <v>4</v>
      </c>
      <c r="F31" s="17" t="s">
        <v>4568</v>
      </c>
      <c r="G31" s="3" t="s">
        <v>4618</v>
      </c>
      <c r="H31" s="3" t="s">
        <v>17</v>
      </c>
      <c r="I31" s="3" t="s">
        <v>4619</v>
      </c>
    </row>
    <row r="32" spans="1:9" x14ac:dyDescent="0.2">
      <c r="A32" s="2">
        <v>196</v>
      </c>
      <c r="B32" s="17" t="s">
        <v>4620</v>
      </c>
      <c r="C32" s="17" t="s">
        <v>4621</v>
      </c>
      <c r="D32" s="13">
        <v>38412</v>
      </c>
      <c r="E32" s="14" t="s">
        <v>4</v>
      </c>
      <c r="F32" s="17" t="s">
        <v>4515</v>
      </c>
      <c r="G32" s="3" t="s">
        <v>4622</v>
      </c>
      <c r="H32" s="3" t="s">
        <v>17</v>
      </c>
      <c r="I32" s="3" t="s">
        <v>35</v>
      </c>
    </row>
    <row r="33" spans="1:9" x14ac:dyDescent="0.2">
      <c r="A33" s="2">
        <v>197</v>
      </c>
      <c r="B33" s="17" t="s">
        <v>4623</v>
      </c>
      <c r="C33" s="17" t="s">
        <v>4624</v>
      </c>
      <c r="D33" s="13">
        <v>38384</v>
      </c>
      <c r="E33" s="14" t="s">
        <v>4</v>
      </c>
      <c r="F33" s="17" t="s">
        <v>4568</v>
      </c>
      <c r="G33" s="3" t="s">
        <v>4625</v>
      </c>
      <c r="H33" s="3" t="s">
        <v>17</v>
      </c>
      <c r="I33" s="3" t="s">
        <v>35</v>
      </c>
    </row>
    <row r="34" spans="1:9" x14ac:dyDescent="0.2">
      <c r="A34" s="2">
        <v>213</v>
      </c>
      <c r="B34" s="17" t="s">
        <v>4626</v>
      </c>
      <c r="C34" s="17" t="s">
        <v>4627</v>
      </c>
      <c r="D34" s="13">
        <v>40913</v>
      </c>
      <c r="E34" s="14" t="s">
        <v>4</v>
      </c>
      <c r="F34" s="17" t="s">
        <v>4568</v>
      </c>
      <c r="G34" s="3" t="s">
        <v>4628</v>
      </c>
      <c r="H34" s="3" t="s">
        <v>280</v>
      </c>
      <c r="I34" s="3" t="s">
        <v>4629</v>
      </c>
    </row>
    <row r="35" spans="1:9" x14ac:dyDescent="0.2">
      <c r="A35" s="2">
        <v>214</v>
      </c>
      <c r="B35" s="17" t="s">
        <v>4630</v>
      </c>
      <c r="C35" s="17" t="s">
        <v>4631</v>
      </c>
      <c r="D35" s="13">
        <v>37043</v>
      </c>
      <c r="E35" s="14" t="s">
        <v>4</v>
      </c>
      <c r="F35" s="17" t="s">
        <v>4568</v>
      </c>
      <c r="G35" s="3" t="s">
        <v>4632</v>
      </c>
      <c r="H35" s="3" t="s">
        <v>280</v>
      </c>
      <c r="I35" s="3" t="s">
        <v>4633</v>
      </c>
    </row>
    <row r="36" spans="1:9" x14ac:dyDescent="0.2">
      <c r="A36" s="2">
        <v>217</v>
      </c>
      <c r="B36" s="17" t="s">
        <v>4634</v>
      </c>
      <c r="C36" s="17" t="s">
        <v>4635</v>
      </c>
      <c r="D36" s="13">
        <v>40695</v>
      </c>
      <c r="E36" s="14" t="s">
        <v>4</v>
      </c>
      <c r="F36" s="17" t="s">
        <v>4568</v>
      </c>
      <c r="G36" s="3" t="s">
        <v>4636</v>
      </c>
      <c r="H36" s="3" t="s">
        <v>280</v>
      </c>
      <c r="I36" s="3" t="s">
        <v>4637</v>
      </c>
    </row>
    <row r="37" spans="1:9" x14ac:dyDescent="0.2">
      <c r="A37" s="2">
        <v>218</v>
      </c>
      <c r="B37" s="17" t="s">
        <v>4638</v>
      </c>
      <c r="C37" s="17" t="s">
        <v>4639</v>
      </c>
      <c r="D37" s="13">
        <v>37561</v>
      </c>
      <c r="E37" s="14" t="s">
        <v>4</v>
      </c>
      <c r="F37" s="17" t="s">
        <v>4640</v>
      </c>
      <c r="G37" s="3" t="s">
        <v>4641</v>
      </c>
      <c r="H37" s="3" t="s">
        <v>4642</v>
      </c>
      <c r="I37" s="3" t="s">
        <v>4643</v>
      </c>
    </row>
    <row r="38" spans="1:9" x14ac:dyDescent="0.2">
      <c r="A38" s="2">
        <v>220</v>
      </c>
      <c r="B38" s="17" t="s">
        <v>4644</v>
      </c>
      <c r="C38" s="17" t="s">
        <v>4645</v>
      </c>
      <c r="D38" s="13">
        <v>36586</v>
      </c>
      <c r="E38" s="14" t="s">
        <v>4</v>
      </c>
      <c r="F38" s="17" t="s">
        <v>4568</v>
      </c>
      <c r="G38" s="3" t="s">
        <v>4646</v>
      </c>
      <c r="H38" s="3" t="s">
        <v>17</v>
      </c>
      <c r="I38" s="3" t="s">
        <v>258</v>
      </c>
    </row>
    <row r="39" spans="1:9" x14ac:dyDescent="0.2">
      <c r="A39" s="2">
        <v>222</v>
      </c>
      <c r="B39" s="17" t="s">
        <v>4647</v>
      </c>
      <c r="C39" s="17" t="s">
        <v>4648</v>
      </c>
      <c r="D39" s="13">
        <v>40787</v>
      </c>
      <c r="E39" s="14" t="s">
        <v>4</v>
      </c>
      <c r="F39" s="17" t="s">
        <v>4568</v>
      </c>
      <c r="G39" s="3" t="s">
        <v>4649</v>
      </c>
      <c r="H39" s="3" t="s">
        <v>17</v>
      </c>
      <c r="I39" s="3" t="s">
        <v>4650</v>
      </c>
    </row>
    <row r="40" spans="1:9" x14ac:dyDescent="0.2">
      <c r="A40" s="2">
        <v>225</v>
      </c>
      <c r="B40" s="17" t="s">
        <v>4651</v>
      </c>
      <c r="C40" s="17" t="s">
        <v>4652</v>
      </c>
      <c r="D40" s="13">
        <v>36831</v>
      </c>
      <c r="E40" s="14" t="s">
        <v>4</v>
      </c>
      <c r="F40" s="17" t="s">
        <v>4568</v>
      </c>
      <c r="G40" s="3" t="s">
        <v>4653</v>
      </c>
      <c r="H40" s="3" t="s">
        <v>17</v>
      </c>
      <c r="I40" s="3" t="s">
        <v>4654</v>
      </c>
    </row>
    <row r="41" spans="1:9" x14ac:dyDescent="0.2">
      <c r="A41" s="2">
        <v>226</v>
      </c>
      <c r="B41" s="17" t="s">
        <v>4655</v>
      </c>
      <c r="C41" s="17" t="s">
        <v>4656</v>
      </c>
      <c r="D41" s="13">
        <v>38018</v>
      </c>
      <c r="E41" s="14" t="s">
        <v>345</v>
      </c>
      <c r="F41" s="17" t="s">
        <v>4568</v>
      </c>
      <c r="G41" s="3" t="s">
        <v>4657</v>
      </c>
      <c r="H41" s="3" t="s">
        <v>17</v>
      </c>
      <c r="I41" s="3" t="s">
        <v>4658</v>
      </c>
    </row>
    <row r="42" spans="1:9" x14ac:dyDescent="0.2">
      <c r="A42" s="2">
        <v>227</v>
      </c>
      <c r="B42" s="17" t="s">
        <v>4659</v>
      </c>
      <c r="C42" s="17" t="s">
        <v>4660</v>
      </c>
      <c r="D42" s="13">
        <v>38626</v>
      </c>
      <c r="E42" s="14" t="s">
        <v>345</v>
      </c>
      <c r="F42" s="17" t="s">
        <v>4568</v>
      </c>
      <c r="G42" s="3" t="s">
        <v>4661</v>
      </c>
      <c r="H42" s="3" t="s">
        <v>17</v>
      </c>
      <c r="I42" s="3" t="s">
        <v>4658</v>
      </c>
    </row>
    <row r="43" spans="1:9" x14ac:dyDescent="0.2">
      <c r="A43" s="2">
        <v>230</v>
      </c>
      <c r="B43" s="17" t="s">
        <v>4662</v>
      </c>
      <c r="C43" s="17" t="s">
        <v>4663</v>
      </c>
      <c r="D43" s="13">
        <v>37773</v>
      </c>
      <c r="E43" s="14" t="s">
        <v>345</v>
      </c>
      <c r="F43" s="17" t="s">
        <v>4568</v>
      </c>
      <c r="G43" s="3" t="s">
        <v>4664</v>
      </c>
      <c r="H43" s="3" t="s">
        <v>280</v>
      </c>
      <c r="I43" s="3" t="s">
        <v>4665</v>
      </c>
    </row>
    <row r="44" spans="1:9" x14ac:dyDescent="0.2">
      <c r="A44" s="2">
        <v>234</v>
      </c>
      <c r="B44" s="17" t="s">
        <v>4666</v>
      </c>
      <c r="C44" s="17" t="s">
        <v>4667</v>
      </c>
      <c r="D44" s="13">
        <v>40544</v>
      </c>
      <c r="E44" s="14" t="s">
        <v>297</v>
      </c>
      <c r="F44" s="17" t="s">
        <v>4568</v>
      </c>
      <c r="G44" s="3" t="s">
        <v>4668</v>
      </c>
      <c r="H44" s="3" t="s">
        <v>280</v>
      </c>
      <c r="I44" s="3" t="s">
        <v>1891</v>
      </c>
    </row>
    <row r="45" spans="1:9" x14ac:dyDescent="0.2">
      <c r="A45" s="2">
        <v>235</v>
      </c>
      <c r="B45" s="17" t="s">
        <v>4669</v>
      </c>
      <c r="C45" s="17" t="s">
        <v>4670</v>
      </c>
      <c r="D45" s="13">
        <v>39142</v>
      </c>
      <c r="E45" s="14" t="s">
        <v>345</v>
      </c>
      <c r="F45" s="17" t="s">
        <v>4671</v>
      </c>
      <c r="G45" s="3" t="s">
        <v>4672</v>
      </c>
      <c r="H45" s="3" t="s">
        <v>17</v>
      </c>
      <c r="I45" s="3" t="s">
        <v>35</v>
      </c>
    </row>
    <row r="46" spans="1:9" x14ac:dyDescent="0.2">
      <c r="A46" s="2">
        <v>236</v>
      </c>
      <c r="B46" s="17" t="s">
        <v>4673</v>
      </c>
      <c r="C46" s="17" t="s">
        <v>4674</v>
      </c>
      <c r="D46" s="13">
        <v>40075</v>
      </c>
      <c r="E46" s="14" t="s">
        <v>297</v>
      </c>
      <c r="F46" s="17" t="s">
        <v>4515</v>
      </c>
      <c r="G46" s="3" t="s">
        <v>4675</v>
      </c>
      <c r="H46" s="3" t="s">
        <v>4520</v>
      </c>
      <c r="I46" s="3" t="s">
        <v>4676</v>
      </c>
    </row>
    <row r="47" spans="1:9" x14ac:dyDescent="0.2">
      <c r="A47" s="2">
        <v>247</v>
      </c>
      <c r="B47" s="17" t="s">
        <v>4677</v>
      </c>
      <c r="C47" s="17" t="s">
        <v>4678</v>
      </c>
      <c r="D47" s="13">
        <v>37987</v>
      </c>
      <c r="E47" s="14" t="s">
        <v>4</v>
      </c>
      <c r="F47" s="17" t="s">
        <v>4679</v>
      </c>
      <c r="G47" s="3" t="s">
        <v>4680</v>
      </c>
      <c r="H47" s="3" t="s">
        <v>4681</v>
      </c>
      <c r="I47" s="3" t="s">
        <v>3091</v>
      </c>
    </row>
    <row r="48" spans="1:9" x14ac:dyDescent="0.2">
      <c r="A48" s="2">
        <v>251</v>
      </c>
      <c r="B48" s="17" t="s">
        <v>4682</v>
      </c>
      <c r="C48" s="17" t="s">
        <v>4683</v>
      </c>
      <c r="D48" s="13">
        <v>40787</v>
      </c>
      <c r="E48" s="14" t="s">
        <v>4</v>
      </c>
      <c r="F48" s="17" t="s">
        <v>4524</v>
      </c>
      <c r="G48" s="3" t="s">
        <v>4684</v>
      </c>
      <c r="H48" s="3" t="s">
        <v>280</v>
      </c>
      <c r="I48" s="3" t="s">
        <v>258</v>
      </c>
    </row>
    <row r="49" spans="1:9" x14ac:dyDescent="0.2">
      <c r="A49" s="2">
        <v>255</v>
      </c>
      <c r="B49" s="17" t="s">
        <v>4685</v>
      </c>
      <c r="C49" s="17" t="s">
        <v>4686</v>
      </c>
      <c r="D49" s="13">
        <v>38231</v>
      </c>
      <c r="E49" s="14" t="s">
        <v>4</v>
      </c>
      <c r="F49" s="17" t="s">
        <v>4568</v>
      </c>
      <c r="G49" s="3" t="s">
        <v>4687</v>
      </c>
      <c r="H49" s="3" t="s">
        <v>280</v>
      </c>
      <c r="I49" s="3" t="s">
        <v>35</v>
      </c>
    </row>
    <row r="50" spans="1:9" x14ac:dyDescent="0.2">
      <c r="A50" s="2">
        <v>256</v>
      </c>
      <c r="B50" s="17" t="s">
        <v>4688</v>
      </c>
      <c r="C50" s="17" t="s">
        <v>4689</v>
      </c>
      <c r="D50" s="13">
        <v>38078</v>
      </c>
      <c r="E50" s="14" t="s">
        <v>4</v>
      </c>
      <c r="F50" s="17" t="s">
        <v>4568</v>
      </c>
      <c r="G50" s="3" t="s">
        <v>4690</v>
      </c>
      <c r="H50" s="3" t="s">
        <v>280</v>
      </c>
    </row>
    <row r="51" spans="1:9" x14ac:dyDescent="0.2">
      <c r="A51" s="2">
        <v>257</v>
      </c>
      <c r="B51" s="17" t="s">
        <v>4691</v>
      </c>
      <c r="C51" s="17" t="s">
        <v>4692</v>
      </c>
      <c r="D51" s="13">
        <v>39965</v>
      </c>
      <c r="E51" s="14" t="s">
        <v>4</v>
      </c>
      <c r="F51" s="17" t="s">
        <v>4568</v>
      </c>
      <c r="G51" s="3" t="s">
        <v>4693</v>
      </c>
      <c r="H51" s="3" t="s">
        <v>280</v>
      </c>
      <c r="I51" s="3" t="s">
        <v>656</v>
      </c>
    </row>
    <row r="52" spans="1:9" x14ac:dyDescent="0.2">
      <c r="A52" s="2">
        <v>260</v>
      </c>
      <c r="B52" s="17" t="s">
        <v>277</v>
      </c>
      <c r="C52" s="17" t="s">
        <v>278</v>
      </c>
      <c r="D52" s="13">
        <v>40874</v>
      </c>
      <c r="E52" s="14" t="s">
        <v>4</v>
      </c>
      <c r="F52" s="17" t="s">
        <v>4510</v>
      </c>
      <c r="G52" s="3" t="s">
        <v>279</v>
      </c>
      <c r="H52" s="3" t="s">
        <v>280</v>
      </c>
      <c r="I52" s="3" t="s">
        <v>35</v>
      </c>
    </row>
    <row r="53" spans="1:9" x14ac:dyDescent="0.2">
      <c r="A53" s="2">
        <v>263</v>
      </c>
      <c r="B53" s="17" t="s">
        <v>4694</v>
      </c>
      <c r="C53" s="17" t="s">
        <v>4695</v>
      </c>
      <c r="D53" s="13">
        <v>38596</v>
      </c>
      <c r="E53" s="14" t="s">
        <v>4</v>
      </c>
      <c r="F53" s="17" t="s">
        <v>4515</v>
      </c>
      <c r="G53" s="3" t="s">
        <v>4696</v>
      </c>
      <c r="H53" s="3" t="s">
        <v>17</v>
      </c>
      <c r="I53" s="3" t="s">
        <v>35</v>
      </c>
    </row>
    <row r="54" spans="1:9" x14ac:dyDescent="0.2">
      <c r="A54" s="2">
        <v>266</v>
      </c>
      <c r="B54" s="17" t="s">
        <v>282</v>
      </c>
      <c r="C54" s="17" t="s">
        <v>283</v>
      </c>
      <c r="D54" s="13">
        <v>37622</v>
      </c>
      <c r="E54" s="14" t="s">
        <v>4</v>
      </c>
      <c r="F54" s="17" t="s">
        <v>4524</v>
      </c>
      <c r="G54" s="3" t="s">
        <v>284</v>
      </c>
      <c r="H54" s="3" t="s">
        <v>17</v>
      </c>
      <c r="I54" s="3" t="s">
        <v>35</v>
      </c>
    </row>
    <row r="55" spans="1:9" x14ac:dyDescent="0.2">
      <c r="A55" s="2">
        <v>268</v>
      </c>
      <c r="B55" s="17" t="s">
        <v>4697</v>
      </c>
      <c r="C55" s="17" t="s">
        <v>4698</v>
      </c>
      <c r="D55" s="13">
        <v>38657</v>
      </c>
      <c r="E55" s="14" t="s">
        <v>4</v>
      </c>
      <c r="F55" s="17" t="s">
        <v>4568</v>
      </c>
      <c r="G55" s="3" t="s">
        <v>4699</v>
      </c>
      <c r="H55" s="3" t="s">
        <v>17</v>
      </c>
      <c r="I55" s="3" t="s">
        <v>35</v>
      </c>
    </row>
    <row r="56" spans="1:9" x14ac:dyDescent="0.2">
      <c r="A56" s="2">
        <v>269</v>
      </c>
      <c r="B56" s="17" t="s">
        <v>4700</v>
      </c>
      <c r="C56" s="17" t="s">
        <v>4701</v>
      </c>
      <c r="D56" s="13">
        <v>38473</v>
      </c>
      <c r="E56" s="14" t="s">
        <v>4</v>
      </c>
      <c r="F56" s="17" t="s">
        <v>4524</v>
      </c>
      <c r="G56" s="3" t="s">
        <v>4702</v>
      </c>
      <c r="H56" s="3" t="s">
        <v>17</v>
      </c>
      <c r="I56" s="3" t="s">
        <v>258</v>
      </c>
    </row>
    <row r="57" spans="1:9" x14ac:dyDescent="0.2">
      <c r="A57" s="2">
        <v>270</v>
      </c>
      <c r="B57" s="17" t="s">
        <v>4703</v>
      </c>
      <c r="C57" s="17" t="s">
        <v>4704</v>
      </c>
      <c r="D57" s="13">
        <v>39845</v>
      </c>
      <c r="E57" s="14" t="s">
        <v>4</v>
      </c>
      <c r="F57" s="17" t="s">
        <v>4705</v>
      </c>
      <c r="G57" s="3" t="s">
        <v>4706</v>
      </c>
      <c r="H57" s="3" t="s">
        <v>280</v>
      </c>
      <c r="I57" s="3" t="s">
        <v>4707</v>
      </c>
    </row>
    <row r="58" spans="1:9" x14ac:dyDescent="0.2">
      <c r="A58" s="2">
        <v>273</v>
      </c>
      <c r="B58" s="17" t="s">
        <v>285</v>
      </c>
      <c r="C58" s="17" t="s">
        <v>286</v>
      </c>
      <c r="D58" s="13">
        <v>40238</v>
      </c>
      <c r="E58" s="14" t="s">
        <v>4</v>
      </c>
      <c r="F58" s="17" t="s">
        <v>4506</v>
      </c>
      <c r="G58" s="3" t="s">
        <v>287</v>
      </c>
      <c r="H58" s="3" t="s">
        <v>17</v>
      </c>
      <c r="I58" s="3" t="s">
        <v>35</v>
      </c>
    </row>
    <row r="59" spans="1:9" x14ac:dyDescent="0.2">
      <c r="A59" s="2">
        <v>275</v>
      </c>
      <c r="B59" s="17" t="s">
        <v>4708</v>
      </c>
      <c r="C59" s="17" t="s">
        <v>4709</v>
      </c>
      <c r="D59" s="13">
        <v>36800</v>
      </c>
      <c r="E59" s="14" t="s">
        <v>297</v>
      </c>
      <c r="F59" s="17" t="s">
        <v>4710</v>
      </c>
      <c r="G59" s="3" t="s">
        <v>4711</v>
      </c>
      <c r="H59" s="3" t="s">
        <v>4520</v>
      </c>
      <c r="I59" s="3" t="s">
        <v>258</v>
      </c>
    </row>
    <row r="60" spans="1:9" x14ac:dyDescent="0.2">
      <c r="A60" s="2">
        <v>277</v>
      </c>
      <c r="B60" s="17" t="s">
        <v>4712</v>
      </c>
      <c r="C60" s="17" t="s">
        <v>4713</v>
      </c>
      <c r="D60" s="13">
        <v>40817</v>
      </c>
      <c r="E60" s="14" t="s">
        <v>4</v>
      </c>
      <c r="F60" s="17" t="s">
        <v>4714</v>
      </c>
      <c r="G60" s="3" t="s">
        <v>4715</v>
      </c>
      <c r="H60" s="3" t="s">
        <v>17</v>
      </c>
      <c r="I60" s="3" t="s">
        <v>35</v>
      </c>
    </row>
    <row r="61" spans="1:9" x14ac:dyDescent="0.2">
      <c r="A61" s="2">
        <v>287</v>
      </c>
      <c r="B61" s="17" t="s">
        <v>4716</v>
      </c>
      <c r="C61" s="17" t="s">
        <v>4717</v>
      </c>
      <c r="D61" s="13">
        <v>41029</v>
      </c>
      <c r="E61" s="14" t="s">
        <v>345</v>
      </c>
      <c r="F61" s="17" t="s">
        <v>4524</v>
      </c>
      <c r="G61" s="3" t="s">
        <v>4718</v>
      </c>
      <c r="H61" s="3" t="s">
        <v>17</v>
      </c>
      <c r="I61" s="3" t="s">
        <v>4719</v>
      </c>
    </row>
    <row r="62" spans="1:9" x14ac:dyDescent="0.2">
      <c r="A62" s="2">
        <v>300</v>
      </c>
      <c r="B62" s="17" t="s">
        <v>4720</v>
      </c>
      <c r="C62" s="17" t="s">
        <v>4721</v>
      </c>
      <c r="D62" s="13">
        <v>40804</v>
      </c>
      <c r="E62" s="14" t="s">
        <v>297</v>
      </c>
      <c r="F62" s="17" t="s">
        <v>4568</v>
      </c>
      <c r="G62" s="3" t="s">
        <v>4722</v>
      </c>
      <c r="H62" s="3" t="s">
        <v>17</v>
      </c>
      <c r="I62" s="3" t="s">
        <v>4723</v>
      </c>
    </row>
    <row r="63" spans="1:9" x14ac:dyDescent="0.2">
      <c r="A63" s="2">
        <v>310</v>
      </c>
      <c r="B63" s="17" t="s">
        <v>4724</v>
      </c>
      <c r="C63" s="17" t="s">
        <v>4725</v>
      </c>
      <c r="D63" s="13">
        <v>39904</v>
      </c>
      <c r="E63" s="14" t="s">
        <v>297</v>
      </c>
      <c r="F63" s="17" t="s">
        <v>4583</v>
      </c>
      <c r="G63" s="3" t="s">
        <v>4726</v>
      </c>
      <c r="H63" s="3" t="s">
        <v>17</v>
      </c>
      <c r="I63" s="3" t="s">
        <v>4727</v>
      </c>
    </row>
    <row r="64" spans="1:9" x14ac:dyDescent="0.2">
      <c r="A64" s="2">
        <v>312</v>
      </c>
      <c r="B64" s="17" t="s">
        <v>4728</v>
      </c>
      <c r="C64" s="17" t="s">
        <v>4729</v>
      </c>
      <c r="D64" s="13">
        <v>40507</v>
      </c>
      <c r="E64" s="14" t="s">
        <v>297</v>
      </c>
      <c r="F64" s="17" t="s">
        <v>4524</v>
      </c>
      <c r="G64" s="3" t="s">
        <v>4730</v>
      </c>
      <c r="H64" s="3" t="s">
        <v>17</v>
      </c>
      <c r="I64" s="3" t="s">
        <v>628</v>
      </c>
    </row>
    <row r="65" spans="1:9" x14ac:dyDescent="0.2">
      <c r="A65" s="2">
        <v>317</v>
      </c>
      <c r="B65" s="17" t="s">
        <v>4731</v>
      </c>
      <c r="C65" s="17" t="s">
        <v>4732</v>
      </c>
      <c r="D65" s="13">
        <v>40176</v>
      </c>
      <c r="E65" s="14" t="s">
        <v>345</v>
      </c>
      <c r="F65" s="17" t="s">
        <v>4733</v>
      </c>
      <c r="G65" s="3" t="s">
        <v>4734</v>
      </c>
      <c r="H65" s="3" t="s">
        <v>17</v>
      </c>
      <c r="I65" s="3" t="s">
        <v>4735</v>
      </c>
    </row>
    <row r="66" spans="1:9" x14ac:dyDescent="0.2">
      <c r="A66" s="2">
        <v>322</v>
      </c>
      <c r="B66" s="17" t="s">
        <v>4736</v>
      </c>
      <c r="C66" s="17" t="s">
        <v>4737</v>
      </c>
      <c r="D66" s="13">
        <v>38838</v>
      </c>
      <c r="E66" s="14" t="s">
        <v>4</v>
      </c>
      <c r="F66" s="17" t="s">
        <v>4568</v>
      </c>
      <c r="G66" s="3" t="s">
        <v>4738</v>
      </c>
      <c r="H66" s="3" t="s">
        <v>280</v>
      </c>
      <c r="I66" s="3" t="s">
        <v>4739</v>
      </c>
    </row>
    <row r="67" spans="1:9" x14ac:dyDescent="0.2">
      <c r="A67" s="2">
        <v>357</v>
      </c>
      <c r="B67" s="17" t="s">
        <v>4740</v>
      </c>
      <c r="C67" s="17" t="s">
        <v>4741</v>
      </c>
      <c r="D67" s="13">
        <v>39873</v>
      </c>
      <c r="E67" s="14" t="s">
        <v>4</v>
      </c>
      <c r="F67" s="17" t="s">
        <v>4553</v>
      </c>
      <c r="G67" s="3" t="s">
        <v>4742</v>
      </c>
      <c r="H67" s="3" t="s">
        <v>280</v>
      </c>
      <c r="I67" s="3" t="s">
        <v>35</v>
      </c>
    </row>
    <row r="68" spans="1:9" x14ac:dyDescent="0.2">
      <c r="A68" s="2">
        <v>362</v>
      </c>
      <c r="B68" s="17" t="s">
        <v>4743</v>
      </c>
      <c r="C68" s="17" t="s">
        <v>4744</v>
      </c>
      <c r="D68" s="13">
        <v>36982</v>
      </c>
      <c r="E68" s="14" t="s">
        <v>4</v>
      </c>
      <c r="F68" s="17" t="s">
        <v>4510</v>
      </c>
      <c r="G68" s="3" t="s">
        <v>4745</v>
      </c>
      <c r="H68" s="3" t="s">
        <v>4681</v>
      </c>
    </row>
    <row r="69" spans="1:9" x14ac:dyDescent="0.2">
      <c r="A69" s="2">
        <v>363</v>
      </c>
      <c r="B69" s="17" t="s">
        <v>4746</v>
      </c>
      <c r="C69" s="17" t="s">
        <v>4747</v>
      </c>
      <c r="D69" s="13">
        <v>39873</v>
      </c>
      <c r="E69" s="14" t="s">
        <v>345</v>
      </c>
      <c r="F69" s="17" t="s">
        <v>4748</v>
      </c>
      <c r="G69" s="3" t="s">
        <v>4749</v>
      </c>
      <c r="H69" s="3" t="s">
        <v>17</v>
      </c>
      <c r="I69" s="3" t="s">
        <v>4750</v>
      </c>
    </row>
    <row r="70" spans="1:9" x14ac:dyDescent="0.2">
      <c r="A70" s="2">
        <v>368</v>
      </c>
      <c r="B70" s="17" t="s">
        <v>4751</v>
      </c>
      <c r="C70" s="17" t="s">
        <v>4752</v>
      </c>
      <c r="D70" s="13">
        <v>36976</v>
      </c>
      <c r="E70" s="14" t="s">
        <v>4</v>
      </c>
      <c r="F70" s="17" t="s">
        <v>4549</v>
      </c>
      <c r="G70" s="3" t="s">
        <v>4753</v>
      </c>
      <c r="H70" s="3" t="s">
        <v>17</v>
      </c>
      <c r="I70" s="3" t="s">
        <v>35</v>
      </c>
    </row>
    <row r="71" spans="1:9" x14ac:dyDescent="0.2">
      <c r="A71" s="2">
        <v>373</v>
      </c>
      <c r="B71" s="17" t="s">
        <v>4754</v>
      </c>
      <c r="C71" s="17" t="s">
        <v>4755</v>
      </c>
      <c r="D71" s="13">
        <v>37895</v>
      </c>
      <c r="E71" s="14" t="s">
        <v>4</v>
      </c>
      <c r="F71" s="17" t="s">
        <v>4679</v>
      </c>
      <c r="G71" s="3" t="s">
        <v>4756</v>
      </c>
      <c r="H71" s="3" t="s">
        <v>4681</v>
      </c>
      <c r="I71" s="3" t="s">
        <v>4757</v>
      </c>
    </row>
    <row r="72" spans="1:9" x14ac:dyDescent="0.2">
      <c r="A72" s="2">
        <v>383</v>
      </c>
      <c r="B72" s="17" t="s">
        <v>4758</v>
      </c>
      <c r="C72" s="17" t="s">
        <v>4759</v>
      </c>
      <c r="D72" s="13">
        <v>38384</v>
      </c>
      <c r="E72" s="14" t="s">
        <v>4</v>
      </c>
      <c r="F72" s="17" t="s">
        <v>4510</v>
      </c>
      <c r="G72" s="3" t="s">
        <v>4760</v>
      </c>
      <c r="H72" s="3" t="s">
        <v>17</v>
      </c>
      <c r="I72" s="3" t="s">
        <v>35</v>
      </c>
    </row>
    <row r="73" spans="1:9" x14ac:dyDescent="0.2">
      <c r="A73" s="2">
        <v>391</v>
      </c>
      <c r="B73" s="17" t="s">
        <v>4761</v>
      </c>
      <c r="C73" s="17" t="s">
        <v>4762</v>
      </c>
      <c r="D73" s="13">
        <v>39630</v>
      </c>
      <c r="E73" s="14" t="s">
        <v>4</v>
      </c>
      <c r="F73" s="17" t="s">
        <v>4763</v>
      </c>
      <c r="G73" s="3" t="s">
        <v>4764</v>
      </c>
      <c r="H73" s="3" t="s">
        <v>4681</v>
      </c>
      <c r="I73" s="3" t="s">
        <v>4765</v>
      </c>
    </row>
    <row r="74" spans="1:9" x14ac:dyDescent="0.2">
      <c r="A74" s="2">
        <v>393</v>
      </c>
      <c r="B74" s="17" t="s">
        <v>288</v>
      </c>
      <c r="C74" s="17" t="s">
        <v>289</v>
      </c>
      <c r="D74" s="13">
        <v>40087</v>
      </c>
      <c r="E74" s="14" t="s">
        <v>4</v>
      </c>
      <c r="F74" s="17" t="s">
        <v>4671</v>
      </c>
      <c r="G74" s="3" t="s">
        <v>290</v>
      </c>
      <c r="H74" s="3" t="s">
        <v>17</v>
      </c>
      <c r="I74" s="3" t="s">
        <v>58</v>
      </c>
    </row>
    <row r="75" spans="1:9" x14ac:dyDescent="0.2">
      <c r="A75" s="2">
        <v>401</v>
      </c>
      <c r="B75" s="17" t="s">
        <v>4766</v>
      </c>
      <c r="C75" s="17" t="s">
        <v>4767</v>
      </c>
      <c r="D75" s="13">
        <v>37773</v>
      </c>
      <c r="E75" s="14" t="s">
        <v>4</v>
      </c>
      <c r="F75" s="17" t="s">
        <v>4568</v>
      </c>
      <c r="G75" s="3" t="s">
        <v>4768</v>
      </c>
      <c r="H75" s="3" t="s">
        <v>280</v>
      </c>
      <c r="I75" s="3" t="s">
        <v>35</v>
      </c>
    </row>
    <row r="76" spans="1:9" x14ac:dyDescent="0.2">
      <c r="A76" s="2">
        <v>405</v>
      </c>
      <c r="B76" s="17" t="s">
        <v>4769</v>
      </c>
      <c r="C76" s="17" t="s">
        <v>4770</v>
      </c>
      <c r="D76" s="13">
        <v>36574</v>
      </c>
      <c r="E76" s="14" t="s">
        <v>4</v>
      </c>
      <c r="F76" s="17" t="s">
        <v>4568</v>
      </c>
      <c r="G76" s="3" t="s">
        <v>4771</v>
      </c>
      <c r="H76" s="3" t="s">
        <v>17</v>
      </c>
      <c r="I76" s="3" t="s">
        <v>4650</v>
      </c>
    </row>
    <row r="77" spans="1:9" x14ac:dyDescent="0.2">
      <c r="A77" s="2">
        <v>413</v>
      </c>
      <c r="B77" s="17" t="s">
        <v>4772</v>
      </c>
      <c r="C77" s="17" t="s">
        <v>4773</v>
      </c>
      <c r="D77" s="13">
        <v>40269</v>
      </c>
      <c r="E77" s="14" t="s">
        <v>4</v>
      </c>
      <c r="F77" s="17" t="s">
        <v>4671</v>
      </c>
      <c r="G77" s="3" t="s">
        <v>4774</v>
      </c>
      <c r="H77" s="3" t="s">
        <v>17</v>
      </c>
    </row>
    <row r="78" spans="1:9" x14ac:dyDescent="0.2">
      <c r="A78" s="2">
        <v>419</v>
      </c>
      <c r="B78" s="17" t="s">
        <v>4775</v>
      </c>
      <c r="C78" s="17" t="s">
        <v>4776</v>
      </c>
      <c r="D78" s="13">
        <v>41030</v>
      </c>
      <c r="E78" s="14" t="s">
        <v>345</v>
      </c>
      <c r="F78" s="17" t="s">
        <v>4568</v>
      </c>
      <c r="G78" s="3" t="s">
        <v>4777</v>
      </c>
      <c r="H78" s="3" t="s">
        <v>4642</v>
      </c>
      <c r="I78" s="3" t="s">
        <v>4778</v>
      </c>
    </row>
    <row r="79" spans="1:9" x14ac:dyDescent="0.2">
      <c r="A79" s="2">
        <v>421</v>
      </c>
      <c r="B79" s="17" t="s">
        <v>4779</v>
      </c>
      <c r="C79" s="17" t="s">
        <v>4780</v>
      </c>
      <c r="D79" s="13">
        <v>41214</v>
      </c>
      <c r="E79" s="14" t="s">
        <v>345</v>
      </c>
      <c r="F79" s="17" t="s">
        <v>4733</v>
      </c>
      <c r="G79" s="3" t="s">
        <v>4781</v>
      </c>
      <c r="H79" s="3" t="s">
        <v>17</v>
      </c>
      <c r="I79" s="3" t="s">
        <v>4782</v>
      </c>
    </row>
    <row r="80" spans="1:9" x14ac:dyDescent="0.2">
      <c r="A80" s="2">
        <v>422</v>
      </c>
      <c r="B80" s="17" t="s">
        <v>4783</v>
      </c>
      <c r="C80" s="17" t="s">
        <v>4784</v>
      </c>
      <c r="D80" s="13">
        <v>39448</v>
      </c>
      <c r="E80" s="14" t="s">
        <v>297</v>
      </c>
      <c r="F80" s="17" t="s">
        <v>4748</v>
      </c>
      <c r="G80" s="3" t="s">
        <v>4785</v>
      </c>
      <c r="H80" s="3" t="s">
        <v>17</v>
      </c>
      <c r="I80" s="3" t="s">
        <v>4786</v>
      </c>
    </row>
    <row r="81" spans="1:9" x14ac:dyDescent="0.2">
      <c r="A81" s="2">
        <v>423</v>
      </c>
      <c r="B81" s="17" t="s">
        <v>4787</v>
      </c>
      <c r="C81" s="17" t="s">
        <v>4788</v>
      </c>
      <c r="D81" s="13">
        <v>39422</v>
      </c>
      <c r="E81" s="14" t="s">
        <v>4</v>
      </c>
      <c r="F81" s="17" t="s">
        <v>4583</v>
      </c>
      <c r="G81" s="3" t="s">
        <v>4789</v>
      </c>
      <c r="H81" s="3" t="s">
        <v>17</v>
      </c>
      <c r="I81" s="3" t="s">
        <v>4790</v>
      </c>
    </row>
    <row r="82" spans="1:9" x14ac:dyDescent="0.2">
      <c r="A82" s="2">
        <v>427</v>
      </c>
      <c r="B82" s="17" t="s">
        <v>4791</v>
      </c>
      <c r="C82" s="17" t="s">
        <v>4792</v>
      </c>
      <c r="D82" s="13">
        <v>37438</v>
      </c>
      <c r="E82" s="14" t="s">
        <v>4</v>
      </c>
      <c r="F82" s="17" t="s">
        <v>4568</v>
      </c>
      <c r="G82" s="3" t="s">
        <v>4793</v>
      </c>
      <c r="H82" s="3" t="s">
        <v>280</v>
      </c>
      <c r="I82" s="3" t="s">
        <v>35</v>
      </c>
    </row>
    <row r="83" spans="1:9" x14ac:dyDescent="0.2">
      <c r="A83" s="2">
        <v>430</v>
      </c>
      <c r="B83" s="17" t="s">
        <v>291</v>
      </c>
      <c r="C83" s="17" t="s">
        <v>292</v>
      </c>
      <c r="D83" s="13">
        <v>40603</v>
      </c>
      <c r="E83" s="14" t="s">
        <v>4</v>
      </c>
      <c r="F83" s="17" t="s">
        <v>4506</v>
      </c>
      <c r="G83" s="3" t="s">
        <v>293</v>
      </c>
      <c r="H83" s="3" t="s">
        <v>17</v>
      </c>
      <c r="I83" s="3" t="s">
        <v>294</v>
      </c>
    </row>
    <row r="84" spans="1:9" x14ac:dyDescent="0.2">
      <c r="A84" s="2">
        <v>447</v>
      </c>
      <c r="B84" s="17" t="s">
        <v>4794</v>
      </c>
      <c r="C84" s="17" t="s">
        <v>4795</v>
      </c>
      <c r="D84" s="13">
        <v>39924</v>
      </c>
      <c r="E84" s="14" t="s">
        <v>4</v>
      </c>
      <c r="F84" s="17" t="s">
        <v>4568</v>
      </c>
      <c r="G84" s="3" t="s">
        <v>4796</v>
      </c>
      <c r="H84" s="3" t="s">
        <v>17</v>
      </c>
      <c r="I84" s="3" t="s">
        <v>4797</v>
      </c>
    </row>
    <row r="85" spans="1:9" x14ac:dyDescent="0.2">
      <c r="A85" s="2">
        <v>451</v>
      </c>
      <c r="B85" s="17" t="s">
        <v>4798</v>
      </c>
      <c r="C85" s="17" t="s">
        <v>4799</v>
      </c>
      <c r="D85" s="13">
        <v>40060</v>
      </c>
      <c r="E85" s="14" t="s">
        <v>297</v>
      </c>
      <c r="F85" s="17" t="s">
        <v>4800</v>
      </c>
      <c r="G85" s="3" t="s">
        <v>4801</v>
      </c>
      <c r="H85" s="3" t="s">
        <v>4642</v>
      </c>
      <c r="I85" s="3" t="s">
        <v>50</v>
      </c>
    </row>
    <row r="86" spans="1:9" x14ac:dyDescent="0.2">
      <c r="A86" s="2">
        <v>454</v>
      </c>
      <c r="B86" s="17" t="s">
        <v>4802</v>
      </c>
      <c r="C86" s="17" t="s">
        <v>4803</v>
      </c>
      <c r="D86" s="13">
        <v>36008</v>
      </c>
      <c r="E86" s="14" t="s">
        <v>345</v>
      </c>
      <c r="F86" s="17" t="s">
        <v>4804</v>
      </c>
      <c r="G86" s="3" t="s">
        <v>4805</v>
      </c>
      <c r="H86" s="3" t="s">
        <v>4806</v>
      </c>
      <c r="I86" s="3" t="s">
        <v>3846</v>
      </c>
    </row>
    <row r="87" spans="1:9" x14ac:dyDescent="0.2">
      <c r="A87" s="2">
        <v>459</v>
      </c>
      <c r="B87" s="17" t="s">
        <v>4807</v>
      </c>
      <c r="C87" s="17" t="s">
        <v>4808</v>
      </c>
      <c r="D87" s="13">
        <v>39490</v>
      </c>
      <c r="E87" s="14" t="s">
        <v>297</v>
      </c>
      <c r="F87" s="17" t="s">
        <v>4524</v>
      </c>
      <c r="G87" s="3" t="s">
        <v>4809</v>
      </c>
      <c r="H87" s="3" t="s">
        <v>17</v>
      </c>
      <c r="I87" s="3" t="s">
        <v>1874</v>
      </c>
    </row>
    <row r="88" spans="1:9" x14ac:dyDescent="0.2">
      <c r="A88" s="2">
        <v>461</v>
      </c>
      <c r="B88" s="17" t="s">
        <v>4810</v>
      </c>
      <c r="C88" s="17" t="s">
        <v>4811</v>
      </c>
      <c r="D88" s="13">
        <v>40210</v>
      </c>
      <c r="E88" s="14" t="s">
        <v>4</v>
      </c>
      <c r="F88" s="17" t="s">
        <v>4568</v>
      </c>
      <c r="G88" s="3" t="s">
        <v>4812</v>
      </c>
      <c r="H88" s="3" t="s">
        <v>17</v>
      </c>
      <c r="I88" s="3" t="s">
        <v>4813</v>
      </c>
    </row>
    <row r="89" spans="1:9" x14ac:dyDescent="0.2">
      <c r="A89" s="2">
        <v>471</v>
      </c>
      <c r="B89" s="17" t="s">
        <v>4814</v>
      </c>
      <c r="C89" s="17" t="s">
        <v>4815</v>
      </c>
      <c r="D89" s="13">
        <v>37408</v>
      </c>
      <c r="E89" s="14" t="s">
        <v>4</v>
      </c>
      <c r="F89" s="17" t="s">
        <v>4515</v>
      </c>
      <c r="G89" s="3" t="s">
        <v>4816</v>
      </c>
      <c r="H89" s="3" t="s">
        <v>4681</v>
      </c>
      <c r="I89" s="3" t="s">
        <v>258</v>
      </c>
    </row>
    <row r="90" spans="1:9" x14ac:dyDescent="0.2">
      <c r="A90" s="2">
        <v>476</v>
      </c>
      <c r="B90" s="17" t="s">
        <v>4817</v>
      </c>
      <c r="C90" s="17" t="s">
        <v>4818</v>
      </c>
      <c r="D90" s="13">
        <v>39231</v>
      </c>
      <c r="E90" s="14" t="s">
        <v>4</v>
      </c>
      <c r="F90" s="17" t="s">
        <v>4714</v>
      </c>
      <c r="G90" s="3" t="s">
        <v>4819</v>
      </c>
      <c r="H90" s="3" t="s">
        <v>17</v>
      </c>
      <c r="I90" s="3" t="s">
        <v>35</v>
      </c>
    </row>
    <row r="91" spans="1:9" x14ac:dyDescent="0.2">
      <c r="A91" s="2">
        <v>478</v>
      </c>
      <c r="B91" s="17" t="s">
        <v>4820</v>
      </c>
      <c r="C91" s="17" t="s">
        <v>4821</v>
      </c>
      <c r="D91" s="13">
        <v>37712</v>
      </c>
      <c r="E91" s="14" t="s">
        <v>4</v>
      </c>
      <c r="F91" s="17" t="s">
        <v>4524</v>
      </c>
      <c r="G91" s="3" t="s">
        <v>4822</v>
      </c>
      <c r="H91" s="3" t="s">
        <v>17</v>
      </c>
      <c r="I91" s="3" t="s">
        <v>35</v>
      </c>
    </row>
    <row r="92" spans="1:9" x14ac:dyDescent="0.2">
      <c r="A92" s="2">
        <v>480</v>
      </c>
      <c r="B92" s="17" t="s">
        <v>4823</v>
      </c>
      <c r="C92" s="17" t="s">
        <v>4824</v>
      </c>
      <c r="D92" s="13">
        <v>38078</v>
      </c>
      <c r="E92" s="14" t="s">
        <v>4</v>
      </c>
      <c r="F92" s="17" t="s">
        <v>4568</v>
      </c>
      <c r="G92" s="3" t="s">
        <v>4825</v>
      </c>
      <c r="H92" s="3" t="s">
        <v>280</v>
      </c>
      <c r="I92" s="3" t="s">
        <v>258</v>
      </c>
    </row>
    <row r="93" spans="1:9" x14ac:dyDescent="0.2">
      <c r="A93" s="2">
        <v>482</v>
      </c>
      <c r="B93" s="17" t="s">
        <v>4826</v>
      </c>
      <c r="C93" s="17" t="s">
        <v>4827</v>
      </c>
      <c r="D93" s="13">
        <v>39507</v>
      </c>
      <c r="E93" s="14" t="s">
        <v>4</v>
      </c>
      <c r="F93" s="17" t="s">
        <v>4568</v>
      </c>
      <c r="G93" s="3" t="s">
        <v>4828</v>
      </c>
      <c r="H93" s="3" t="s">
        <v>17</v>
      </c>
      <c r="I93" s="3" t="s">
        <v>4829</v>
      </c>
    </row>
    <row r="94" spans="1:9" x14ac:dyDescent="0.2">
      <c r="A94" s="2">
        <v>484</v>
      </c>
      <c r="B94" s="17" t="s">
        <v>4830</v>
      </c>
      <c r="C94" s="17" t="s">
        <v>4831</v>
      </c>
      <c r="D94" s="13">
        <v>39326</v>
      </c>
      <c r="E94" s="14" t="s">
        <v>4</v>
      </c>
      <c r="F94" s="17" t="s">
        <v>4679</v>
      </c>
      <c r="G94" s="3" t="s">
        <v>4832</v>
      </c>
      <c r="H94" s="3" t="s">
        <v>4681</v>
      </c>
      <c r="I94" s="3" t="s">
        <v>258</v>
      </c>
    </row>
    <row r="95" spans="1:9" x14ac:dyDescent="0.2">
      <c r="A95" s="2">
        <v>485</v>
      </c>
      <c r="B95" s="17" t="s">
        <v>4833</v>
      </c>
      <c r="C95" s="17" t="s">
        <v>4834</v>
      </c>
      <c r="D95" s="13">
        <v>40269</v>
      </c>
      <c r="E95" s="14" t="s">
        <v>345</v>
      </c>
      <c r="F95" s="17" t="s">
        <v>4515</v>
      </c>
      <c r="G95" s="3" t="s">
        <v>4835</v>
      </c>
      <c r="H95" s="3" t="s">
        <v>280</v>
      </c>
      <c r="I95" s="3" t="s">
        <v>35</v>
      </c>
    </row>
    <row r="96" spans="1:9" x14ac:dyDescent="0.2">
      <c r="A96" s="2">
        <v>511</v>
      </c>
      <c r="B96" s="17" t="s">
        <v>329</v>
      </c>
      <c r="C96" s="17" t="s">
        <v>330</v>
      </c>
      <c r="D96" s="13">
        <v>42309</v>
      </c>
      <c r="E96" s="14" t="s">
        <v>4</v>
      </c>
      <c r="F96" s="17" t="s">
        <v>4524</v>
      </c>
      <c r="G96" s="3" t="s">
        <v>331</v>
      </c>
      <c r="H96" s="3" t="s">
        <v>280</v>
      </c>
      <c r="I96" s="3" t="s">
        <v>50</v>
      </c>
    </row>
    <row r="97" spans="1:9" x14ac:dyDescent="0.2">
      <c r="A97" s="2">
        <v>539</v>
      </c>
      <c r="B97" s="17" t="s">
        <v>4836</v>
      </c>
      <c r="C97" s="17" t="s">
        <v>4837</v>
      </c>
      <c r="D97" s="13">
        <v>42142</v>
      </c>
      <c r="E97" s="14" t="s">
        <v>345</v>
      </c>
      <c r="F97" s="17" t="s">
        <v>4524</v>
      </c>
      <c r="G97" s="3" t="s">
        <v>4838</v>
      </c>
      <c r="H97" s="3" t="s">
        <v>17</v>
      </c>
      <c r="I97" s="3" t="s">
        <v>4839</v>
      </c>
    </row>
    <row r="98" spans="1:9" x14ac:dyDescent="0.2">
      <c r="A98" s="2">
        <v>540</v>
      </c>
      <c r="B98" s="17" t="s">
        <v>4840</v>
      </c>
      <c r="C98" s="17" t="s">
        <v>4841</v>
      </c>
      <c r="D98" s="13">
        <v>42248</v>
      </c>
      <c r="E98" s="14" t="s">
        <v>4</v>
      </c>
      <c r="F98" s="17" t="s">
        <v>4842</v>
      </c>
      <c r="G98" s="3" t="s">
        <v>4843</v>
      </c>
      <c r="H98" s="3" t="s">
        <v>4681</v>
      </c>
      <c r="I98" s="3" t="s">
        <v>4844</v>
      </c>
    </row>
    <row r="99" spans="1:9" x14ac:dyDescent="0.2">
      <c r="A99" s="2">
        <v>545</v>
      </c>
      <c r="B99" s="17" t="s">
        <v>4845</v>
      </c>
      <c r="C99" s="17" t="s">
        <v>4846</v>
      </c>
      <c r="D99" s="13">
        <v>42278</v>
      </c>
      <c r="E99" s="14" t="s">
        <v>4</v>
      </c>
      <c r="F99" s="17" t="s">
        <v>4524</v>
      </c>
      <c r="G99" s="3" t="s">
        <v>4847</v>
      </c>
      <c r="H99" s="3" t="s">
        <v>280</v>
      </c>
      <c r="I99" s="3" t="s">
        <v>4848</v>
      </c>
    </row>
    <row r="100" spans="1:9" x14ac:dyDescent="0.2">
      <c r="A100" s="2">
        <v>550</v>
      </c>
      <c r="B100" s="17" t="s">
        <v>4849</v>
      </c>
      <c r="C100" s="17" t="s">
        <v>4850</v>
      </c>
      <c r="D100" s="13">
        <v>42186</v>
      </c>
      <c r="E100" s="14" t="s">
        <v>297</v>
      </c>
      <c r="F100" s="17" t="s">
        <v>4553</v>
      </c>
      <c r="G100" s="3" t="s">
        <v>4851</v>
      </c>
      <c r="H100" s="3" t="s">
        <v>17</v>
      </c>
      <c r="I100" s="3" t="s">
        <v>50</v>
      </c>
    </row>
    <row r="101" spans="1:9" x14ac:dyDescent="0.2">
      <c r="A101" s="2">
        <v>557</v>
      </c>
      <c r="B101" s="17" t="s">
        <v>4852</v>
      </c>
      <c r="C101" s="17" t="s">
        <v>4853</v>
      </c>
      <c r="D101" s="13">
        <v>42066</v>
      </c>
      <c r="E101" s="14" t="s">
        <v>297</v>
      </c>
      <c r="F101" s="17" t="s">
        <v>4524</v>
      </c>
      <c r="G101" s="3" t="s">
        <v>4854</v>
      </c>
      <c r="H101" s="3" t="s">
        <v>4855</v>
      </c>
      <c r="I101" s="3" t="s">
        <v>4856</v>
      </c>
    </row>
    <row r="102" spans="1:9" x14ac:dyDescent="0.2">
      <c r="A102" s="2">
        <v>597</v>
      </c>
      <c r="B102" s="17" t="s">
        <v>356</v>
      </c>
      <c r="C102" s="17" t="s">
        <v>357</v>
      </c>
      <c r="D102" s="13">
        <v>41750</v>
      </c>
      <c r="E102" s="14" t="s">
        <v>345</v>
      </c>
      <c r="F102" s="17" t="s">
        <v>4857</v>
      </c>
      <c r="G102" s="3" t="s">
        <v>358</v>
      </c>
      <c r="H102" s="3" t="s">
        <v>17</v>
      </c>
      <c r="I102" s="3" t="s">
        <v>359</v>
      </c>
    </row>
    <row r="103" spans="1:9" x14ac:dyDescent="0.2">
      <c r="A103" s="2">
        <v>600</v>
      </c>
      <c r="B103" s="17" t="s">
        <v>4858</v>
      </c>
      <c r="C103" s="17" t="s">
        <v>4859</v>
      </c>
      <c r="D103" s="13">
        <v>41760</v>
      </c>
      <c r="E103" s="14" t="s">
        <v>4</v>
      </c>
      <c r="F103" s="17" t="s">
        <v>4524</v>
      </c>
      <c r="G103" s="3" t="s">
        <v>4860</v>
      </c>
      <c r="H103" s="3" t="s">
        <v>4642</v>
      </c>
      <c r="I103" s="3" t="s">
        <v>58</v>
      </c>
    </row>
    <row r="104" spans="1:9" x14ac:dyDescent="0.2">
      <c r="A104" s="2">
        <v>614</v>
      </c>
      <c r="B104" s="17" t="s">
        <v>4861</v>
      </c>
      <c r="C104" s="17" t="s">
        <v>4862</v>
      </c>
      <c r="D104" s="13">
        <v>41609</v>
      </c>
      <c r="E104" s="14" t="s">
        <v>4</v>
      </c>
      <c r="F104" s="17" t="s">
        <v>4524</v>
      </c>
      <c r="G104" s="3" t="s">
        <v>4863</v>
      </c>
      <c r="H104" s="3" t="s">
        <v>17</v>
      </c>
      <c r="I104" s="3" t="s">
        <v>35</v>
      </c>
    </row>
    <row r="105" spans="1:9" x14ac:dyDescent="0.2">
      <c r="A105" s="2">
        <v>615</v>
      </c>
      <c r="B105" s="17" t="s">
        <v>4864</v>
      </c>
      <c r="C105" s="17" t="s">
        <v>4865</v>
      </c>
      <c r="D105" s="13">
        <v>42370</v>
      </c>
      <c r="E105" s="14" t="s">
        <v>4</v>
      </c>
      <c r="F105" s="17" t="s">
        <v>4524</v>
      </c>
      <c r="G105" s="3" t="s">
        <v>4866</v>
      </c>
      <c r="H105" s="3" t="s">
        <v>17</v>
      </c>
      <c r="I105" s="3" t="s">
        <v>35</v>
      </c>
    </row>
    <row r="106" spans="1:9" x14ac:dyDescent="0.2">
      <c r="A106" s="2">
        <v>651</v>
      </c>
      <c r="B106" s="17" t="s">
        <v>497</v>
      </c>
      <c r="C106" s="17" t="s">
        <v>498</v>
      </c>
      <c r="D106" s="13">
        <v>41423</v>
      </c>
      <c r="E106" s="14" t="s">
        <v>345</v>
      </c>
      <c r="F106" s="17" t="s">
        <v>4506</v>
      </c>
      <c r="G106" s="3" t="s">
        <v>500</v>
      </c>
      <c r="H106" s="3" t="s">
        <v>17</v>
      </c>
      <c r="I106" s="3" t="s">
        <v>501</v>
      </c>
    </row>
    <row r="107" spans="1:9" x14ac:dyDescent="0.2">
      <c r="A107" s="2">
        <v>657</v>
      </c>
      <c r="B107" s="17" t="s">
        <v>4867</v>
      </c>
      <c r="C107" s="17" t="s">
        <v>4868</v>
      </c>
      <c r="D107" s="13">
        <v>41365</v>
      </c>
      <c r="E107" s="14" t="s">
        <v>345</v>
      </c>
      <c r="F107" s="17" t="s">
        <v>4524</v>
      </c>
      <c r="G107" s="3" t="s">
        <v>4869</v>
      </c>
      <c r="H107" s="3" t="s">
        <v>17</v>
      </c>
      <c r="I107" s="3" t="s">
        <v>4870</v>
      </c>
    </row>
    <row r="108" spans="1:9" x14ac:dyDescent="0.2">
      <c r="A108" s="2">
        <v>658</v>
      </c>
      <c r="B108" s="17" t="s">
        <v>4871</v>
      </c>
      <c r="C108" s="17" t="s">
        <v>4872</v>
      </c>
      <c r="D108" s="13">
        <v>41354</v>
      </c>
      <c r="E108" s="14" t="s">
        <v>297</v>
      </c>
      <c r="F108" s="17" t="s">
        <v>4873</v>
      </c>
      <c r="G108" s="3" t="s">
        <v>4874</v>
      </c>
      <c r="H108" s="3" t="s">
        <v>17</v>
      </c>
      <c r="I108" s="3" t="s">
        <v>4875</v>
      </c>
    </row>
    <row r="109" spans="1:9" x14ac:dyDescent="0.2">
      <c r="A109" s="2">
        <v>690</v>
      </c>
      <c r="B109" s="17" t="s">
        <v>4876</v>
      </c>
      <c r="C109" s="17" t="s">
        <v>4877</v>
      </c>
      <c r="D109" s="13">
        <v>41130</v>
      </c>
      <c r="E109" s="14" t="s">
        <v>4</v>
      </c>
      <c r="F109" s="17" t="s">
        <v>4878</v>
      </c>
      <c r="G109" s="3" t="s">
        <v>4879</v>
      </c>
      <c r="H109" s="3" t="s">
        <v>280</v>
      </c>
      <c r="I109" s="3" t="s">
        <v>4880</v>
      </c>
    </row>
    <row r="110" spans="1:9" x14ac:dyDescent="0.2">
      <c r="A110" s="2">
        <v>724</v>
      </c>
      <c r="B110" s="17" t="s">
        <v>4881</v>
      </c>
      <c r="C110" s="17" t="s">
        <v>4882</v>
      </c>
      <c r="D110" s="13">
        <v>42675</v>
      </c>
      <c r="E110" s="14" t="s">
        <v>4</v>
      </c>
      <c r="F110" s="17" t="s">
        <v>4510</v>
      </c>
      <c r="G110" s="3" t="s">
        <v>4883</v>
      </c>
      <c r="H110" s="3" t="s">
        <v>17</v>
      </c>
      <c r="I110" s="3" t="s">
        <v>50</v>
      </c>
    </row>
    <row r="111" spans="1:9" x14ac:dyDescent="0.2">
      <c r="A111" s="2">
        <v>744</v>
      </c>
      <c r="B111" s="17" t="s">
        <v>4884</v>
      </c>
      <c r="C111" s="17" t="s">
        <v>4885</v>
      </c>
      <c r="D111" s="13">
        <v>42370</v>
      </c>
      <c r="E111" s="14" t="s">
        <v>297</v>
      </c>
      <c r="F111" s="17" t="s">
        <v>4506</v>
      </c>
      <c r="G111" s="3" t="s">
        <v>4886</v>
      </c>
      <c r="H111" s="3" t="s">
        <v>4642</v>
      </c>
      <c r="I111" s="3" t="s">
        <v>166</v>
      </c>
    </row>
    <row r="112" spans="1:9" x14ac:dyDescent="0.2">
      <c r="A112" s="2">
        <v>755</v>
      </c>
      <c r="B112" s="17" t="s">
        <v>4887</v>
      </c>
      <c r="C112" s="17" t="s">
        <v>4888</v>
      </c>
      <c r="D112" s="13">
        <v>42486</v>
      </c>
      <c r="E112" s="14" t="s">
        <v>297</v>
      </c>
      <c r="F112" s="17" t="s">
        <v>4568</v>
      </c>
      <c r="G112" s="3" t="s">
        <v>4889</v>
      </c>
      <c r="H112" s="3" t="s">
        <v>280</v>
      </c>
      <c r="I112" s="3" t="s">
        <v>4890</v>
      </c>
    </row>
    <row r="113" spans="1:9" x14ac:dyDescent="0.2">
      <c r="A113" s="2">
        <v>758</v>
      </c>
      <c r="B113" s="17" t="s">
        <v>4891</v>
      </c>
      <c r="C113" s="17" t="s">
        <v>4892</v>
      </c>
      <c r="D113" s="13">
        <v>42419</v>
      </c>
      <c r="E113" s="14" t="s">
        <v>297</v>
      </c>
      <c r="F113" s="17" t="s">
        <v>4873</v>
      </c>
      <c r="G113" s="3" t="s">
        <v>4893</v>
      </c>
      <c r="H113" s="3" t="s">
        <v>17</v>
      </c>
      <c r="I113" s="3" t="s">
        <v>4894</v>
      </c>
    </row>
    <row r="114" spans="1:9" x14ac:dyDescent="0.2">
      <c r="A114" s="2">
        <v>779</v>
      </c>
      <c r="B114" s="17" t="s">
        <v>4895</v>
      </c>
      <c r="C114" s="17" t="s">
        <v>4896</v>
      </c>
      <c r="D114" s="13">
        <v>40695</v>
      </c>
      <c r="E114" s="14" t="s">
        <v>4</v>
      </c>
      <c r="F114" s="17" t="s">
        <v>4873</v>
      </c>
      <c r="G114" s="3" t="s">
        <v>4897</v>
      </c>
      <c r="H114" s="3" t="s">
        <v>17</v>
      </c>
      <c r="I114" s="3" t="s">
        <v>628</v>
      </c>
    </row>
    <row r="115" spans="1:9" x14ac:dyDescent="0.2">
      <c r="A115" s="2">
        <v>791</v>
      </c>
      <c r="B115" s="17" t="s">
        <v>4898</v>
      </c>
      <c r="C115" s="17" t="s">
        <v>4899</v>
      </c>
      <c r="D115" s="13">
        <v>40238</v>
      </c>
      <c r="E115" s="14" t="s">
        <v>345</v>
      </c>
      <c r="F115" s="17" t="s">
        <v>4900</v>
      </c>
      <c r="G115" s="3" t="s">
        <v>4901</v>
      </c>
      <c r="H115" s="3" t="s">
        <v>17</v>
      </c>
      <c r="I115" s="3" t="s">
        <v>35</v>
      </c>
    </row>
    <row r="116" spans="1:9" x14ac:dyDescent="0.2">
      <c r="A116" s="2">
        <v>813</v>
      </c>
      <c r="B116" s="17" t="s">
        <v>4902</v>
      </c>
      <c r="C116" s="17" t="s">
        <v>4903</v>
      </c>
      <c r="D116" s="13">
        <v>42683</v>
      </c>
      <c r="E116" s="14" t="s">
        <v>297</v>
      </c>
      <c r="F116" s="17" t="s">
        <v>4515</v>
      </c>
      <c r="G116" s="3" t="s">
        <v>4904</v>
      </c>
      <c r="H116" s="3" t="s">
        <v>17</v>
      </c>
      <c r="I116" s="3" t="s">
        <v>4905</v>
      </c>
    </row>
    <row r="117" spans="1:9" x14ac:dyDescent="0.2">
      <c r="A117" s="2">
        <v>830</v>
      </c>
      <c r="B117" s="17" t="s">
        <v>4906</v>
      </c>
      <c r="C117" s="17" t="s">
        <v>4907</v>
      </c>
      <c r="D117" s="13">
        <v>40463</v>
      </c>
      <c r="E117" s="14" t="s">
        <v>297</v>
      </c>
      <c r="F117" s="17" t="s">
        <v>4524</v>
      </c>
      <c r="G117" s="3" t="s">
        <v>4908</v>
      </c>
      <c r="H117" s="3" t="s">
        <v>17</v>
      </c>
      <c r="I117" s="3" t="s">
        <v>4909</v>
      </c>
    </row>
    <row r="118" spans="1:9" x14ac:dyDescent="0.2">
      <c r="A118" s="2">
        <v>842</v>
      </c>
      <c r="B118" s="17" t="s">
        <v>4910</v>
      </c>
      <c r="C118" s="17" t="s">
        <v>4911</v>
      </c>
      <c r="D118" s="13">
        <v>42433</v>
      </c>
      <c r="E118" s="14" t="s">
        <v>4</v>
      </c>
      <c r="F118" s="17" t="s">
        <v>4912</v>
      </c>
      <c r="G118" s="3" t="s">
        <v>4913</v>
      </c>
      <c r="H118" s="3" t="s">
        <v>17</v>
      </c>
      <c r="I118" s="3" t="s">
        <v>4914</v>
      </c>
    </row>
    <row r="119" spans="1:9" x14ac:dyDescent="0.2">
      <c r="A119" s="2">
        <v>845</v>
      </c>
      <c r="B119" s="17" t="s">
        <v>4915</v>
      </c>
      <c r="C119" s="17" t="s">
        <v>4916</v>
      </c>
      <c r="D119" s="13">
        <v>42437</v>
      </c>
      <c r="E119" s="14" t="s">
        <v>345</v>
      </c>
      <c r="F119" s="17" t="s">
        <v>4524</v>
      </c>
      <c r="G119" s="3" t="s">
        <v>4917</v>
      </c>
      <c r="H119" s="3" t="s">
        <v>17</v>
      </c>
      <c r="I119" s="3" t="s">
        <v>35</v>
      </c>
    </row>
    <row r="120" spans="1:9" x14ac:dyDescent="0.2">
      <c r="A120" s="2">
        <v>854</v>
      </c>
      <c r="B120" s="17" t="s">
        <v>4918</v>
      </c>
      <c r="C120" s="17" t="s">
        <v>4919</v>
      </c>
      <c r="D120" s="13">
        <v>40616</v>
      </c>
      <c r="E120" s="14" t="s">
        <v>345</v>
      </c>
      <c r="F120" s="17" t="s">
        <v>4900</v>
      </c>
      <c r="G120" s="3" t="s">
        <v>4920</v>
      </c>
      <c r="H120" s="3" t="s">
        <v>17</v>
      </c>
      <c r="I120" s="3" t="s">
        <v>4921</v>
      </c>
    </row>
    <row r="121" spans="1:9" x14ac:dyDescent="0.2">
      <c r="A121" s="2">
        <v>870</v>
      </c>
      <c r="B121" s="17" t="s">
        <v>4922</v>
      </c>
      <c r="C121" s="17" t="s">
        <v>4923</v>
      </c>
      <c r="D121" s="13">
        <v>40751</v>
      </c>
      <c r="E121" s="14" t="s">
        <v>297</v>
      </c>
      <c r="F121" s="17" t="s">
        <v>4583</v>
      </c>
      <c r="G121" s="3" t="s">
        <v>4924</v>
      </c>
      <c r="H121" s="3" t="s">
        <v>17</v>
      </c>
      <c r="I121" s="3" t="s">
        <v>4925</v>
      </c>
    </row>
    <row r="122" spans="1:9" x14ac:dyDescent="0.2">
      <c r="A122" s="2">
        <v>887</v>
      </c>
      <c r="B122" s="17" t="s">
        <v>4926</v>
      </c>
      <c r="C122" s="17" t="s">
        <v>4927</v>
      </c>
      <c r="D122" s="13">
        <v>39834</v>
      </c>
      <c r="E122" s="14" t="s">
        <v>345</v>
      </c>
      <c r="F122" s="17" t="s">
        <v>4583</v>
      </c>
      <c r="G122" s="3" t="s">
        <v>4928</v>
      </c>
      <c r="H122" s="3" t="s">
        <v>17</v>
      </c>
      <c r="I122" s="3" t="s">
        <v>4929</v>
      </c>
    </row>
    <row r="123" spans="1:9" x14ac:dyDescent="0.2">
      <c r="A123" s="2">
        <v>896</v>
      </c>
      <c r="B123" s="17" t="s">
        <v>4930</v>
      </c>
      <c r="C123" s="17" t="s">
        <v>4931</v>
      </c>
      <c r="D123" s="13">
        <v>39934</v>
      </c>
      <c r="E123" s="14" t="s">
        <v>345</v>
      </c>
      <c r="F123" s="17" t="s">
        <v>4873</v>
      </c>
      <c r="G123" s="3" t="s">
        <v>4932</v>
      </c>
      <c r="H123" s="3" t="s">
        <v>4642</v>
      </c>
      <c r="I123" s="3" t="s">
        <v>4933</v>
      </c>
    </row>
    <row r="124" spans="1:9" x14ac:dyDescent="0.2">
      <c r="A124" s="2">
        <v>907</v>
      </c>
      <c r="B124" s="17" t="s">
        <v>4934</v>
      </c>
      <c r="C124" s="17" t="s">
        <v>4935</v>
      </c>
      <c r="D124" s="13">
        <v>40422</v>
      </c>
      <c r="E124" s="14" t="s">
        <v>345</v>
      </c>
      <c r="F124" s="17" t="s">
        <v>4936</v>
      </c>
      <c r="G124" s="3" t="s">
        <v>4937</v>
      </c>
      <c r="H124" s="3" t="s">
        <v>280</v>
      </c>
      <c r="I124" s="3" t="s">
        <v>4938</v>
      </c>
    </row>
    <row r="125" spans="1:9" x14ac:dyDescent="0.2">
      <c r="A125" s="2">
        <v>930</v>
      </c>
      <c r="B125" s="17" t="s">
        <v>4939</v>
      </c>
      <c r="C125" s="17" t="s">
        <v>4940</v>
      </c>
      <c r="D125" s="13">
        <v>40072</v>
      </c>
      <c r="E125" s="14" t="s">
        <v>345</v>
      </c>
      <c r="F125" s="17" t="s">
        <v>4524</v>
      </c>
      <c r="G125" s="3" t="s">
        <v>4941</v>
      </c>
      <c r="H125" s="3" t="s">
        <v>17</v>
      </c>
      <c r="I125" s="3" t="s">
        <v>158</v>
      </c>
    </row>
    <row r="126" spans="1:9" x14ac:dyDescent="0.2">
      <c r="A126" s="2">
        <v>958</v>
      </c>
      <c r="B126" s="17" t="s">
        <v>4942</v>
      </c>
      <c r="C126" s="17" t="s">
        <v>4943</v>
      </c>
      <c r="D126" s="13">
        <v>39662</v>
      </c>
      <c r="E126" s="14" t="s">
        <v>345</v>
      </c>
      <c r="F126" s="17" t="s">
        <v>4524</v>
      </c>
      <c r="G126" s="3" t="s">
        <v>4944</v>
      </c>
      <c r="H126" s="3" t="s">
        <v>17</v>
      </c>
      <c r="I126" s="3" t="s">
        <v>4945</v>
      </c>
    </row>
    <row r="127" spans="1:9" x14ac:dyDescent="0.2">
      <c r="A127" s="2">
        <v>973</v>
      </c>
      <c r="B127" s="17" t="s">
        <v>4946</v>
      </c>
      <c r="C127" s="17" t="s">
        <v>4947</v>
      </c>
      <c r="D127" s="13">
        <v>39770</v>
      </c>
      <c r="E127" s="14" t="s">
        <v>297</v>
      </c>
      <c r="F127" s="17" t="s">
        <v>4515</v>
      </c>
      <c r="G127" s="3" t="s">
        <v>4948</v>
      </c>
      <c r="H127" s="3" t="s">
        <v>280</v>
      </c>
      <c r="I127" s="3" t="s">
        <v>4949</v>
      </c>
    </row>
    <row r="128" spans="1:9" x14ac:dyDescent="0.2">
      <c r="A128" s="2">
        <v>988</v>
      </c>
      <c r="B128" s="17" t="s">
        <v>4950</v>
      </c>
      <c r="C128" s="17" t="s">
        <v>4951</v>
      </c>
      <c r="D128" s="13">
        <v>42542</v>
      </c>
      <c r="E128" s="14" t="s">
        <v>4</v>
      </c>
      <c r="F128" s="17" t="s">
        <v>4568</v>
      </c>
      <c r="G128" s="3" t="s">
        <v>4952</v>
      </c>
      <c r="H128" s="3" t="s">
        <v>280</v>
      </c>
      <c r="I128" s="3" t="s">
        <v>50</v>
      </c>
    </row>
    <row r="129" spans="1:9" x14ac:dyDescent="0.2">
      <c r="A129" s="2">
        <v>996</v>
      </c>
      <c r="B129" s="17" t="s">
        <v>4953</v>
      </c>
      <c r="C129" s="17" t="s">
        <v>4954</v>
      </c>
      <c r="D129" s="13">
        <v>41944</v>
      </c>
      <c r="E129" s="14" t="s">
        <v>4</v>
      </c>
      <c r="F129" s="17" t="s">
        <v>4568</v>
      </c>
      <c r="G129" s="3" t="s">
        <v>4955</v>
      </c>
      <c r="H129" s="3" t="s">
        <v>4520</v>
      </c>
      <c r="I129" s="3" t="s">
        <v>35</v>
      </c>
    </row>
    <row r="130" spans="1:9" x14ac:dyDescent="0.2">
      <c r="A130" s="2">
        <v>1000</v>
      </c>
      <c r="B130" s="17" t="s">
        <v>4956</v>
      </c>
      <c r="C130" s="17" t="s">
        <v>4957</v>
      </c>
      <c r="D130" s="13">
        <v>35796</v>
      </c>
      <c r="E130" s="14" t="s">
        <v>4</v>
      </c>
      <c r="F130" s="17" t="s">
        <v>4568</v>
      </c>
      <c r="G130" s="3" t="s">
        <v>4958</v>
      </c>
      <c r="H130" s="3" t="s">
        <v>17</v>
      </c>
      <c r="I130" s="3" t="s">
        <v>175</v>
      </c>
    </row>
    <row r="131" spans="1:9" x14ac:dyDescent="0.2">
      <c r="A131" s="2">
        <v>1011</v>
      </c>
      <c r="B131" s="17" t="s">
        <v>4959</v>
      </c>
      <c r="C131" s="17" t="s">
        <v>4960</v>
      </c>
      <c r="D131" s="13">
        <v>36039</v>
      </c>
      <c r="E131" s="14" t="s">
        <v>4</v>
      </c>
      <c r="F131" s="17" t="s">
        <v>4568</v>
      </c>
      <c r="G131" s="3" t="s">
        <v>4961</v>
      </c>
      <c r="H131" s="3" t="s">
        <v>17</v>
      </c>
      <c r="I131" s="3" t="s">
        <v>35</v>
      </c>
    </row>
    <row r="132" spans="1:9" x14ac:dyDescent="0.2">
      <c r="A132" s="2">
        <v>1013</v>
      </c>
      <c r="B132" s="17" t="s">
        <v>4962</v>
      </c>
      <c r="C132" s="17" t="s">
        <v>4963</v>
      </c>
      <c r="D132" s="13">
        <v>35521</v>
      </c>
      <c r="E132" s="14" t="s">
        <v>4</v>
      </c>
      <c r="F132" s="17" t="s">
        <v>4710</v>
      </c>
      <c r="G132" s="3" t="s">
        <v>4964</v>
      </c>
      <c r="H132" s="3" t="s">
        <v>4965</v>
      </c>
      <c r="I132" s="3" t="s">
        <v>35</v>
      </c>
    </row>
    <row r="133" spans="1:9" x14ac:dyDescent="0.2">
      <c r="A133" s="2">
        <v>1017</v>
      </c>
      <c r="B133" s="17" t="s">
        <v>4966</v>
      </c>
      <c r="C133" s="17" t="s">
        <v>4967</v>
      </c>
      <c r="D133" s="13">
        <v>42759</v>
      </c>
      <c r="E133" s="14" t="s">
        <v>4</v>
      </c>
      <c r="F133" s="17" t="s">
        <v>4878</v>
      </c>
      <c r="G133" s="3" t="s">
        <v>4968</v>
      </c>
      <c r="H133" s="3" t="s">
        <v>17</v>
      </c>
      <c r="I133" s="3" t="s">
        <v>4969</v>
      </c>
    </row>
    <row r="134" spans="1:9" x14ac:dyDescent="0.2">
      <c r="A134" s="2">
        <v>1020</v>
      </c>
      <c r="B134" s="17" t="s">
        <v>4970</v>
      </c>
      <c r="C134" s="17" t="s">
        <v>4971</v>
      </c>
      <c r="D134" s="13">
        <v>42524</v>
      </c>
      <c r="E134" s="14" t="s">
        <v>4</v>
      </c>
      <c r="F134" s="17" t="s">
        <v>4515</v>
      </c>
      <c r="G134" s="3" t="s">
        <v>4972</v>
      </c>
      <c r="H134" s="3" t="s">
        <v>4642</v>
      </c>
      <c r="I134" s="3" t="s">
        <v>4973</v>
      </c>
    </row>
    <row r="135" spans="1:9" x14ac:dyDescent="0.2">
      <c r="A135" s="2">
        <v>1028</v>
      </c>
      <c r="B135" s="17" t="s">
        <v>4974</v>
      </c>
      <c r="C135" s="17" t="s">
        <v>4975</v>
      </c>
      <c r="D135" s="13">
        <v>37865</v>
      </c>
      <c r="E135" s="14" t="s">
        <v>4</v>
      </c>
      <c r="F135" s="17" t="s">
        <v>4515</v>
      </c>
      <c r="G135" s="3" t="s">
        <v>4976</v>
      </c>
      <c r="H135" s="3" t="s">
        <v>280</v>
      </c>
      <c r="I135" s="3" t="s">
        <v>35</v>
      </c>
    </row>
    <row r="136" spans="1:9" x14ac:dyDescent="0.2">
      <c r="A136" s="2">
        <v>1029</v>
      </c>
      <c r="B136" s="17" t="s">
        <v>4977</v>
      </c>
      <c r="C136" s="17" t="s">
        <v>4978</v>
      </c>
      <c r="D136" s="13">
        <v>37987</v>
      </c>
      <c r="E136" s="14" t="s">
        <v>4</v>
      </c>
      <c r="F136" s="17" t="s">
        <v>4515</v>
      </c>
      <c r="G136" s="3" t="s">
        <v>4979</v>
      </c>
      <c r="H136" s="3" t="s">
        <v>280</v>
      </c>
      <c r="I136" s="3" t="s">
        <v>258</v>
      </c>
    </row>
    <row r="137" spans="1:9" x14ac:dyDescent="0.2">
      <c r="A137" s="2">
        <v>1030</v>
      </c>
      <c r="B137" s="17" t="s">
        <v>4980</v>
      </c>
      <c r="C137" s="17" t="s">
        <v>4981</v>
      </c>
      <c r="D137" s="13">
        <v>41671</v>
      </c>
      <c r="E137" s="14" t="s">
        <v>4</v>
      </c>
      <c r="F137" s="17" t="s">
        <v>4515</v>
      </c>
      <c r="G137" s="3" t="s">
        <v>4982</v>
      </c>
      <c r="H137" s="3" t="s">
        <v>17</v>
      </c>
      <c r="I137" s="3" t="s">
        <v>35</v>
      </c>
    </row>
    <row r="138" spans="1:9" x14ac:dyDescent="0.2">
      <c r="A138" s="2">
        <v>1037</v>
      </c>
      <c r="B138" s="17" t="s">
        <v>4983</v>
      </c>
      <c r="C138" s="17" t="s">
        <v>4984</v>
      </c>
      <c r="D138" s="13">
        <v>41944</v>
      </c>
      <c r="E138" s="14" t="s">
        <v>4</v>
      </c>
      <c r="F138" s="17" t="s">
        <v>4515</v>
      </c>
      <c r="G138" s="3" t="s">
        <v>4985</v>
      </c>
      <c r="H138" s="3" t="s">
        <v>17</v>
      </c>
      <c r="I138" s="3" t="s">
        <v>4986</v>
      </c>
    </row>
    <row r="139" spans="1:9" x14ac:dyDescent="0.2">
      <c r="A139" s="2">
        <v>1044</v>
      </c>
      <c r="B139" s="17" t="s">
        <v>657</v>
      </c>
      <c r="C139" s="17" t="s">
        <v>658</v>
      </c>
      <c r="D139" s="13">
        <v>37591</v>
      </c>
      <c r="E139" s="14" t="s">
        <v>4</v>
      </c>
      <c r="F139" s="17" t="s">
        <v>4510</v>
      </c>
      <c r="G139" s="3" t="s">
        <v>659</v>
      </c>
      <c r="H139" s="3" t="s">
        <v>17</v>
      </c>
    </row>
    <row r="140" spans="1:9" x14ac:dyDescent="0.2">
      <c r="A140" s="2">
        <v>1054</v>
      </c>
      <c r="B140" s="17" t="s">
        <v>4987</v>
      </c>
      <c r="C140" s="17" t="s">
        <v>4988</v>
      </c>
      <c r="D140" s="13">
        <v>39934</v>
      </c>
      <c r="E140" s="14" t="s">
        <v>297</v>
      </c>
      <c r="F140" s="17" t="s">
        <v>4510</v>
      </c>
      <c r="G140" s="3" t="s">
        <v>4989</v>
      </c>
      <c r="H140" s="3" t="s">
        <v>4642</v>
      </c>
      <c r="I140" s="3" t="s">
        <v>628</v>
      </c>
    </row>
    <row r="141" spans="1:9" x14ac:dyDescent="0.2">
      <c r="A141" s="2">
        <v>1061</v>
      </c>
      <c r="B141" s="17" t="s">
        <v>4990</v>
      </c>
      <c r="C141" s="17" t="s">
        <v>4991</v>
      </c>
      <c r="D141" s="13">
        <v>39264</v>
      </c>
      <c r="E141" s="14" t="s">
        <v>297</v>
      </c>
      <c r="F141" s="17" t="s">
        <v>4568</v>
      </c>
      <c r="G141" s="3" t="s">
        <v>4992</v>
      </c>
      <c r="H141" s="3" t="s">
        <v>4642</v>
      </c>
      <c r="I141" s="3" t="s">
        <v>258</v>
      </c>
    </row>
    <row r="142" spans="1:9" x14ac:dyDescent="0.2">
      <c r="A142" s="2">
        <v>1074</v>
      </c>
      <c r="B142" s="17" t="s">
        <v>4993</v>
      </c>
      <c r="C142" s="17" t="s">
        <v>4994</v>
      </c>
      <c r="D142" s="13">
        <v>37288</v>
      </c>
      <c r="E142" s="14" t="s">
        <v>297</v>
      </c>
      <c r="F142" s="17" t="s">
        <v>4568</v>
      </c>
      <c r="G142" s="3" t="s">
        <v>4995</v>
      </c>
      <c r="H142" s="3" t="s">
        <v>4642</v>
      </c>
      <c r="I142" s="3" t="s">
        <v>175</v>
      </c>
    </row>
    <row r="143" spans="1:9" x14ac:dyDescent="0.2">
      <c r="A143" s="2">
        <v>1078</v>
      </c>
      <c r="B143" s="17" t="s">
        <v>4996</v>
      </c>
      <c r="C143" s="17" t="s">
        <v>4997</v>
      </c>
      <c r="D143" s="13">
        <v>40465</v>
      </c>
      <c r="E143" s="14" t="s">
        <v>4</v>
      </c>
      <c r="F143" s="17" t="s">
        <v>4998</v>
      </c>
      <c r="G143" s="3" t="s">
        <v>4999</v>
      </c>
      <c r="H143" s="3" t="s">
        <v>4520</v>
      </c>
      <c r="I143" s="3" t="s">
        <v>175</v>
      </c>
    </row>
    <row r="144" spans="1:9" x14ac:dyDescent="0.2">
      <c r="A144" s="2">
        <v>1084</v>
      </c>
      <c r="B144" s="17" t="s">
        <v>5000</v>
      </c>
      <c r="C144" s="17" t="s">
        <v>5001</v>
      </c>
      <c r="D144" s="13">
        <v>40422</v>
      </c>
      <c r="E144" s="14" t="s">
        <v>345</v>
      </c>
      <c r="F144" s="17" t="s">
        <v>4510</v>
      </c>
      <c r="G144" s="3" t="s">
        <v>5002</v>
      </c>
      <c r="H144" s="3" t="s">
        <v>280</v>
      </c>
      <c r="I144" s="3" t="s">
        <v>5003</v>
      </c>
    </row>
    <row r="145" spans="1:9" x14ac:dyDescent="0.2">
      <c r="A145" s="2">
        <v>1089</v>
      </c>
      <c r="B145" s="17" t="s">
        <v>5004</v>
      </c>
      <c r="C145" s="17" t="s">
        <v>5005</v>
      </c>
      <c r="D145" s="13">
        <v>36951</v>
      </c>
      <c r="E145" s="14" t="s">
        <v>297</v>
      </c>
      <c r="F145" s="17" t="s">
        <v>4568</v>
      </c>
      <c r="G145" s="3" t="s">
        <v>5006</v>
      </c>
      <c r="H145" s="3" t="s">
        <v>4642</v>
      </c>
      <c r="I145" s="3" t="s">
        <v>35</v>
      </c>
    </row>
    <row r="146" spans="1:9" x14ac:dyDescent="0.2">
      <c r="A146" s="2">
        <v>1094</v>
      </c>
      <c r="B146" s="17" t="s">
        <v>5007</v>
      </c>
      <c r="C146" s="17" t="s">
        <v>5008</v>
      </c>
      <c r="D146" s="13">
        <v>40148</v>
      </c>
      <c r="E146" s="14" t="s">
        <v>4</v>
      </c>
      <c r="F146" s="17" t="s">
        <v>4568</v>
      </c>
      <c r="G146" s="3" t="s">
        <v>5009</v>
      </c>
      <c r="H146" s="3" t="s">
        <v>280</v>
      </c>
      <c r="I146" s="3" t="s">
        <v>5010</v>
      </c>
    </row>
    <row r="147" spans="1:9" x14ac:dyDescent="0.2">
      <c r="A147" s="2">
        <v>1097</v>
      </c>
      <c r="B147" s="17" t="s">
        <v>5011</v>
      </c>
      <c r="C147" s="17" t="s">
        <v>5012</v>
      </c>
      <c r="D147" s="13">
        <v>42076</v>
      </c>
      <c r="E147" s="14" t="s">
        <v>297</v>
      </c>
      <c r="F147" s="17" t="s">
        <v>4998</v>
      </c>
      <c r="G147" s="3" t="s">
        <v>5013</v>
      </c>
      <c r="H147" s="3" t="s">
        <v>4520</v>
      </c>
      <c r="I147" s="3" t="s">
        <v>5014</v>
      </c>
    </row>
    <row r="148" spans="1:9" x14ac:dyDescent="0.2">
      <c r="A148" s="2">
        <v>1133</v>
      </c>
      <c r="B148" s="17" t="s">
        <v>5015</v>
      </c>
      <c r="C148" s="17" t="s">
        <v>5016</v>
      </c>
      <c r="D148" s="13">
        <v>39692</v>
      </c>
      <c r="E148" s="14" t="s">
        <v>297</v>
      </c>
      <c r="F148" s="17" t="s">
        <v>4510</v>
      </c>
      <c r="G148" s="3" t="s">
        <v>5017</v>
      </c>
      <c r="H148" s="3" t="s">
        <v>17</v>
      </c>
      <c r="I148" s="3" t="s">
        <v>5018</v>
      </c>
    </row>
    <row r="149" spans="1:9" x14ac:dyDescent="0.2">
      <c r="A149" s="2">
        <v>1168</v>
      </c>
      <c r="B149" s="17" t="s">
        <v>5019</v>
      </c>
      <c r="C149" s="17" t="s">
        <v>5020</v>
      </c>
      <c r="D149" s="13">
        <v>41823</v>
      </c>
      <c r="E149" s="14" t="s">
        <v>4</v>
      </c>
      <c r="F149" s="17" t="s">
        <v>5021</v>
      </c>
      <c r="G149" s="3" t="s">
        <v>5022</v>
      </c>
      <c r="H149" s="3" t="s">
        <v>17</v>
      </c>
      <c r="I149" s="3" t="s">
        <v>50</v>
      </c>
    </row>
    <row r="150" spans="1:9" x14ac:dyDescent="0.2">
      <c r="A150" s="2">
        <v>1222</v>
      </c>
      <c r="B150" s="17" t="s">
        <v>5023</v>
      </c>
      <c r="C150" s="17" t="s">
        <v>5024</v>
      </c>
      <c r="D150" s="13">
        <v>40812</v>
      </c>
      <c r="E150" s="14" t="s">
        <v>4</v>
      </c>
      <c r="F150" s="17" t="s">
        <v>4568</v>
      </c>
      <c r="G150" s="3" t="s">
        <v>5025</v>
      </c>
      <c r="H150" s="3" t="s">
        <v>17</v>
      </c>
      <c r="I150" s="3" t="s">
        <v>35</v>
      </c>
    </row>
    <row r="151" spans="1:9" x14ac:dyDescent="0.2">
      <c r="A151" s="2">
        <v>1265</v>
      </c>
      <c r="B151" s="17" t="s">
        <v>862</v>
      </c>
      <c r="C151" s="17" t="s">
        <v>863</v>
      </c>
      <c r="D151" s="13">
        <v>41290</v>
      </c>
      <c r="E151" s="14" t="s">
        <v>4</v>
      </c>
      <c r="F151" s="17" t="s">
        <v>4510</v>
      </c>
      <c r="G151" s="3" t="s">
        <v>864</v>
      </c>
      <c r="H151" s="3" t="s">
        <v>17</v>
      </c>
      <c r="I151" s="3" t="s">
        <v>35</v>
      </c>
    </row>
    <row r="152" spans="1:9" x14ac:dyDescent="0.2">
      <c r="A152" s="2">
        <v>1650</v>
      </c>
      <c r="B152" s="17" t="s">
        <v>2860</v>
      </c>
      <c r="C152" s="17" t="s">
        <v>2861</v>
      </c>
      <c r="D152" s="13">
        <v>41883</v>
      </c>
      <c r="E152" s="14" t="s">
        <v>4</v>
      </c>
      <c r="F152" s="17" t="s">
        <v>4568</v>
      </c>
      <c r="G152" s="3" t="s">
        <v>2862</v>
      </c>
      <c r="H152" s="3" t="s">
        <v>280</v>
      </c>
      <c r="I152" s="3" t="s">
        <v>2863</v>
      </c>
    </row>
    <row r="153" spans="1:9" x14ac:dyDescent="0.2">
      <c r="A153" s="2">
        <v>1787</v>
      </c>
      <c r="B153" s="17" t="s">
        <v>5026</v>
      </c>
      <c r="C153" s="17" t="s">
        <v>5027</v>
      </c>
      <c r="D153" s="13">
        <v>32874</v>
      </c>
      <c r="E153" s="14" t="s">
        <v>345</v>
      </c>
      <c r="F153" s="17" t="s">
        <v>5028</v>
      </c>
      <c r="G153" s="3" t="s">
        <v>5029</v>
      </c>
      <c r="H153" s="3" t="s">
        <v>4806</v>
      </c>
      <c r="I153" s="3" t="s">
        <v>5030</v>
      </c>
    </row>
    <row r="154" spans="1:9" x14ac:dyDescent="0.2">
      <c r="A154" s="2">
        <v>2317</v>
      </c>
      <c r="B154" s="17" t="s">
        <v>5031</v>
      </c>
      <c r="C154" s="17" t="s">
        <v>5032</v>
      </c>
      <c r="D154" s="13">
        <v>33817</v>
      </c>
      <c r="E154" s="14" t="s">
        <v>4</v>
      </c>
      <c r="F154" s="17" t="s">
        <v>5033</v>
      </c>
      <c r="G154" s="3" t="s">
        <v>5034</v>
      </c>
      <c r="H154" s="3" t="s">
        <v>17</v>
      </c>
      <c r="I154" s="3" t="s">
        <v>35</v>
      </c>
    </row>
    <row r="155" spans="1:9" x14ac:dyDescent="0.2">
      <c r="A155" s="2">
        <v>2324</v>
      </c>
      <c r="B155" s="17" t="s">
        <v>2766</v>
      </c>
      <c r="C155" s="17" t="s">
        <v>2767</v>
      </c>
      <c r="D155" s="13">
        <v>36495</v>
      </c>
      <c r="E155" s="14" t="s">
        <v>4</v>
      </c>
      <c r="F155" s="17" t="s">
        <v>5035</v>
      </c>
      <c r="G155" s="3" t="s">
        <v>2769</v>
      </c>
      <c r="H155" s="3" t="s">
        <v>17</v>
      </c>
      <c r="I155" s="3" t="s">
        <v>35</v>
      </c>
    </row>
    <row r="156" spans="1:9" x14ac:dyDescent="0.2">
      <c r="A156" s="2">
        <v>2329</v>
      </c>
      <c r="B156" s="17" t="s">
        <v>2779</v>
      </c>
      <c r="C156" s="17" t="s">
        <v>739</v>
      </c>
      <c r="D156" s="13">
        <v>40001</v>
      </c>
      <c r="E156" s="14" t="s">
        <v>4</v>
      </c>
      <c r="F156" s="17" t="s">
        <v>5036</v>
      </c>
      <c r="G156" s="3" t="s">
        <v>2780</v>
      </c>
      <c r="H156" s="3" t="s">
        <v>17</v>
      </c>
      <c r="I156" s="3" t="s">
        <v>35</v>
      </c>
    </row>
    <row r="157" spans="1:9" x14ac:dyDescent="0.2">
      <c r="A157" s="2">
        <v>2339</v>
      </c>
      <c r="B157" s="17" t="s">
        <v>5037</v>
      </c>
      <c r="C157" s="17" t="s">
        <v>5038</v>
      </c>
      <c r="D157" s="13">
        <v>42733</v>
      </c>
      <c r="E157" s="14" t="s">
        <v>4</v>
      </c>
      <c r="F157" s="17" t="s">
        <v>4568</v>
      </c>
      <c r="G157" s="3" t="s">
        <v>5039</v>
      </c>
      <c r="H157" s="3" t="s">
        <v>17</v>
      </c>
      <c r="I157" s="3" t="s">
        <v>5040</v>
      </c>
    </row>
    <row r="158" spans="1:9" x14ac:dyDescent="0.2">
      <c r="A158" s="2">
        <v>2342</v>
      </c>
      <c r="B158" s="17" t="s">
        <v>5041</v>
      </c>
      <c r="C158" s="17" t="s">
        <v>5042</v>
      </c>
      <c r="D158" s="13">
        <v>42675</v>
      </c>
      <c r="E158" s="14" t="s">
        <v>345</v>
      </c>
      <c r="F158" s="17" t="s">
        <v>4671</v>
      </c>
      <c r="G158" s="3" t="s">
        <v>5043</v>
      </c>
      <c r="H158" s="3" t="s">
        <v>17</v>
      </c>
      <c r="I158" s="3" t="s">
        <v>5044</v>
      </c>
    </row>
    <row r="159" spans="1:9" x14ac:dyDescent="0.2">
      <c r="A159" s="2">
        <v>2343</v>
      </c>
      <c r="B159" s="17" t="s">
        <v>5045</v>
      </c>
      <c r="C159" s="17" t="s">
        <v>5046</v>
      </c>
      <c r="D159" s="13">
        <v>42567</v>
      </c>
      <c r="E159" s="14" t="s">
        <v>297</v>
      </c>
      <c r="F159" s="17" t="s">
        <v>4671</v>
      </c>
      <c r="G159" s="3" t="s">
        <v>5047</v>
      </c>
      <c r="H159" s="3" t="s">
        <v>280</v>
      </c>
      <c r="I159" s="3" t="s">
        <v>5044</v>
      </c>
    </row>
    <row r="160" spans="1:9" x14ac:dyDescent="0.2">
      <c r="A160" s="2">
        <v>2344</v>
      </c>
      <c r="B160" s="17" t="s">
        <v>5048</v>
      </c>
      <c r="C160" s="17" t="s">
        <v>5049</v>
      </c>
      <c r="D160" s="13">
        <v>42461</v>
      </c>
      <c r="E160" s="14" t="s">
        <v>4</v>
      </c>
      <c r="F160" s="17" t="s">
        <v>5050</v>
      </c>
      <c r="G160" s="3" t="s">
        <v>5051</v>
      </c>
      <c r="H160" s="3" t="s">
        <v>17</v>
      </c>
      <c r="I160" s="3" t="s">
        <v>5052</v>
      </c>
    </row>
    <row r="161" spans="1:9" x14ac:dyDescent="0.2">
      <c r="A161" s="2">
        <v>2345</v>
      </c>
      <c r="B161" s="17" t="s">
        <v>5053</v>
      </c>
      <c r="C161" s="17" t="s">
        <v>5054</v>
      </c>
      <c r="D161" s="13">
        <v>42214</v>
      </c>
      <c r="E161" s="14" t="s">
        <v>4</v>
      </c>
      <c r="F161" s="17" t="s">
        <v>4671</v>
      </c>
      <c r="G161" s="3" t="s">
        <v>5055</v>
      </c>
      <c r="H161" s="3" t="s">
        <v>17</v>
      </c>
      <c r="I161" s="3" t="s">
        <v>5044</v>
      </c>
    </row>
    <row r="162" spans="1:9" x14ac:dyDescent="0.2">
      <c r="A162" s="2">
        <v>2350</v>
      </c>
      <c r="B162" s="17" t="s">
        <v>5056</v>
      </c>
      <c r="C162" s="17" t="s">
        <v>5057</v>
      </c>
      <c r="D162" s="13">
        <v>42709</v>
      </c>
      <c r="E162" s="14" t="s">
        <v>297</v>
      </c>
      <c r="F162" s="17" t="s">
        <v>4568</v>
      </c>
      <c r="G162" s="3" t="s">
        <v>5058</v>
      </c>
      <c r="H162" s="3" t="s">
        <v>17</v>
      </c>
      <c r="I162" s="3" t="s">
        <v>5059</v>
      </c>
    </row>
    <row r="163" spans="1:9" x14ac:dyDescent="0.2">
      <c r="A163" s="2">
        <v>2354</v>
      </c>
      <c r="B163" s="17" t="s">
        <v>5060</v>
      </c>
      <c r="C163" s="17" t="s">
        <v>5061</v>
      </c>
      <c r="D163" s="13">
        <v>41365</v>
      </c>
      <c r="E163" s="14" t="s">
        <v>4</v>
      </c>
      <c r="F163" s="17" t="s">
        <v>4679</v>
      </c>
      <c r="G163" s="3" t="s">
        <v>5062</v>
      </c>
      <c r="H163" s="3" t="s">
        <v>4806</v>
      </c>
      <c r="I163" s="3" t="s">
        <v>5063</v>
      </c>
    </row>
    <row r="164" spans="1:9" x14ac:dyDescent="0.2">
      <c r="A164" s="2">
        <v>2357</v>
      </c>
      <c r="B164" s="17" t="s">
        <v>5064</v>
      </c>
      <c r="C164" s="17" t="s">
        <v>5065</v>
      </c>
      <c r="D164" s="13">
        <v>42767</v>
      </c>
      <c r="E164" s="14" t="s">
        <v>4</v>
      </c>
      <c r="F164" s="17" t="s">
        <v>4878</v>
      </c>
      <c r="G164" s="3" t="s">
        <v>5066</v>
      </c>
      <c r="H164" s="3" t="s">
        <v>17</v>
      </c>
      <c r="I164" s="3" t="s">
        <v>5067</v>
      </c>
    </row>
    <row r="165" spans="1:9" x14ac:dyDescent="0.2">
      <c r="A165" s="2">
        <v>2373</v>
      </c>
      <c r="B165" s="17" t="s">
        <v>2819</v>
      </c>
      <c r="C165" s="17" t="s">
        <v>2820</v>
      </c>
      <c r="D165" s="13">
        <v>42583</v>
      </c>
      <c r="E165" s="14" t="s">
        <v>345</v>
      </c>
      <c r="F165" s="17" t="s">
        <v>4671</v>
      </c>
      <c r="G165" s="3" t="s">
        <v>2821</v>
      </c>
      <c r="H165" s="3" t="s">
        <v>17</v>
      </c>
      <c r="I165" s="3" t="s">
        <v>35</v>
      </c>
    </row>
    <row r="166" spans="1:9" x14ac:dyDescent="0.2">
      <c r="A166" s="2">
        <v>2395</v>
      </c>
      <c r="B166" s="17" t="s">
        <v>5068</v>
      </c>
      <c r="C166" s="17" t="s">
        <v>5069</v>
      </c>
      <c r="D166" s="13">
        <v>42818</v>
      </c>
      <c r="E166" s="14" t="s">
        <v>345</v>
      </c>
      <c r="F166" s="17" t="s">
        <v>4878</v>
      </c>
      <c r="G166" s="3" t="s">
        <v>5070</v>
      </c>
      <c r="H166" s="3" t="s">
        <v>17</v>
      </c>
      <c r="I166" s="3" t="s">
        <v>5071</v>
      </c>
    </row>
    <row r="167" spans="1:9" x14ac:dyDescent="0.2">
      <c r="A167" s="2">
        <v>2398</v>
      </c>
      <c r="B167" s="17" t="s">
        <v>5072</v>
      </c>
      <c r="C167" s="17" t="s">
        <v>5073</v>
      </c>
      <c r="D167" s="13">
        <v>42831</v>
      </c>
      <c r="E167" s="14" t="s">
        <v>4</v>
      </c>
      <c r="F167" s="17" t="s">
        <v>5074</v>
      </c>
      <c r="G167" s="3" t="s">
        <v>5075</v>
      </c>
      <c r="H167" s="3" t="s">
        <v>17</v>
      </c>
      <c r="I167" s="3" t="s">
        <v>5076</v>
      </c>
    </row>
    <row r="168" spans="1:9" x14ac:dyDescent="0.2">
      <c r="A168" s="2">
        <v>2407</v>
      </c>
      <c r="B168" s="17" t="s">
        <v>5077</v>
      </c>
      <c r="C168" s="17" t="s">
        <v>5078</v>
      </c>
      <c r="D168" s="13">
        <v>40057</v>
      </c>
      <c r="E168" s="14" t="s">
        <v>4</v>
      </c>
      <c r="F168" s="17" t="s">
        <v>4510</v>
      </c>
      <c r="G168" s="3" t="s">
        <v>5079</v>
      </c>
      <c r="H168" s="3" t="s">
        <v>17</v>
      </c>
      <c r="I168" s="3" t="s">
        <v>5080</v>
      </c>
    </row>
    <row r="169" spans="1:9" x14ac:dyDescent="0.2">
      <c r="A169" s="2">
        <v>2452</v>
      </c>
      <c r="B169" s="17" t="s">
        <v>5081</v>
      </c>
      <c r="C169" s="17" t="s">
        <v>5082</v>
      </c>
      <c r="D169" s="13">
        <v>33226</v>
      </c>
      <c r="E169" s="14" t="s">
        <v>297</v>
      </c>
      <c r="F169" s="17" t="s">
        <v>4553</v>
      </c>
      <c r="G169" s="3" t="s">
        <v>5083</v>
      </c>
      <c r="H169" s="3" t="s">
        <v>4681</v>
      </c>
      <c r="I169" s="3" t="s">
        <v>5084</v>
      </c>
    </row>
    <row r="170" spans="1:9" x14ac:dyDescent="0.2">
      <c r="A170" s="2">
        <v>2461</v>
      </c>
      <c r="B170" s="17" t="s">
        <v>5085</v>
      </c>
      <c r="C170" s="17" t="s">
        <v>5086</v>
      </c>
      <c r="D170" s="13">
        <v>29403</v>
      </c>
      <c r="E170" s="14" t="s">
        <v>297</v>
      </c>
      <c r="F170" s="17" t="s">
        <v>4710</v>
      </c>
      <c r="G170" s="3" t="s">
        <v>5087</v>
      </c>
      <c r="H170" s="3" t="s">
        <v>4681</v>
      </c>
      <c r="I170" s="3" t="s">
        <v>5088</v>
      </c>
    </row>
    <row r="171" spans="1:9" x14ac:dyDescent="0.2">
      <c r="A171" s="2">
        <v>2463</v>
      </c>
      <c r="B171" s="17" t="s">
        <v>2950</v>
      </c>
      <c r="C171" s="17" t="s">
        <v>2951</v>
      </c>
      <c r="D171" s="13">
        <v>42036</v>
      </c>
      <c r="E171" s="14" t="s">
        <v>4</v>
      </c>
      <c r="F171" s="17" t="s">
        <v>4671</v>
      </c>
      <c r="G171" s="3" t="s">
        <v>2952</v>
      </c>
      <c r="H171" s="3" t="s">
        <v>17</v>
      </c>
      <c r="I171" s="3" t="s">
        <v>35</v>
      </c>
    </row>
    <row r="172" spans="1:9" x14ac:dyDescent="0.2">
      <c r="A172" s="2">
        <v>2587</v>
      </c>
      <c r="B172" s="17" t="s">
        <v>5089</v>
      </c>
      <c r="C172" s="17" t="s">
        <v>5090</v>
      </c>
      <c r="D172" s="13">
        <v>42948</v>
      </c>
      <c r="E172" s="14" t="s">
        <v>4</v>
      </c>
      <c r="F172" s="17" t="s">
        <v>4568</v>
      </c>
      <c r="G172" s="3" t="s">
        <v>5091</v>
      </c>
      <c r="H172" s="3" t="s">
        <v>280</v>
      </c>
      <c r="I172" s="3" t="s">
        <v>5092</v>
      </c>
    </row>
    <row r="173" spans="1:9" x14ac:dyDescent="0.2">
      <c r="A173" s="2">
        <v>2658</v>
      </c>
      <c r="B173" s="17" t="s">
        <v>5093</v>
      </c>
      <c r="C173" s="17" t="s">
        <v>5094</v>
      </c>
      <c r="D173" s="13">
        <v>42887</v>
      </c>
      <c r="E173" s="14" t="s">
        <v>345</v>
      </c>
      <c r="F173" s="17" t="s">
        <v>4549</v>
      </c>
      <c r="G173" s="3" t="s">
        <v>5095</v>
      </c>
      <c r="H173" s="3" t="s">
        <v>17</v>
      </c>
      <c r="I173" s="3" t="s">
        <v>5096</v>
      </c>
    </row>
    <row r="174" spans="1:9" x14ac:dyDescent="0.2">
      <c r="A174" s="2">
        <v>2666</v>
      </c>
      <c r="B174" s="17" t="s">
        <v>5097</v>
      </c>
      <c r="C174" s="17" t="s">
        <v>5098</v>
      </c>
      <c r="D174" s="13">
        <v>43012</v>
      </c>
      <c r="E174" s="14" t="s">
        <v>4</v>
      </c>
      <c r="F174" s="17" t="s">
        <v>5099</v>
      </c>
      <c r="G174" s="3" t="s">
        <v>5100</v>
      </c>
      <c r="H174" s="3" t="s">
        <v>17</v>
      </c>
      <c r="I174" s="3" t="s">
        <v>5101</v>
      </c>
    </row>
    <row r="175" spans="1:9" x14ac:dyDescent="0.2">
      <c r="A175" s="2">
        <v>2667</v>
      </c>
      <c r="B175" s="17" t="s">
        <v>5102</v>
      </c>
      <c r="C175" s="17" t="s">
        <v>5103</v>
      </c>
      <c r="D175" s="13">
        <v>43011</v>
      </c>
      <c r="E175" s="14" t="s">
        <v>4</v>
      </c>
      <c r="F175" s="17" t="s">
        <v>4510</v>
      </c>
      <c r="G175" s="3" t="s">
        <v>5104</v>
      </c>
      <c r="H175" s="3" t="s">
        <v>17</v>
      </c>
      <c r="I175" s="3" t="s">
        <v>5105</v>
      </c>
    </row>
    <row r="176" spans="1:9" x14ac:dyDescent="0.2">
      <c r="A176" s="2">
        <v>2715</v>
      </c>
      <c r="B176" s="17" t="s">
        <v>5106</v>
      </c>
      <c r="C176" s="17" t="s">
        <v>5107</v>
      </c>
      <c r="D176" s="13">
        <v>43021</v>
      </c>
      <c r="E176" s="14" t="s">
        <v>4</v>
      </c>
      <c r="F176" s="17" t="s">
        <v>4510</v>
      </c>
      <c r="G176" s="3" t="s">
        <v>5108</v>
      </c>
      <c r="H176" s="3" t="s">
        <v>17</v>
      </c>
      <c r="I176" s="3" t="s">
        <v>50</v>
      </c>
    </row>
    <row r="177" spans="1:9" x14ac:dyDescent="0.2">
      <c r="A177" s="2">
        <v>2740</v>
      </c>
      <c r="B177" s="17" t="s">
        <v>5109</v>
      </c>
      <c r="C177" s="17" t="s">
        <v>5110</v>
      </c>
      <c r="D177" s="13">
        <v>42894</v>
      </c>
      <c r="E177" s="14" t="s">
        <v>4</v>
      </c>
      <c r="F177" s="17" t="s">
        <v>4900</v>
      </c>
      <c r="G177" s="3" t="s">
        <v>5111</v>
      </c>
      <c r="H177" s="3" t="s">
        <v>17</v>
      </c>
      <c r="I177" s="3" t="s">
        <v>5112</v>
      </c>
    </row>
    <row r="178" spans="1:9" x14ac:dyDescent="0.2">
      <c r="A178" s="2">
        <v>2744</v>
      </c>
      <c r="B178" s="17" t="s">
        <v>5113</v>
      </c>
      <c r="C178" s="17" t="s">
        <v>5114</v>
      </c>
      <c r="D178" s="13">
        <v>43070</v>
      </c>
      <c r="E178" s="14" t="s">
        <v>4</v>
      </c>
      <c r="F178" s="17" t="s">
        <v>4671</v>
      </c>
      <c r="G178" s="3" t="s">
        <v>5115</v>
      </c>
      <c r="H178" s="3" t="s">
        <v>17</v>
      </c>
      <c r="I178" s="3" t="s">
        <v>3059</v>
      </c>
    </row>
    <row r="179" spans="1:9" x14ac:dyDescent="0.2">
      <c r="A179" s="2">
        <v>2758</v>
      </c>
      <c r="B179" s="17" t="s">
        <v>5116</v>
      </c>
      <c r="C179" s="17" t="s">
        <v>5117</v>
      </c>
      <c r="D179" s="13">
        <v>43040</v>
      </c>
      <c r="E179" s="14" t="s">
        <v>4</v>
      </c>
      <c r="F179" s="17" t="s">
        <v>4671</v>
      </c>
      <c r="G179" s="3" t="s">
        <v>5118</v>
      </c>
      <c r="H179" s="3" t="s">
        <v>17</v>
      </c>
      <c r="I179" s="3" t="s">
        <v>5119</v>
      </c>
    </row>
    <row r="180" spans="1:9" x14ac:dyDescent="0.2">
      <c r="A180" s="2">
        <v>2812</v>
      </c>
      <c r="B180" s="17" t="s">
        <v>3131</v>
      </c>
      <c r="C180" s="17" t="s">
        <v>3132</v>
      </c>
      <c r="D180" s="13">
        <v>42339</v>
      </c>
      <c r="E180" s="14" t="s">
        <v>4</v>
      </c>
      <c r="F180" s="17" t="s">
        <v>4671</v>
      </c>
      <c r="G180" s="3" t="s">
        <v>3133</v>
      </c>
      <c r="H180" s="3" t="s">
        <v>17</v>
      </c>
      <c r="I180" s="3" t="s">
        <v>3134</v>
      </c>
    </row>
    <row r="181" spans="1:9" x14ac:dyDescent="0.2">
      <c r="A181" s="2">
        <v>2844</v>
      </c>
      <c r="B181" s="17" t="s">
        <v>5120</v>
      </c>
      <c r="C181" s="17" t="s">
        <v>5121</v>
      </c>
      <c r="D181" s="13">
        <v>41395</v>
      </c>
      <c r="E181" s="14" t="s">
        <v>297</v>
      </c>
      <c r="F181" s="17" t="s">
        <v>4549</v>
      </c>
      <c r="G181" s="3" t="s">
        <v>5122</v>
      </c>
      <c r="H181" s="3" t="s">
        <v>17</v>
      </c>
      <c r="I181" s="3" t="s">
        <v>5123</v>
      </c>
    </row>
    <row r="182" spans="1:9" x14ac:dyDescent="0.2">
      <c r="A182" s="2">
        <v>2862</v>
      </c>
      <c r="B182" s="17" t="s">
        <v>3223</v>
      </c>
      <c r="C182" s="17" t="s">
        <v>3224</v>
      </c>
      <c r="D182" s="13">
        <v>43160</v>
      </c>
      <c r="E182" s="14" t="s">
        <v>4</v>
      </c>
      <c r="F182" s="17" t="s">
        <v>4510</v>
      </c>
      <c r="G182" s="3" t="s">
        <v>3226</v>
      </c>
      <c r="H182" s="3" t="s">
        <v>280</v>
      </c>
      <c r="I182" s="3" t="s">
        <v>3227</v>
      </c>
    </row>
    <row r="183" spans="1:9" x14ac:dyDescent="0.2">
      <c r="A183" s="2">
        <v>2967</v>
      </c>
      <c r="B183" s="17" t="s">
        <v>5124</v>
      </c>
      <c r="C183" s="17" t="s">
        <v>5125</v>
      </c>
      <c r="D183" s="13">
        <v>43175</v>
      </c>
      <c r="E183" s="14" t="s">
        <v>297</v>
      </c>
      <c r="F183" s="17" t="s">
        <v>4878</v>
      </c>
      <c r="G183" s="3" t="s">
        <v>5126</v>
      </c>
      <c r="H183" s="3" t="s">
        <v>5127</v>
      </c>
      <c r="I183" s="3" t="s">
        <v>5128</v>
      </c>
    </row>
    <row r="184" spans="1:9" x14ac:dyDescent="0.2">
      <c r="A184" s="2">
        <v>3014</v>
      </c>
      <c r="B184" s="17" t="s">
        <v>5129</v>
      </c>
      <c r="C184" s="17" t="s">
        <v>5130</v>
      </c>
      <c r="D184" s="13">
        <v>43208</v>
      </c>
      <c r="E184" s="14" t="s">
        <v>4</v>
      </c>
      <c r="F184" s="17" t="s">
        <v>4510</v>
      </c>
      <c r="G184" s="3" t="s">
        <v>5131</v>
      </c>
      <c r="H184" s="3" t="s">
        <v>17</v>
      </c>
      <c r="I184" s="3" t="s">
        <v>50</v>
      </c>
    </row>
    <row r="185" spans="1:9" x14ac:dyDescent="0.2">
      <c r="A185" s="2">
        <v>3016</v>
      </c>
      <c r="B185" s="17" t="s">
        <v>5132</v>
      </c>
      <c r="C185" s="17" t="s">
        <v>5133</v>
      </c>
      <c r="D185" s="13">
        <v>42041</v>
      </c>
      <c r="E185" s="14" t="s">
        <v>4</v>
      </c>
      <c r="F185" s="17" t="s">
        <v>4710</v>
      </c>
      <c r="G185" s="3" t="s">
        <v>5134</v>
      </c>
      <c r="H185" s="3" t="s">
        <v>5135</v>
      </c>
      <c r="I185" s="3" t="s">
        <v>1466</v>
      </c>
    </row>
    <row r="186" spans="1:9" x14ac:dyDescent="0.2">
      <c r="A186" s="2">
        <v>3034</v>
      </c>
      <c r="B186" s="17" t="s">
        <v>5136</v>
      </c>
      <c r="C186" s="17" t="s">
        <v>5137</v>
      </c>
      <c r="D186" s="13">
        <v>42399</v>
      </c>
      <c r="E186" s="14" t="s">
        <v>4</v>
      </c>
      <c r="F186" s="17" t="s">
        <v>4515</v>
      </c>
      <c r="G186" s="3" t="s">
        <v>5138</v>
      </c>
      <c r="H186" s="3" t="s">
        <v>17</v>
      </c>
      <c r="I186" s="3" t="s">
        <v>3321</v>
      </c>
    </row>
    <row r="187" spans="1:9" x14ac:dyDescent="0.2">
      <c r="A187" s="2">
        <v>3036</v>
      </c>
      <c r="B187" s="17" t="s">
        <v>5139</v>
      </c>
      <c r="C187" s="17" t="s">
        <v>5140</v>
      </c>
      <c r="D187" s="13">
        <v>39264</v>
      </c>
      <c r="E187" s="14" t="s">
        <v>4</v>
      </c>
      <c r="F187" s="17" t="s">
        <v>5141</v>
      </c>
      <c r="G187" s="3" t="s">
        <v>5142</v>
      </c>
      <c r="H187" s="3" t="s">
        <v>4520</v>
      </c>
      <c r="I187" s="3" t="s">
        <v>35</v>
      </c>
    </row>
    <row r="188" spans="1:9" x14ac:dyDescent="0.2">
      <c r="A188" s="2">
        <v>3087</v>
      </c>
      <c r="B188" s="17" t="s">
        <v>5143</v>
      </c>
      <c r="C188" s="17" t="s">
        <v>5144</v>
      </c>
      <c r="D188" s="13">
        <v>42705</v>
      </c>
      <c r="E188" s="14" t="s">
        <v>4</v>
      </c>
      <c r="F188" s="17" t="s">
        <v>4515</v>
      </c>
      <c r="G188" s="3" t="s">
        <v>5145</v>
      </c>
      <c r="H188" s="3" t="s">
        <v>17</v>
      </c>
      <c r="I188" s="3" t="s">
        <v>5146</v>
      </c>
    </row>
    <row r="189" spans="1:9" x14ac:dyDescent="0.2">
      <c r="A189" s="2">
        <v>3120</v>
      </c>
      <c r="B189" s="17" t="s">
        <v>3345</v>
      </c>
      <c r="C189" s="17" t="s">
        <v>3346</v>
      </c>
      <c r="D189" s="13">
        <v>42430</v>
      </c>
      <c r="E189" s="14" t="s">
        <v>4</v>
      </c>
      <c r="F189" s="17" t="s">
        <v>4510</v>
      </c>
      <c r="G189" s="3" t="s">
        <v>3347</v>
      </c>
      <c r="H189" s="3" t="s">
        <v>17</v>
      </c>
      <c r="I189" s="3" t="s">
        <v>3035</v>
      </c>
    </row>
    <row r="190" spans="1:9" x14ac:dyDescent="0.2">
      <c r="A190" s="2">
        <v>3125</v>
      </c>
      <c r="B190" s="17" t="s">
        <v>5147</v>
      </c>
      <c r="C190" s="17" t="s">
        <v>5148</v>
      </c>
      <c r="D190" s="13">
        <v>42979</v>
      </c>
      <c r="E190" s="14" t="s">
        <v>4</v>
      </c>
      <c r="F190" s="17" t="s">
        <v>5149</v>
      </c>
      <c r="G190" s="3" t="s">
        <v>5150</v>
      </c>
      <c r="H190" s="3" t="s">
        <v>4642</v>
      </c>
      <c r="I190" s="3" t="s">
        <v>3035</v>
      </c>
    </row>
    <row r="191" spans="1:9" x14ac:dyDescent="0.2">
      <c r="A191" s="2">
        <v>3130</v>
      </c>
      <c r="B191" s="17" t="s">
        <v>5151</v>
      </c>
      <c r="C191" s="17" t="s">
        <v>5152</v>
      </c>
      <c r="D191" s="13">
        <v>42888</v>
      </c>
      <c r="E191" s="14" t="s">
        <v>4</v>
      </c>
      <c r="F191" s="17" t="s">
        <v>4671</v>
      </c>
      <c r="G191" s="3" t="s">
        <v>5153</v>
      </c>
      <c r="H191" s="3" t="s">
        <v>17</v>
      </c>
      <c r="I191" s="3" t="s">
        <v>5154</v>
      </c>
    </row>
    <row r="192" spans="1:9" x14ac:dyDescent="0.2">
      <c r="A192" s="2">
        <v>3135</v>
      </c>
      <c r="B192" s="17" t="s">
        <v>5155</v>
      </c>
      <c r="C192" s="17" t="s">
        <v>5156</v>
      </c>
      <c r="D192" s="13">
        <v>42248</v>
      </c>
      <c r="E192" s="14" t="s">
        <v>4</v>
      </c>
      <c r="F192" s="17" t="s">
        <v>5149</v>
      </c>
      <c r="G192" s="3" t="s">
        <v>5157</v>
      </c>
      <c r="H192" s="3" t="s">
        <v>17</v>
      </c>
      <c r="I192" s="3" t="s">
        <v>5158</v>
      </c>
    </row>
    <row r="193" spans="1:9" x14ac:dyDescent="0.2">
      <c r="A193" s="2">
        <v>3142</v>
      </c>
      <c r="B193" s="17" t="s">
        <v>5159</v>
      </c>
      <c r="C193" s="17" t="s">
        <v>5160</v>
      </c>
      <c r="D193" s="13">
        <v>43289</v>
      </c>
      <c r="E193" s="14" t="s">
        <v>297</v>
      </c>
      <c r="F193" s="17" t="s">
        <v>5099</v>
      </c>
      <c r="G193" s="3" t="s">
        <v>5161</v>
      </c>
      <c r="H193" s="3" t="s">
        <v>280</v>
      </c>
      <c r="I193" s="3" t="s">
        <v>5162</v>
      </c>
    </row>
    <row r="194" spans="1:9" x14ac:dyDescent="0.2">
      <c r="A194" s="2">
        <v>3195</v>
      </c>
      <c r="B194" s="17" t="s">
        <v>5163</v>
      </c>
      <c r="C194" s="17" t="s">
        <v>5164</v>
      </c>
      <c r="D194" s="13">
        <v>43341</v>
      </c>
      <c r="E194" s="14" t="s">
        <v>4</v>
      </c>
      <c r="F194" s="17" t="s">
        <v>4900</v>
      </c>
      <c r="G194" s="3" t="s">
        <v>5165</v>
      </c>
      <c r="H194" s="3" t="s">
        <v>17</v>
      </c>
      <c r="I194" s="3" t="s">
        <v>35</v>
      </c>
    </row>
    <row r="195" spans="1:9" x14ac:dyDescent="0.2">
      <c r="A195" s="2">
        <v>3201</v>
      </c>
      <c r="B195" s="17" t="s">
        <v>5166</v>
      </c>
      <c r="C195" s="17" t="s">
        <v>5167</v>
      </c>
      <c r="D195" s="13">
        <v>43358</v>
      </c>
      <c r="E195" s="14" t="s">
        <v>4</v>
      </c>
      <c r="F195" s="17" t="s">
        <v>5168</v>
      </c>
      <c r="G195" s="3" t="s">
        <v>5169</v>
      </c>
      <c r="H195" s="3" t="s">
        <v>5127</v>
      </c>
      <c r="I195" s="3" t="s">
        <v>5170</v>
      </c>
    </row>
    <row r="196" spans="1:9" x14ac:dyDescent="0.2">
      <c r="A196" s="2">
        <v>3225</v>
      </c>
      <c r="B196" s="17" t="s">
        <v>5171</v>
      </c>
      <c r="C196" s="17" t="s">
        <v>5172</v>
      </c>
      <c r="D196" s="13">
        <v>42491</v>
      </c>
      <c r="E196" s="14" t="s">
        <v>297</v>
      </c>
      <c r="F196" s="17" t="s">
        <v>4804</v>
      </c>
      <c r="G196" s="3" t="s">
        <v>5173</v>
      </c>
      <c r="H196" s="3" t="s">
        <v>5174</v>
      </c>
      <c r="I196" s="3" t="s">
        <v>5175</v>
      </c>
    </row>
    <row r="197" spans="1:9" x14ac:dyDescent="0.2">
      <c r="A197" s="2">
        <v>3250</v>
      </c>
      <c r="B197" s="17" t="s">
        <v>5176</v>
      </c>
      <c r="C197" s="17" t="s">
        <v>5177</v>
      </c>
      <c r="D197" s="13">
        <v>35542</v>
      </c>
      <c r="E197" s="14" t="s">
        <v>4</v>
      </c>
      <c r="F197" s="17" t="s">
        <v>5178</v>
      </c>
      <c r="G197" s="3" t="s">
        <v>5179</v>
      </c>
      <c r="H197" s="3" t="s">
        <v>17</v>
      </c>
      <c r="I197" s="3" t="s">
        <v>5180</v>
      </c>
    </row>
    <row r="198" spans="1:9" x14ac:dyDescent="0.2">
      <c r="A198" s="2">
        <v>3258</v>
      </c>
      <c r="B198" s="17" t="s">
        <v>5181</v>
      </c>
      <c r="C198" s="17" t="s">
        <v>5182</v>
      </c>
      <c r="D198" s="13">
        <v>42705</v>
      </c>
      <c r="E198" s="14" t="s">
        <v>4</v>
      </c>
      <c r="F198" s="17" t="s">
        <v>4568</v>
      </c>
      <c r="G198" s="3" t="s">
        <v>5183</v>
      </c>
      <c r="H198" s="3" t="s">
        <v>17</v>
      </c>
      <c r="I198" s="3" t="s">
        <v>35</v>
      </c>
    </row>
    <row r="199" spans="1:9" x14ac:dyDescent="0.2">
      <c r="A199" s="2">
        <v>3260</v>
      </c>
      <c r="B199" s="17" t="s">
        <v>5184</v>
      </c>
      <c r="C199" s="17" t="s">
        <v>5185</v>
      </c>
      <c r="D199" s="13">
        <v>40544</v>
      </c>
      <c r="E199" s="14" t="s">
        <v>4</v>
      </c>
      <c r="F199" s="17" t="s">
        <v>4568</v>
      </c>
      <c r="G199" s="3" t="s">
        <v>5186</v>
      </c>
      <c r="H199" s="3" t="s">
        <v>280</v>
      </c>
      <c r="I199" s="3" t="s">
        <v>35</v>
      </c>
    </row>
    <row r="200" spans="1:9" x14ac:dyDescent="0.2">
      <c r="A200" s="2">
        <v>3261</v>
      </c>
      <c r="B200" s="17" t="s">
        <v>5187</v>
      </c>
      <c r="C200" s="17" t="s">
        <v>5188</v>
      </c>
      <c r="D200" s="13">
        <v>41248</v>
      </c>
      <c r="E200" s="14" t="s">
        <v>297</v>
      </c>
      <c r="F200" s="17" t="s">
        <v>4549</v>
      </c>
      <c r="G200" s="3" t="s">
        <v>5189</v>
      </c>
      <c r="H200" s="3" t="s">
        <v>17</v>
      </c>
      <c r="I200" s="3" t="s">
        <v>5123</v>
      </c>
    </row>
    <row r="201" spans="1:9" x14ac:dyDescent="0.2">
      <c r="A201" s="2">
        <v>3262</v>
      </c>
      <c r="B201" s="17" t="s">
        <v>5190</v>
      </c>
      <c r="C201" s="17" t="s">
        <v>5191</v>
      </c>
      <c r="D201" s="13">
        <v>41760</v>
      </c>
      <c r="E201" s="14" t="s">
        <v>297</v>
      </c>
      <c r="F201" s="17" t="s">
        <v>4568</v>
      </c>
      <c r="G201" s="3" t="s">
        <v>5192</v>
      </c>
      <c r="H201" s="3" t="s">
        <v>17</v>
      </c>
      <c r="I201" s="3" t="s">
        <v>5193</v>
      </c>
    </row>
    <row r="202" spans="1:9" x14ac:dyDescent="0.2">
      <c r="A202" s="2">
        <v>3263</v>
      </c>
      <c r="B202" s="17" t="s">
        <v>5194</v>
      </c>
      <c r="C202" s="17" t="s">
        <v>5195</v>
      </c>
      <c r="D202" s="13">
        <v>41730</v>
      </c>
      <c r="E202" s="14" t="s">
        <v>4</v>
      </c>
      <c r="F202" s="17" t="s">
        <v>4568</v>
      </c>
      <c r="G202" s="3" t="s">
        <v>5196</v>
      </c>
      <c r="H202" s="3" t="s">
        <v>17</v>
      </c>
      <c r="I202" s="3" t="s">
        <v>35</v>
      </c>
    </row>
    <row r="203" spans="1:9" x14ac:dyDescent="0.2">
      <c r="A203" s="2">
        <v>3265</v>
      </c>
      <c r="B203" s="17" t="s">
        <v>5197</v>
      </c>
      <c r="C203" s="17" t="s">
        <v>5198</v>
      </c>
      <c r="D203" s="13">
        <v>42370</v>
      </c>
      <c r="E203" s="14" t="s">
        <v>4</v>
      </c>
      <c r="F203" s="17" t="s">
        <v>4568</v>
      </c>
      <c r="G203" s="3" t="s">
        <v>5199</v>
      </c>
      <c r="H203" s="3" t="s">
        <v>280</v>
      </c>
      <c r="I203" s="3" t="s">
        <v>35</v>
      </c>
    </row>
    <row r="204" spans="1:9" x14ac:dyDescent="0.2">
      <c r="A204" s="2">
        <v>3266</v>
      </c>
      <c r="B204" s="17" t="s">
        <v>5200</v>
      </c>
      <c r="C204" s="17" t="s">
        <v>5201</v>
      </c>
      <c r="D204" s="13">
        <v>42433</v>
      </c>
      <c r="E204" s="14" t="s">
        <v>4</v>
      </c>
      <c r="F204" s="17" t="s">
        <v>4671</v>
      </c>
      <c r="G204" s="3" t="s">
        <v>5202</v>
      </c>
      <c r="H204" s="3" t="s">
        <v>17</v>
      </c>
      <c r="I204" s="3" t="s">
        <v>5203</v>
      </c>
    </row>
    <row r="205" spans="1:9" x14ac:dyDescent="0.2">
      <c r="A205" s="2">
        <v>3267</v>
      </c>
      <c r="B205" s="17" t="s">
        <v>5204</v>
      </c>
      <c r="C205" s="17" t="s">
        <v>5205</v>
      </c>
      <c r="D205" s="13">
        <v>42370</v>
      </c>
      <c r="E205" s="14" t="s">
        <v>4</v>
      </c>
      <c r="F205" s="17" t="s">
        <v>4568</v>
      </c>
      <c r="G205" s="3" t="s">
        <v>5206</v>
      </c>
      <c r="H205" s="3" t="s">
        <v>280</v>
      </c>
      <c r="I205" s="3" t="s">
        <v>50</v>
      </c>
    </row>
    <row r="206" spans="1:9" x14ac:dyDescent="0.2">
      <c r="A206" s="2">
        <v>3268</v>
      </c>
      <c r="B206" s="17" t="s">
        <v>5207</v>
      </c>
      <c r="C206" s="17" t="s">
        <v>5208</v>
      </c>
      <c r="D206" s="13">
        <v>42628</v>
      </c>
      <c r="E206" s="14" t="s">
        <v>4</v>
      </c>
      <c r="F206" s="17" t="s">
        <v>4568</v>
      </c>
      <c r="G206" s="3" t="s">
        <v>5209</v>
      </c>
      <c r="H206" s="3" t="s">
        <v>280</v>
      </c>
      <c r="I206" s="3" t="s">
        <v>5210</v>
      </c>
    </row>
    <row r="207" spans="1:9" x14ac:dyDescent="0.2">
      <c r="A207" s="2">
        <v>3269</v>
      </c>
      <c r="B207" s="17" t="s">
        <v>5211</v>
      </c>
      <c r="C207" s="17" t="s">
        <v>5212</v>
      </c>
      <c r="D207" s="13">
        <v>42736</v>
      </c>
      <c r="E207" s="14" t="s">
        <v>297</v>
      </c>
      <c r="F207" s="17" t="s">
        <v>5213</v>
      </c>
      <c r="G207" s="3" t="s">
        <v>5214</v>
      </c>
      <c r="H207" s="3" t="s">
        <v>17</v>
      </c>
      <c r="I207" s="3" t="s">
        <v>5215</v>
      </c>
    </row>
    <row r="208" spans="1:9" x14ac:dyDescent="0.2">
      <c r="A208" s="2">
        <v>3294</v>
      </c>
      <c r="B208" s="17" t="s">
        <v>5216</v>
      </c>
      <c r="C208" s="17" t="s">
        <v>5217</v>
      </c>
      <c r="D208" s="13">
        <v>43443</v>
      </c>
      <c r="E208" s="14" t="s">
        <v>297</v>
      </c>
      <c r="F208" s="17" t="s">
        <v>5099</v>
      </c>
      <c r="G208" s="3" t="s">
        <v>5218</v>
      </c>
      <c r="H208" s="3" t="s">
        <v>17</v>
      </c>
      <c r="I208" s="3" t="s">
        <v>5219</v>
      </c>
    </row>
    <row r="209" spans="1:9" x14ac:dyDescent="0.2">
      <c r="A209" s="2">
        <v>3320</v>
      </c>
      <c r="B209" s="17" t="s">
        <v>5220</v>
      </c>
      <c r="C209" s="17" t="s">
        <v>5221</v>
      </c>
      <c r="D209" s="13">
        <v>43460</v>
      </c>
      <c r="E209" s="14" t="s">
        <v>345</v>
      </c>
      <c r="F209" s="17" t="s">
        <v>5222</v>
      </c>
      <c r="G209" s="3" t="s">
        <v>5223</v>
      </c>
      <c r="H209" s="3" t="s">
        <v>17</v>
      </c>
      <c r="I209" s="3" t="s">
        <v>5224</v>
      </c>
    </row>
    <row r="210" spans="1:9" x14ac:dyDescent="0.2">
      <c r="A210" s="2">
        <v>3354</v>
      </c>
      <c r="B210" s="17" t="s">
        <v>5225</v>
      </c>
      <c r="C210" s="17" t="s">
        <v>5226</v>
      </c>
      <c r="D210" s="13">
        <v>43000</v>
      </c>
      <c r="E210" s="14" t="s">
        <v>297</v>
      </c>
      <c r="F210" s="17" t="s">
        <v>5227</v>
      </c>
      <c r="G210" s="3" t="s">
        <v>5228</v>
      </c>
      <c r="H210" s="3" t="s">
        <v>17</v>
      </c>
      <c r="I210" s="3" t="s">
        <v>35</v>
      </c>
    </row>
    <row r="211" spans="1:9" x14ac:dyDescent="0.2">
      <c r="A211" s="2">
        <v>3366</v>
      </c>
      <c r="B211" s="17" t="s">
        <v>5229</v>
      </c>
      <c r="C211" s="17" t="s">
        <v>5230</v>
      </c>
      <c r="D211" s="13">
        <v>43480</v>
      </c>
      <c r="E211" s="14" t="s">
        <v>297</v>
      </c>
      <c r="F211" s="17" t="s">
        <v>4568</v>
      </c>
      <c r="G211" s="3" t="s">
        <v>5231</v>
      </c>
      <c r="H211" s="3" t="s">
        <v>280</v>
      </c>
      <c r="I211" s="3" t="s">
        <v>5232</v>
      </c>
    </row>
    <row r="212" spans="1:9" x14ac:dyDescent="0.2">
      <c r="A212" s="2">
        <v>3370</v>
      </c>
      <c r="B212" s="17" t="s">
        <v>3520</v>
      </c>
      <c r="C212" s="17" t="s">
        <v>3521</v>
      </c>
      <c r="D212" s="13">
        <v>42705</v>
      </c>
      <c r="E212" s="14" t="s">
        <v>4</v>
      </c>
      <c r="F212" s="17" t="s">
        <v>5149</v>
      </c>
      <c r="G212" s="3" t="s">
        <v>3522</v>
      </c>
      <c r="H212" s="3" t="s">
        <v>17</v>
      </c>
      <c r="I212" s="3" t="s">
        <v>50</v>
      </c>
    </row>
    <row r="213" spans="1:9" x14ac:dyDescent="0.2">
      <c r="A213" s="2">
        <v>3374</v>
      </c>
      <c r="B213" s="17" t="s">
        <v>5233</v>
      </c>
      <c r="C213" s="17" t="s">
        <v>5234</v>
      </c>
      <c r="D213" s="13">
        <v>42552</v>
      </c>
      <c r="E213" s="14" t="s">
        <v>4</v>
      </c>
      <c r="F213" s="17" t="s">
        <v>5235</v>
      </c>
      <c r="G213" s="3" t="s">
        <v>5236</v>
      </c>
      <c r="H213" s="3" t="s">
        <v>17</v>
      </c>
      <c r="I213" s="3" t="s">
        <v>3546</v>
      </c>
    </row>
    <row r="214" spans="1:9" x14ac:dyDescent="0.2">
      <c r="A214" s="2">
        <v>3397</v>
      </c>
      <c r="B214" s="17" t="s">
        <v>5237</v>
      </c>
      <c r="C214" s="17" t="s">
        <v>5238</v>
      </c>
      <c r="D214" s="13">
        <v>40560</v>
      </c>
      <c r="E214" s="14" t="s">
        <v>4</v>
      </c>
      <c r="F214" s="17" t="s">
        <v>4878</v>
      </c>
      <c r="G214" s="3" t="s">
        <v>5239</v>
      </c>
      <c r="H214" s="3" t="s">
        <v>4520</v>
      </c>
      <c r="I214" s="3" t="s">
        <v>5158</v>
      </c>
    </row>
    <row r="215" spans="1:9" x14ac:dyDescent="0.2">
      <c r="A215" s="2">
        <v>3412</v>
      </c>
      <c r="B215" s="17" t="s">
        <v>5240</v>
      </c>
      <c r="C215" s="17" t="s">
        <v>5241</v>
      </c>
      <c r="D215" s="13">
        <v>43572</v>
      </c>
      <c r="E215" s="14" t="s">
        <v>4</v>
      </c>
      <c r="F215" s="17" t="s">
        <v>4900</v>
      </c>
      <c r="G215" s="3" t="s">
        <v>5242</v>
      </c>
      <c r="H215" s="3" t="s">
        <v>17</v>
      </c>
      <c r="I215" s="3" t="s">
        <v>5243</v>
      </c>
    </row>
    <row r="216" spans="1:9" x14ac:dyDescent="0.2">
      <c r="A216" s="2">
        <v>3464</v>
      </c>
      <c r="B216" s="17" t="s">
        <v>5244</v>
      </c>
      <c r="C216" s="17" t="s">
        <v>5245</v>
      </c>
      <c r="D216" s="13">
        <v>43652</v>
      </c>
      <c r="E216" s="14" t="s">
        <v>297</v>
      </c>
      <c r="F216" s="17" t="s">
        <v>5168</v>
      </c>
      <c r="G216" s="3" t="s">
        <v>5246</v>
      </c>
      <c r="H216" s="3" t="s">
        <v>5127</v>
      </c>
      <c r="I216" s="3" t="s">
        <v>5247</v>
      </c>
    </row>
    <row r="217" spans="1:9" x14ac:dyDescent="0.2">
      <c r="A217" s="2">
        <v>3503</v>
      </c>
      <c r="B217" s="17" t="s">
        <v>5248</v>
      </c>
      <c r="C217" s="17" t="s">
        <v>5249</v>
      </c>
      <c r="D217" s="13">
        <v>43466</v>
      </c>
      <c r="E217" s="14" t="s">
        <v>4</v>
      </c>
      <c r="F217" s="17" t="s">
        <v>4549</v>
      </c>
      <c r="G217" s="3" t="s">
        <v>5250</v>
      </c>
      <c r="H217" s="3" t="s">
        <v>17</v>
      </c>
      <c r="I217" s="3" t="s">
        <v>5251</v>
      </c>
    </row>
    <row r="218" spans="1:9" x14ac:dyDescent="0.2">
      <c r="A218" s="2">
        <v>3538</v>
      </c>
      <c r="B218" s="17" t="s">
        <v>5252</v>
      </c>
      <c r="C218" s="17" t="s">
        <v>5253</v>
      </c>
      <c r="D218" s="13">
        <v>43805</v>
      </c>
      <c r="E218" s="14" t="s">
        <v>4</v>
      </c>
      <c r="F218" s="17" t="s">
        <v>4878</v>
      </c>
      <c r="G218" s="3" t="s">
        <v>5254</v>
      </c>
      <c r="H218" s="3" t="s">
        <v>17</v>
      </c>
      <c r="I218" s="3" t="s">
        <v>50</v>
      </c>
    </row>
    <row r="219" spans="1:9" x14ac:dyDescent="0.2">
      <c r="A219" s="2">
        <v>3577</v>
      </c>
      <c r="B219" s="17" t="s">
        <v>5255</v>
      </c>
      <c r="C219" s="17" t="s">
        <v>5256</v>
      </c>
      <c r="D219" s="13">
        <v>42248</v>
      </c>
      <c r="E219" s="14" t="s">
        <v>345</v>
      </c>
      <c r="F219" s="17" t="s">
        <v>4510</v>
      </c>
      <c r="G219" s="3" t="s">
        <v>5257</v>
      </c>
      <c r="H219" s="3" t="s">
        <v>17</v>
      </c>
    </row>
    <row r="220" spans="1:9" x14ac:dyDescent="0.2">
      <c r="A220" s="2">
        <v>3599</v>
      </c>
      <c r="B220" s="17" t="s">
        <v>5258</v>
      </c>
      <c r="C220" s="17" t="s">
        <v>5259</v>
      </c>
      <c r="D220" s="13">
        <v>42774</v>
      </c>
      <c r="E220" s="14" t="s">
        <v>4</v>
      </c>
      <c r="F220" s="17" t="s">
        <v>4878</v>
      </c>
      <c r="G220" s="3" t="s">
        <v>5260</v>
      </c>
      <c r="H220" s="3" t="s">
        <v>17</v>
      </c>
      <c r="I220" s="3" t="s">
        <v>5261</v>
      </c>
    </row>
    <row r="221" spans="1:9" x14ac:dyDescent="0.2">
      <c r="A221" s="2">
        <v>3606</v>
      </c>
      <c r="B221" s="17" t="s">
        <v>5262</v>
      </c>
      <c r="C221" s="17" t="s">
        <v>5263</v>
      </c>
      <c r="D221" s="13">
        <v>41228</v>
      </c>
      <c r="E221" s="14" t="s">
        <v>4</v>
      </c>
      <c r="F221" s="17" t="s">
        <v>5264</v>
      </c>
      <c r="G221" s="3" t="s">
        <v>5265</v>
      </c>
      <c r="H221" s="3" t="s">
        <v>17</v>
      </c>
      <c r="I221" s="3" t="s">
        <v>5158</v>
      </c>
    </row>
    <row r="222" spans="1:9" x14ac:dyDescent="0.2">
      <c r="A222" s="2">
        <v>3614</v>
      </c>
      <c r="B222" s="17" t="s">
        <v>5266</v>
      </c>
      <c r="C222" s="17" t="s">
        <v>5267</v>
      </c>
      <c r="D222" s="13">
        <v>43901</v>
      </c>
      <c r="E222" s="14" t="s">
        <v>4</v>
      </c>
      <c r="F222" s="17" t="s">
        <v>5268</v>
      </c>
      <c r="G222" s="3" t="s">
        <v>5269</v>
      </c>
      <c r="H222" s="3" t="s">
        <v>4642</v>
      </c>
      <c r="I222" s="3" t="s">
        <v>5270</v>
      </c>
    </row>
    <row r="223" spans="1:9" x14ac:dyDescent="0.2">
      <c r="A223" s="2">
        <v>3633</v>
      </c>
      <c r="B223" s="17" t="s">
        <v>5271</v>
      </c>
      <c r="C223" s="17" t="s">
        <v>5272</v>
      </c>
      <c r="D223" s="13">
        <v>36142</v>
      </c>
      <c r="E223" s="14" t="s">
        <v>297</v>
      </c>
      <c r="F223" s="17" t="s">
        <v>5273</v>
      </c>
      <c r="G223" s="3" t="s">
        <v>5274</v>
      </c>
      <c r="H223" s="3" t="s">
        <v>4681</v>
      </c>
      <c r="I223" s="3" t="s">
        <v>5275</v>
      </c>
    </row>
    <row r="224" spans="1:9" x14ac:dyDescent="0.2">
      <c r="A224" s="2">
        <v>3638</v>
      </c>
      <c r="B224" s="17" t="s">
        <v>5276</v>
      </c>
      <c r="C224" s="17" t="s">
        <v>5277</v>
      </c>
      <c r="D224" s="13">
        <v>43913</v>
      </c>
      <c r="E224" s="14" t="s">
        <v>297</v>
      </c>
      <c r="F224" s="17" t="s">
        <v>4549</v>
      </c>
      <c r="G224" s="3" t="s">
        <v>5278</v>
      </c>
      <c r="H224" s="3" t="s">
        <v>17</v>
      </c>
      <c r="I224" s="3" t="s">
        <v>5279</v>
      </c>
    </row>
    <row r="225" spans="1:9" x14ac:dyDescent="0.2">
      <c r="A225" s="2">
        <v>3657</v>
      </c>
      <c r="B225" s="17" t="s">
        <v>3709</v>
      </c>
      <c r="C225" s="17" t="s">
        <v>3710</v>
      </c>
      <c r="D225" s="13">
        <v>41061</v>
      </c>
      <c r="E225" s="14" t="s">
        <v>4</v>
      </c>
      <c r="F225" s="17" t="s">
        <v>4714</v>
      </c>
      <c r="G225" s="3" t="s">
        <v>3711</v>
      </c>
      <c r="H225" s="3" t="s">
        <v>17</v>
      </c>
      <c r="I225" s="3" t="s">
        <v>50</v>
      </c>
    </row>
    <row r="226" spans="1:9" x14ac:dyDescent="0.2">
      <c r="A226" s="2">
        <v>3682</v>
      </c>
      <c r="B226" s="17" t="s">
        <v>5280</v>
      </c>
      <c r="C226" s="17" t="s">
        <v>5281</v>
      </c>
      <c r="D226" s="13">
        <v>43997</v>
      </c>
      <c r="E226" s="14" t="s">
        <v>297</v>
      </c>
      <c r="F226" s="17" t="s">
        <v>5282</v>
      </c>
      <c r="G226" s="3" t="s">
        <v>5283</v>
      </c>
      <c r="H226" s="3" t="s">
        <v>17</v>
      </c>
      <c r="I226" s="3" t="s">
        <v>5284</v>
      </c>
    </row>
    <row r="227" spans="1:9" x14ac:dyDescent="0.2">
      <c r="A227" s="2">
        <v>3697</v>
      </c>
      <c r="B227" s="17" t="s">
        <v>5285</v>
      </c>
      <c r="C227" s="17" t="s">
        <v>5286</v>
      </c>
      <c r="D227" s="13">
        <v>35097</v>
      </c>
      <c r="E227" s="14" t="s">
        <v>4</v>
      </c>
      <c r="F227" s="17" t="s">
        <v>5287</v>
      </c>
      <c r="G227" s="3" t="s">
        <v>5288</v>
      </c>
      <c r="H227" s="3" t="s">
        <v>4681</v>
      </c>
      <c r="I227" s="3" t="s">
        <v>5289</v>
      </c>
    </row>
    <row r="228" spans="1:9" x14ac:dyDescent="0.2">
      <c r="A228" s="2">
        <v>3713</v>
      </c>
      <c r="B228" s="17" t="s">
        <v>5290</v>
      </c>
      <c r="C228" s="17" t="s">
        <v>5291</v>
      </c>
      <c r="D228" s="13">
        <v>43980</v>
      </c>
      <c r="E228" s="14" t="s">
        <v>4</v>
      </c>
      <c r="F228" s="17" t="s">
        <v>4671</v>
      </c>
      <c r="G228" s="3" t="s">
        <v>5292</v>
      </c>
      <c r="H228" s="3" t="s">
        <v>17</v>
      </c>
      <c r="I228" s="3" t="s">
        <v>5293</v>
      </c>
    </row>
    <row r="229" spans="1:9" x14ac:dyDescent="0.2">
      <c r="A229" s="2">
        <v>3753</v>
      </c>
      <c r="B229" s="17" t="s">
        <v>5294</v>
      </c>
      <c r="C229" s="17" t="s">
        <v>5295</v>
      </c>
      <c r="D229" s="13">
        <v>41422</v>
      </c>
      <c r="E229" s="14" t="s">
        <v>4</v>
      </c>
      <c r="F229" s="17" t="s">
        <v>5296</v>
      </c>
      <c r="G229" s="3" t="s">
        <v>5297</v>
      </c>
      <c r="H229" s="3" t="s">
        <v>17</v>
      </c>
      <c r="I229" s="3" t="s">
        <v>50</v>
      </c>
    </row>
    <row r="230" spans="1:9" x14ac:dyDescent="0.2">
      <c r="A230" s="2">
        <v>3819</v>
      </c>
      <c r="B230" s="17" t="s">
        <v>5298</v>
      </c>
      <c r="C230" s="17" t="s">
        <v>5299</v>
      </c>
      <c r="D230" s="13">
        <v>44154</v>
      </c>
      <c r="E230" s="14" t="s">
        <v>297</v>
      </c>
      <c r="F230" s="17" t="s">
        <v>4549</v>
      </c>
      <c r="G230" s="3" t="s">
        <v>5300</v>
      </c>
      <c r="H230" s="3" t="s">
        <v>17</v>
      </c>
      <c r="I230" s="3" t="s">
        <v>5301</v>
      </c>
    </row>
    <row r="231" spans="1:9" x14ac:dyDescent="0.2">
      <c r="A231" s="2">
        <v>3841</v>
      </c>
      <c r="B231" s="17" t="s">
        <v>5302</v>
      </c>
      <c r="C231" s="17" t="s">
        <v>5303</v>
      </c>
      <c r="D231" s="13">
        <v>44228</v>
      </c>
      <c r="E231" s="14" t="s">
        <v>4</v>
      </c>
      <c r="F231" s="17" t="s">
        <v>4568</v>
      </c>
      <c r="G231" s="3" t="s">
        <v>5304</v>
      </c>
      <c r="H231" s="3" t="s">
        <v>5127</v>
      </c>
      <c r="I231" s="3" t="s">
        <v>5305</v>
      </c>
    </row>
    <row r="232" spans="1:9" x14ac:dyDescent="0.2">
      <c r="A232" s="2">
        <v>3854</v>
      </c>
      <c r="B232" s="17" t="s">
        <v>5306</v>
      </c>
      <c r="C232" s="17" t="s">
        <v>5307</v>
      </c>
      <c r="D232" s="13">
        <v>44205</v>
      </c>
      <c r="E232" s="14" t="s">
        <v>4</v>
      </c>
      <c r="F232" s="17" t="s">
        <v>4568</v>
      </c>
      <c r="G232" s="3" t="s">
        <v>5308</v>
      </c>
      <c r="H232" s="3" t="s">
        <v>17</v>
      </c>
      <c r="I232" s="3" t="s">
        <v>5309</v>
      </c>
    </row>
    <row r="233" spans="1:9" x14ac:dyDescent="0.2">
      <c r="A233" s="2">
        <v>3855</v>
      </c>
      <c r="B233" s="17" t="s">
        <v>5310</v>
      </c>
      <c r="C233" s="17" t="s">
        <v>5311</v>
      </c>
      <c r="D233" s="13">
        <v>44105</v>
      </c>
      <c r="E233" s="14" t="s">
        <v>4</v>
      </c>
      <c r="F233" s="17" t="s">
        <v>4510</v>
      </c>
      <c r="G233" s="3" t="s">
        <v>5312</v>
      </c>
      <c r="H233" s="3" t="s">
        <v>17</v>
      </c>
      <c r="I233" s="3" t="s">
        <v>5313</v>
      </c>
    </row>
    <row r="234" spans="1:9" x14ac:dyDescent="0.2">
      <c r="A234" s="2">
        <v>3878</v>
      </c>
      <c r="B234" s="17" t="s">
        <v>5314</v>
      </c>
      <c r="C234" s="17" t="s">
        <v>5315</v>
      </c>
      <c r="D234" s="13">
        <v>43466</v>
      </c>
      <c r="E234" s="14" t="s">
        <v>4</v>
      </c>
      <c r="F234" s="17" t="s">
        <v>4671</v>
      </c>
      <c r="G234" s="3" t="s">
        <v>5316</v>
      </c>
      <c r="H234" s="3" t="s">
        <v>17</v>
      </c>
      <c r="I234" s="3" t="s">
        <v>5317</v>
      </c>
    </row>
    <row r="235" spans="1:9" x14ac:dyDescent="0.2">
      <c r="A235" s="2">
        <v>3910</v>
      </c>
      <c r="B235" s="17" t="s">
        <v>5318</v>
      </c>
      <c r="C235" s="17" t="s">
        <v>5319</v>
      </c>
      <c r="D235" s="13">
        <v>36373</v>
      </c>
      <c r="E235" s="14" t="s">
        <v>297</v>
      </c>
      <c r="F235" s="17" t="s">
        <v>5320</v>
      </c>
      <c r="G235" s="3" t="s">
        <v>5321</v>
      </c>
      <c r="H235" s="3" t="s">
        <v>4806</v>
      </c>
    </row>
    <row r="236" spans="1:9" x14ac:dyDescent="0.2">
      <c r="A236" s="2">
        <v>3912</v>
      </c>
      <c r="B236" s="17" t="s">
        <v>5322</v>
      </c>
      <c r="C236" s="17" t="s">
        <v>5323</v>
      </c>
      <c r="D236" s="13">
        <v>35735</v>
      </c>
      <c r="E236" s="14" t="s">
        <v>4</v>
      </c>
      <c r="F236" s="17" t="s">
        <v>4804</v>
      </c>
      <c r="G236" s="3" t="s">
        <v>5324</v>
      </c>
      <c r="H236" s="3" t="s">
        <v>4806</v>
      </c>
      <c r="I236" s="3" t="s">
        <v>5325</v>
      </c>
    </row>
    <row r="237" spans="1:9" x14ac:dyDescent="0.2">
      <c r="A237" s="2">
        <v>4027</v>
      </c>
      <c r="B237" s="17" t="s">
        <v>5326</v>
      </c>
      <c r="C237" s="17" t="s">
        <v>5327</v>
      </c>
      <c r="D237" s="13">
        <v>43872</v>
      </c>
      <c r="E237" s="14" t="s">
        <v>4</v>
      </c>
      <c r="F237" s="17" t="s">
        <v>5328</v>
      </c>
      <c r="G237" s="3" t="s">
        <v>5329</v>
      </c>
      <c r="H237" s="3" t="s">
        <v>17</v>
      </c>
      <c r="I237" s="3" t="s">
        <v>5330</v>
      </c>
    </row>
    <row r="238" spans="1:9" x14ac:dyDescent="0.2">
      <c r="A238" s="2">
        <v>4032</v>
      </c>
      <c r="B238" s="17" t="s">
        <v>5331</v>
      </c>
      <c r="C238" s="17" t="s">
        <v>5332</v>
      </c>
      <c r="D238" s="13">
        <v>32874</v>
      </c>
      <c r="E238" s="14" t="s">
        <v>4</v>
      </c>
      <c r="F238" s="17" t="s">
        <v>4553</v>
      </c>
      <c r="G238" s="3" t="s">
        <v>5333</v>
      </c>
      <c r="H238" s="3" t="s">
        <v>17</v>
      </c>
    </row>
    <row r="239" spans="1:9" x14ac:dyDescent="0.2">
      <c r="A239" s="2">
        <v>4035</v>
      </c>
      <c r="B239" s="17" t="s">
        <v>5334</v>
      </c>
      <c r="C239" s="17" t="s">
        <v>5335</v>
      </c>
      <c r="D239" s="13">
        <v>34029</v>
      </c>
      <c r="E239" s="14" t="s">
        <v>4</v>
      </c>
      <c r="F239" s="17" t="s">
        <v>4553</v>
      </c>
      <c r="G239" s="3" t="s">
        <v>5336</v>
      </c>
      <c r="H239" s="3" t="s">
        <v>17</v>
      </c>
      <c r="I239" s="3" t="s">
        <v>3846</v>
      </c>
    </row>
    <row r="240" spans="1:9" x14ac:dyDescent="0.2">
      <c r="A240" s="2">
        <v>4041</v>
      </c>
      <c r="B240" s="17" t="s">
        <v>5337</v>
      </c>
      <c r="C240" s="17" t="s">
        <v>5338</v>
      </c>
      <c r="D240" s="13">
        <v>43348</v>
      </c>
      <c r="E240" s="14" t="s">
        <v>4</v>
      </c>
      <c r="F240" s="17" t="s">
        <v>4515</v>
      </c>
      <c r="G240" s="3" t="s">
        <v>5339</v>
      </c>
      <c r="H240" s="3" t="s">
        <v>17</v>
      </c>
      <c r="I240" s="3" t="s">
        <v>5340</v>
      </c>
    </row>
    <row r="241" spans="1:9" x14ac:dyDescent="0.2">
      <c r="A241" s="2">
        <v>4054</v>
      </c>
      <c r="B241" s="17" t="s">
        <v>5341</v>
      </c>
      <c r="C241" s="17" t="s">
        <v>5342</v>
      </c>
      <c r="D241" s="13">
        <v>42552</v>
      </c>
      <c r="E241" s="14" t="s">
        <v>4</v>
      </c>
      <c r="F241" s="17" t="s">
        <v>5343</v>
      </c>
      <c r="G241" s="3" t="s">
        <v>5344</v>
      </c>
      <c r="H241" s="3" t="s">
        <v>17</v>
      </c>
      <c r="I241" s="3" t="s">
        <v>5345</v>
      </c>
    </row>
    <row r="242" spans="1:9" x14ac:dyDescent="0.2">
      <c r="A242" s="2">
        <v>4082</v>
      </c>
      <c r="B242" s="17" t="s">
        <v>5346</v>
      </c>
      <c r="C242" s="17" t="s">
        <v>5347</v>
      </c>
      <c r="D242" s="13">
        <v>42654</v>
      </c>
      <c r="E242" s="14" t="s">
        <v>297</v>
      </c>
      <c r="F242" s="17" t="s">
        <v>4553</v>
      </c>
      <c r="G242" s="3" t="s">
        <v>5348</v>
      </c>
      <c r="H242" s="3" t="s">
        <v>17</v>
      </c>
      <c r="I242" s="3" t="s">
        <v>5349</v>
      </c>
    </row>
    <row r="243" spans="1:9" x14ac:dyDescent="0.2">
      <c r="A243" s="2">
        <v>4098</v>
      </c>
      <c r="B243" s="17" t="s">
        <v>5350</v>
      </c>
      <c r="C243" s="17" t="s">
        <v>5351</v>
      </c>
      <c r="D243" s="13">
        <v>43617</v>
      </c>
      <c r="E243" s="14" t="s">
        <v>4</v>
      </c>
      <c r="F243" s="17" t="s">
        <v>5352</v>
      </c>
      <c r="G243" s="3" t="s">
        <v>5353</v>
      </c>
      <c r="H243" s="3" t="s">
        <v>4642</v>
      </c>
      <c r="I243" s="3" t="s">
        <v>5354</v>
      </c>
    </row>
    <row r="244" spans="1:9" x14ac:dyDescent="0.2">
      <c r="A244" s="2">
        <v>4181</v>
      </c>
      <c r="B244" s="17" t="s">
        <v>5355</v>
      </c>
      <c r="C244" s="17" t="s">
        <v>5356</v>
      </c>
      <c r="D244" s="13">
        <v>38108</v>
      </c>
      <c r="E244" s="14" t="s">
        <v>297</v>
      </c>
      <c r="F244" s="17" t="s">
        <v>4515</v>
      </c>
      <c r="G244" s="3" t="s">
        <v>5357</v>
      </c>
      <c r="H244" s="3" t="s">
        <v>17</v>
      </c>
    </row>
    <row r="245" spans="1:9" x14ac:dyDescent="0.2">
      <c r="A245" s="2">
        <v>4192</v>
      </c>
      <c r="B245" s="17" t="s">
        <v>5358</v>
      </c>
      <c r="C245" s="17" t="s">
        <v>5359</v>
      </c>
      <c r="D245" s="13">
        <v>43525</v>
      </c>
      <c r="E245" s="14" t="s">
        <v>297</v>
      </c>
      <c r="F245" s="17" t="s">
        <v>5360</v>
      </c>
      <c r="G245" s="3" t="s">
        <v>5361</v>
      </c>
      <c r="H245" s="3" t="s">
        <v>17</v>
      </c>
      <c r="I245" s="3" t="s">
        <v>5362</v>
      </c>
    </row>
    <row r="246" spans="1:9" x14ac:dyDescent="0.2">
      <c r="A246" s="2">
        <v>4193</v>
      </c>
      <c r="B246" s="17" t="s">
        <v>5363</v>
      </c>
      <c r="C246" s="17" t="s">
        <v>5364</v>
      </c>
      <c r="D246" s="13">
        <v>42305</v>
      </c>
      <c r="E246" s="14" t="s">
        <v>297</v>
      </c>
      <c r="F246" s="17" t="s">
        <v>5365</v>
      </c>
      <c r="G246" s="3" t="s">
        <v>5366</v>
      </c>
      <c r="H246" s="3" t="s">
        <v>17</v>
      </c>
      <c r="I246" s="3" t="s">
        <v>5367</v>
      </c>
    </row>
    <row r="247" spans="1:9" x14ac:dyDescent="0.2">
      <c r="A247" s="2">
        <v>4211</v>
      </c>
      <c r="B247" s="17" t="s">
        <v>5368</v>
      </c>
      <c r="C247" s="17" t="s">
        <v>5369</v>
      </c>
      <c r="D247" s="13">
        <v>42370</v>
      </c>
      <c r="E247" s="14" t="s">
        <v>297</v>
      </c>
      <c r="F247" s="17" t="s">
        <v>4506</v>
      </c>
      <c r="G247" s="3" t="s">
        <v>5370</v>
      </c>
      <c r="H247" s="3" t="s">
        <v>17</v>
      </c>
      <c r="I247" s="3" t="s">
        <v>5371</v>
      </c>
    </row>
    <row r="248" spans="1:9" x14ac:dyDescent="0.2">
      <c r="A248" s="2">
        <v>4236</v>
      </c>
      <c r="B248" s="17" t="s">
        <v>5372</v>
      </c>
      <c r="C248" s="17" t="s">
        <v>5373</v>
      </c>
      <c r="D248" s="13">
        <v>43735</v>
      </c>
      <c r="E248" s="14" t="s">
        <v>4</v>
      </c>
      <c r="F248" s="17" t="s">
        <v>5374</v>
      </c>
      <c r="G248" s="3" t="s">
        <v>5375</v>
      </c>
      <c r="H248" s="3" t="s">
        <v>17</v>
      </c>
      <c r="I248" s="3" t="s">
        <v>5376</v>
      </c>
    </row>
    <row r="249" spans="1:9" x14ac:dyDescent="0.2">
      <c r="A249" s="2">
        <v>4237</v>
      </c>
      <c r="B249" s="17" t="s">
        <v>5377</v>
      </c>
      <c r="C249" s="17" t="s">
        <v>5378</v>
      </c>
      <c r="D249" s="13">
        <v>43452</v>
      </c>
      <c r="E249" s="14" t="s">
        <v>4</v>
      </c>
      <c r="F249" s="17" t="s">
        <v>5379</v>
      </c>
      <c r="G249" s="3" t="s">
        <v>5380</v>
      </c>
      <c r="H249" s="3" t="s">
        <v>17</v>
      </c>
      <c r="I249" s="3" t="s">
        <v>3846</v>
      </c>
    </row>
    <row r="250" spans="1:9" x14ac:dyDescent="0.2">
      <c r="A250" s="2">
        <v>4241</v>
      </c>
      <c r="B250" s="17" t="s">
        <v>5381</v>
      </c>
      <c r="C250" s="17" t="s">
        <v>5382</v>
      </c>
      <c r="D250" s="13">
        <v>43189</v>
      </c>
      <c r="E250" s="14" t="s">
        <v>4</v>
      </c>
      <c r="F250" s="17" t="s">
        <v>5383</v>
      </c>
      <c r="G250" s="3" t="s">
        <v>5384</v>
      </c>
      <c r="H250" s="3" t="s">
        <v>17</v>
      </c>
      <c r="I250" s="3" t="s">
        <v>4230</v>
      </c>
    </row>
    <row r="251" spans="1:9" x14ac:dyDescent="0.2">
      <c r="A251" s="2">
        <v>4303</v>
      </c>
      <c r="B251" s="17" t="s">
        <v>5385</v>
      </c>
      <c r="C251" s="17" t="s">
        <v>5386</v>
      </c>
      <c r="D251" s="13">
        <v>44409</v>
      </c>
      <c r="E251" s="14" t="s">
        <v>297</v>
      </c>
      <c r="F251" s="17" t="s">
        <v>5264</v>
      </c>
      <c r="G251" s="3" t="s">
        <v>5387</v>
      </c>
      <c r="H251" s="3" t="s">
        <v>17</v>
      </c>
      <c r="I251" s="3" t="s">
        <v>5388</v>
      </c>
    </row>
    <row r="252" spans="1:9" x14ac:dyDescent="0.2">
      <c r="A252" s="2">
        <v>4433</v>
      </c>
      <c r="B252" s="17" t="s">
        <v>5389</v>
      </c>
      <c r="C252" s="17" t="s">
        <v>5390</v>
      </c>
      <c r="D252" s="13">
        <v>44659</v>
      </c>
      <c r="E252" s="14" t="s">
        <v>4</v>
      </c>
      <c r="F252" s="17" t="s">
        <v>4671</v>
      </c>
      <c r="G252" s="3" t="s">
        <v>5391</v>
      </c>
      <c r="H252" s="3" t="s">
        <v>17</v>
      </c>
      <c r="I252" s="3" t="s">
        <v>5313</v>
      </c>
    </row>
    <row r="253" spans="1:9" x14ac:dyDescent="0.2">
      <c r="B253" s="17"/>
      <c r="C253" s="17"/>
    </row>
    <row r="254" spans="1:9" x14ac:dyDescent="0.2">
      <c r="B254" s="17"/>
      <c r="C254" s="17"/>
    </row>
    <row r="255" spans="1:9" x14ac:dyDescent="0.2">
      <c r="B255" s="17"/>
      <c r="C255" s="17"/>
      <c r="D255" s="20" t="s">
        <v>5392</v>
      </c>
      <c r="E255" s="21"/>
      <c r="F255" s="20" t="s">
        <v>4500</v>
      </c>
    </row>
    <row r="256" spans="1:9" x14ac:dyDescent="0.2">
      <c r="B256" s="17"/>
      <c r="C256" s="17"/>
      <c r="D256" s="20" t="s">
        <v>4</v>
      </c>
      <c r="E256" s="20">
        <f>COUNTIFS(E2:E252,"Effect")</f>
        <v>166</v>
      </c>
      <c r="F256" s="22">
        <f>E256/E260</f>
        <v>0.66135458167330674</v>
      </c>
    </row>
    <row r="257" spans="2:6" x14ac:dyDescent="0.2">
      <c r="B257" s="17"/>
      <c r="C257" s="17"/>
      <c r="D257" s="20" t="s">
        <v>345</v>
      </c>
      <c r="E257" s="20">
        <f>COUNTIFS(E2:E252,"No Effect")</f>
        <v>32</v>
      </c>
      <c r="F257" s="22">
        <f>E257/E260</f>
        <v>0.12749003984063745</v>
      </c>
    </row>
    <row r="258" spans="2:6" x14ac:dyDescent="0.2">
      <c r="B258" s="17"/>
      <c r="C258" s="17"/>
      <c r="D258" s="20" t="s">
        <v>297</v>
      </c>
      <c r="E258" s="20">
        <f>COUNTIFS(E2:E252,"Uncertain Effect")</f>
        <v>53</v>
      </c>
      <c r="F258" s="22">
        <f>E258/E260</f>
        <v>0.21115537848605578</v>
      </c>
    </row>
    <row r="259" spans="2:6" x14ac:dyDescent="0.2">
      <c r="B259" s="17"/>
      <c r="C259" s="17"/>
      <c r="D259" s="20"/>
      <c r="E259" s="20"/>
      <c r="F259" s="20"/>
    </row>
    <row r="260" spans="2:6" x14ac:dyDescent="0.2">
      <c r="B260" s="17"/>
      <c r="C260" s="17"/>
      <c r="D260" s="20" t="s">
        <v>4493</v>
      </c>
      <c r="E260" s="20">
        <f>E256+E257+E258</f>
        <v>251</v>
      </c>
      <c r="F260" s="20"/>
    </row>
    <row r="261" spans="2:6" x14ac:dyDescent="0.2">
      <c r="B261" s="17"/>
      <c r="C261" s="17"/>
    </row>
    <row r="262" spans="2:6" x14ac:dyDescent="0.2">
      <c r="B262" s="17"/>
      <c r="C262" s="17"/>
    </row>
    <row r="263" spans="2:6" x14ac:dyDescent="0.2">
      <c r="B263" s="17"/>
      <c r="C263" s="17"/>
    </row>
    <row r="264" spans="2:6" x14ac:dyDescent="0.2">
      <c r="B264" s="17"/>
      <c r="C264" s="17"/>
    </row>
    <row r="265" spans="2:6" x14ac:dyDescent="0.2">
      <c r="B265" s="17"/>
      <c r="C265" s="17"/>
    </row>
    <row r="266" spans="2:6" x14ac:dyDescent="0.2">
      <c r="B266" s="17"/>
      <c r="C266" s="17"/>
    </row>
    <row r="267" spans="2:6" x14ac:dyDescent="0.2">
      <c r="B267" s="17"/>
      <c r="C267" s="17"/>
    </row>
    <row r="268" spans="2:6" x14ac:dyDescent="0.2">
      <c r="B268" s="17"/>
      <c r="C268" s="17"/>
    </row>
  </sheetData>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573A-8381-4FB7-B12B-552006D46E59}">
  <dimension ref="A1:M45"/>
  <sheetViews>
    <sheetView topLeftCell="A7" workbookViewId="0">
      <selection activeCell="M27" sqref="M27"/>
    </sheetView>
  </sheetViews>
  <sheetFormatPr baseColWidth="10" defaultColWidth="9" defaultRowHeight="14" x14ac:dyDescent="0.2"/>
  <cols>
    <col min="1" max="1" width="22.796875" customWidth="1"/>
    <col min="2" max="2" width="22.59765625" customWidth="1"/>
    <col min="3" max="3" width="14.59765625" customWidth="1"/>
    <col min="4" max="4" width="13.796875" customWidth="1"/>
    <col min="5" max="5" width="13.59765625" customWidth="1"/>
  </cols>
  <sheetData>
    <row r="1" spans="1:13" x14ac:dyDescent="0.2">
      <c r="B1" s="12" t="s">
        <v>5406</v>
      </c>
      <c r="C1" s="12" t="s">
        <v>5396</v>
      </c>
      <c r="D1" s="12" t="s">
        <v>5398</v>
      </c>
      <c r="E1" s="12" t="s">
        <v>5397</v>
      </c>
    </row>
    <row r="2" spans="1:13" x14ac:dyDescent="0.2">
      <c r="A2" t="s">
        <v>4</v>
      </c>
      <c r="B2" s="12">
        <v>256</v>
      </c>
      <c r="C2" s="26">
        <v>0.79127725856697817</v>
      </c>
      <c r="D2" s="12">
        <v>166</v>
      </c>
      <c r="E2" s="26">
        <v>0.66135458167330674</v>
      </c>
      <c r="G2" s="24"/>
    </row>
    <row r="3" spans="1:13" x14ac:dyDescent="0.2">
      <c r="A3" t="s">
        <v>345</v>
      </c>
      <c r="B3" s="12">
        <v>49</v>
      </c>
      <c r="C3" s="26">
        <v>0.15264797507788161</v>
      </c>
      <c r="D3" s="12">
        <v>32</v>
      </c>
      <c r="E3" s="26">
        <v>0.12749003984063745</v>
      </c>
      <c r="G3" s="24"/>
    </row>
    <row r="4" spans="1:13" x14ac:dyDescent="0.2">
      <c r="A4" t="s">
        <v>297</v>
      </c>
      <c r="B4" s="12">
        <v>18</v>
      </c>
      <c r="C4" s="26">
        <v>5.6074766355140186E-2</v>
      </c>
      <c r="D4" s="12">
        <v>53</v>
      </c>
      <c r="E4" s="26">
        <v>0.21115537848605578</v>
      </c>
      <c r="G4" s="24"/>
    </row>
    <row r="5" spans="1:13" x14ac:dyDescent="0.2">
      <c r="B5" s="12">
        <f>SUM(B2:B4)</f>
        <v>323</v>
      </c>
      <c r="C5" s="15">
        <v>1</v>
      </c>
      <c r="D5" s="12">
        <f>SUM(D2:D4)</f>
        <v>251</v>
      </c>
      <c r="E5" s="15">
        <f>SUM(E2:E4)</f>
        <v>1</v>
      </c>
      <c r="G5" s="7"/>
    </row>
    <row r="8" spans="1:13" x14ac:dyDescent="0.2">
      <c r="B8" s="12" t="s">
        <v>5406</v>
      </c>
      <c r="C8" s="12" t="s">
        <v>5398</v>
      </c>
      <c r="D8" s="12" t="s">
        <v>5396</v>
      </c>
      <c r="E8" s="12" t="s">
        <v>5397</v>
      </c>
    </row>
    <row r="9" spans="1:13" x14ac:dyDescent="0.2">
      <c r="A9" t="s">
        <v>4</v>
      </c>
      <c r="B9" s="12">
        <v>256</v>
      </c>
      <c r="C9" s="10">
        <v>166</v>
      </c>
      <c r="D9" s="27">
        <v>0.79127725856697817</v>
      </c>
      <c r="E9" s="27">
        <v>0.66135458167330674</v>
      </c>
    </row>
    <row r="10" spans="1:13" x14ac:dyDescent="0.2">
      <c r="A10" t="s">
        <v>345</v>
      </c>
      <c r="B10" s="12">
        <v>49</v>
      </c>
      <c r="C10" s="10">
        <v>32</v>
      </c>
      <c r="D10" s="27">
        <v>0.15264797507788161</v>
      </c>
      <c r="E10" s="27">
        <v>0.12749003984063745</v>
      </c>
    </row>
    <row r="11" spans="1:13" x14ac:dyDescent="0.2">
      <c r="A11" t="s">
        <v>297</v>
      </c>
      <c r="B11" s="12">
        <v>18</v>
      </c>
      <c r="C11" s="10">
        <v>53</v>
      </c>
      <c r="D11" s="27">
        <v>5.6074766355140186E-2</v>
      </c>
      <c r="E11" s="27">
        <v>0.21115537848605578</v>
      </c>
      <c r="M11" t="s">
        <v>5399</v>
      </c>
    </row>
    <row r="43" spans="2:3" x14ac:dyDescent="0.2">
      <c r="B43" s="25"/>
      <c r="C43" s="25"/>
    </row>
    <row r="44" spans="2:3" x14ac:dyDescent="0.2">
      <c r="B44" s="25"/>
      <c r="C44" s="24"/>
    </row>
    <row r="45" spans="2:3" x14ac:dyDescent="0.2">
      <c r="B45" s="25"/>
      <c r="C45" s="2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F43C9-1379-45A2-B446-28F95BF2728A}">
  <dimension ref="A1:B41"/>
  <sheetViews>
    <sheetView topLeftCell="A8" zoomScale="90" zoomScaleNormal="90" workbookViewId="0">
      <selection activeCell="H34" sqref="H34"/>
    </sheetView>
  </sheetViews>
  <sheetFormatPr baseColWidth="10" defaultColWidth="9" defaultRowHeight="14" x14ac:dyDescent="0.2"/>
  <cols>
    <col min="1" max="1" width="18.59765625" customWidth="1"/>
    <col min="2" max="2" width="19.59765625" customWidth="1"/>
  </cols>
  <sheetData>
    <row r="1" spans="1:2" x14ac:dyDescent="0.2">
      <c r="A1" t="s">
        <v>5407</v>
      </c>
    </row>
    <row r="2" spans="1:2" x14ac:dyDescent="0.2">
      <c r="A2" s="28" t="s">
        <v>5408</v>
      </c>
    </row>
    <row r="3" spans="1:2" x14ac:dyDescent="0.2">
      <c r="A3" s="28" t="s">
        <v>5409</v>
      </c>
      <c r="B3" s="28">
        <v>2</v>
      </c>
    </row>
    <row r="4" spans="1:2" x14ac:dyDescent="0.2">
      <c r="A4" s="28" t="s">
        <v>5454</v>
      </c>
      <c r="B4" s="28">
        <v>2</v>
      </c>
    </row>
    <row r="5" spans="1:2" x14ac:dyDescent="0.2">
      <c r="A5" s="28" t="s">
        <v>5410</v>
      </c>
      <c r="B5" s="28">
        <v>2</v>
      </c>
    </row>
    <row r="6" spans="1:2" x14ac:dyDescent="0.2">
      <c r="A6" s="28" t="s">
        <v>5411</v>
      </c>
      <c r="B6" s="28">
        <v>2</v>
      </c>
    </row>
    <row r="7" spans="1:2" x14ac:dyDescent="0.2">
      <c r="A7" s="28" t="s">
        <v>5412</v>
      </c>
      <c r="B7" s="28">
        <v>3</v>
      </c>
    </row>
    <row r="8" spans="1:2" x14ac:dyDescent="0.2">
      <c r="A8" s="28" t="s">
        <v>5413</v>
      </c>
      <c r="B8" s="28">
        <v>4</v>
      </c>
    </row>
    <row r="9" spans="1:2" x14ac:dyDescent="0.2">
      <c r="A9" s="28" t="s">
        <v>5414</v>
      </c>
      <c r="B9" s="28">
        <v>4</v>
      </c>
    </row>
    <row r="10" spans="1:2" x14ac:dyDescent="0.2">
      <c r="A10" s="29" t="s">
        <v>5415</v>
      </c>
      <c r="B10" s="29">
        <v>4</v>
      </c>
    </row>
    <row r="11" spans="1:2" x14ac:dyDescent="0.2">
      <c r="A11" s="28" t="s">
        <v>5416</v>
      </c>
      <c r="B11" s="28">
        <v>6</v>
      </c>
    </row>
    <row r="12" spans="1:2" x14ac:dyDescent="0.2">
      <c r="A12" s="28" t="s">
        <v>5417</v>
      </c>
      <c r="B12" s="28">
        <v>6</v>
      </c>
    </row>
    <row r="13" spans="1:2" x14ac:dyDescent="0.2">
      <c r="A13" s="28" t="s">
        <v>5418</v>
      </c>
      <c r="B13" s="28">
        <v>7</v>
      </c>
    </row>
    <row r="14" spans="1:2" x14ac:dyDescent="0.2">
      <c r="A14" s="28" t="s">
        <v>5419</v>
      </c>
      <c r="B14" s="28">
        <v>7</v>
      </c>
    </row>
    <row r="15" spans="1:2" x14ac:dyDescent="0.2">
      <c r="A15" s="28" t="s">
        <v>5420</v>
      </c>
      <c r="B15" s="28">
        <v>10</v>
      </c>
    </row>
    <row r="16" spans="1:2" x14ac:dyDescent="0.2">
      <c r="A16" s="28" t="s">
        <v>5421</v>
      </c>
      <c r="B16" s="28">
        <v>10</v>
      </c>
    </row>
    <row r="17" spans="1:2" x14ac:dyDescent="0.2">
      <c r="A17" s="28" t="s">
        <v>5422</v>
      </c>
      <c r="B17" s="28">
        <v>11</v>
      </c>
    </row>
    <row r="18" spans="1:2" x14ac:dyDescent="0.2">
      <c r="A18" s="28" t="s">
        <v>5423</v>
      </c>
      <c r="B18" s="28">
        <v>11</v>
      </c>
    </row>
    <row r="19" spans="1:2" x14ac:dyDescent="0.2">
      <c r="A19" s="28" t="s">
        <v>5424</v>
      </c>
      <c r="B19" s="28">
        <v>11</v>
      </c>
    </row>
    <row r="20" spans="1:2" x14ac:dyDescent="0.2">
      <c r="A20" s="28" t="s">
        <v>5453</v>
      </c>
      <c r="B20" s="28">
        <v>19</v>
      </c>
    </row>
    <row r="21" spans="1:2" x14ac:dyDescent="0.2">
      <c r="A21" s="28" t="s">
        <v>5425</v>
      </c>
      <c r="B21" s="28">
        <v>20</v>
      </c>
    </row>
    <row r="22" spans="1:2" x14ac:dyDescent="0.2">
      <c r="A22" s="28" t="s">
        <v>5426</v>
      </c>
      <c r="B22" s="28">
        <v>20</v>
      </c>
    </row>
    <row r="23" spans="1:2" x14ac:dyDescent="0.2">
      <c r="A23" s="28" t="s">
        <v>5427</v>
      </c>
      <c r="B23" s="28">
        <v>21</v>
      </c>
    </row>
    <row r="24" spans="1:2" x14ac:dyDescent="0.2">
      <c r="A24" s="28" t="s">
        <v>5428</v>
      </c>
      <c r="B24" s="28">
        <v>24</v>
      </c>
    </row>
    <row r="25" spans="1:2" x14ac:dyDescent="0.2">
      <c r="A25" s="28" t="s">
        <v>5429</v>
      </c>
      <c r="B25" s="28">
        <v>24</v>
      </c>
    </row>
    <row r="26" spans="1:2" x14ac:dyDescent="0.2">
      <c r="A26" s="28" t="s">
        <v>5430</v>
      </c>
      <c r="B26" s="28">
        <v>27</v>
      </c>
    </row>
    <row r="27" spans="1:2" x14ac:dyDescent="0.2">
      <c r="A27" s="28" t="s">
        <v>5431</v>
      </c>
      <c r="B27" s="28">
        <v>29</v>
      </c>
    </row>
    <row r="28" spans="1:2" x14ac:dyDescent="0.2">
      <c r="A28" s="29" t="s">
        <v>5432</v>
      </c>
      <c r="B28" s="29">
        <v>33</v>
      </c>
    </row>
    <row r="29" spans="1:2" x14ac:dyDescent="0.2">
      <c r="A29" s="28" t="s">
        <v>5433</v>
      </c>
      <c r="B29" s="28">
        <v>38</v>
      </c>
    </row>
    <row r="30" spans="1:2" x14ac:dyDescent="0.2">
      <c r="A30" s="28" t="s">
        <v>5434</v>
      </c>
      <c r="B30" s="28">
        <v>40</v>
      </c>
    </row>
    <row r="31" spans="1:2" x14ac:dyDescent="0.2">
      <c r="A31" s="29" t="s">
        <v>5452</v>
      </c>
      <c r="B31" s="29">
        <v>59</v>
      </c>
    </row>
    <row r="32" spans="1:2" x14ac:dyDescent="0.2">
      <c r="A32" s="28" t="s">
        <v>5435</v>
      </c>
      <c r="B32" s="28">
        <v>79</v>
      </c>
    </row>
    <row r="33" spans="1:2" x14ac:dyDescent="0.2">
      <c r="A33" s="28" t="s">
        <v>5436</v>
      </c>
      <c r="B33" s="28">
        <v>100</v>
      </c>
    </row>
    <row r="34" spans="1:2" x14ac:dyDescent="0.2">
      <c r="A34" s="28" t="s">
        <v>5437</v>
      </c>
      <c r="B34" s="28">
        <v>102</v>
      </c>
    </row>
    <row r="36" spans="1:2" x14ac:dyDescent="0.2">
      <c r="A36" s="28" t="s">
        <v>5438</v>
      </c>
      <c r="B36" s="28">
        <v>0</v>
      </c>
    </row>
    <row r="37" spans="1:2" x14ac:dyDescent="0.2">
      <c r="A37" s="28" t="s">
        <v>5439</v>
      </c>
      <c r="B37" s="28">
        <v>0</v>
      </c>
    </row>
    <row r="38" spans="1:2" x14ac:dyDescent="0.2">
      <c r="A38" s="28" t="s">
        <v>5440</v>
      </c>
      <c r="B38" s="28">
        <v>0</v>
      </c>
    </row>
    <row r="39" spans="1:2" x14ac:dyDescent="0.2">
      <c r="A39" s="28" t="s">
        <v>5441</v>
      </c>
      <c r="B39" s="28">
        <v>0</v>
      </c>
    </row>
    <row r="40" spans="1:2" x14ac:dyDescent="0.2">
      <c r="A40" s="28" t="s">
        <v>5442</v>
      </c>
      <c r="B40" s="28">
        <v>1</v>
      </c>
    </row>
    <row r="41" spans="1:2" x14ac:dyDescent="0.2">
      <c r="A41" s="28" t="s">
        <v>5443</v>
      </c>
      <c r="B41" s="28">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5</vt:i4>
      </vt:variant>
    </vt:vector>
  </HeadingPairs>
  <TitlesOfParts>
    <vt:vector size="5" baseType="lpstr">
      <vt:lpstr>Notes</vt:lpstr>
      <vt:lpstr>Experimental UHF</vt:lpstr>
      <vt:lpstr>Epidemiology UHF</vt:lpstr>
      <vt:lpstr>Real vs Epidemiology graph</vt:lpstr>
      <vt:lpstr>Effects categories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McCredden</dc:creator>
  <cp:lastModifiedBy>Victor Leach</cp:lastModifiedBy>
  <dcterms:created xsi:type="dcterms:W3CDTF">2022-07-19T01:50:41Z</dcterms:created>
  <dcterms:modified xsi:type="dcterms:W3CDTF">2022-12-06T04:09:23Z</dcterms:modified>
</cp:coreProperties>
</file>