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9D46FDB4-37E3-4EEB-89D4-BD4AD6053474}" xr6:coauthVersionLast="36" xr6:coauthVersionMax="36" xr10:uidLastSave="{00000000-0000-0000-0000-000000000000}"/>
  <bookViews>
    <workbookView xWindow="240" yWindow="108" windowWidth="6408" windowHeight="8016" activeTab="1" xr2:uid="{00000000-000D-0000-FFFF-FFFF00000000}"/>
  </bookViews>
  <sheets>
    <sheet name="不考虑气体溶解悬浮" sheetId="4" r:id="rId1"/>
    <sheet name="套管压力变化" sheetId="5" r:id="rId2"/>
    <sheet name="Sheet1" sheetId="6" r:id="rId3"/>
  </sheets>
  <calcPr calcId="191029"/>
</workbook>
</file>

<file path=xl/calcChain.xml><?xml version="1.0" encoding="utf-8"?>
<calcChain xmlns="http://schemas.openxmlformats.org/spreadsheetml/2006/main">
  <c r="G21" i="5" l="1"/>
  <c r="G22" i="5"/>
  <c r="G23" i="5"/>
  <c r="G24" i="5"/>
  <c r="G25" i="5"/>
  <c r="G26" i="5"/>
  <c r="H26" i="5" s="1"/>
  <c r="G27" i="5"/>
  <c r="G28" i="5"/>
  <c r="H28" i="5" s="1"/>
  <c r="G29" i="5"/>
  <c r="G30" i="5"/>
  <c r="G31" i="5"/>
  <c r="G32" i="5"/>
  <c r="G33" i="5"/>
  <c r="G34" i="5"/>
  <c r="H34" i="5" s="1"/>
  <c r="G35" i="5"/>
  <c r="G36" i="5"/>
  <c r="H36" i="5" s="1"/>
  <c r="G37" i="5"/>
  <c r="H37" i="5" s="1"/>
  <c r="G38" i="5"/>
  <c r="H38" i="5" s="1"/>
  <c r="G39" i="5"/>
  <c r="H39" i="5" s="1"/>
  <c r="G40" i="5"/>
  <c r="H40" i="5" s="1"/>
  <c r="G41" i="5"/>
  <c r="H41" i="5" s="1"/>
  <c r="G42" i="5"/>
  <c r="H42" i="5" s="1"/>
  <c r="G43" i="5"/>
  <c r="H43" i="5" s="1"/>
  <c r="G44" i="5"/>
  <c r="H44" i="5" s="1"/>
  <c r="G45" i="5"/>
  <c r="H45" i="5" s="1"/>
  <c r="G46" i="5"/>
  <c r="H46" i="5" s="1"/>
  <c r="G47" i="5"/>
  <c r="H47" i="5" s="1"/>
  <c r="G48" i="5"/>
  <c r="H48" i="5" s="1"/>
  <c r="G49" i="5"/>
  <c r="H49" i="5" s="1"/>
  <c r="G50" i="5"/>
  <c r="H50" i="5" s="1"/>
  <c r="G51" i="5"/>
  <c r="H51" i="5" s="1"/>
  <c r="G52" i="5"/>
  <c r="H52" i="5" s="1"/>
  <c r="G53" i="5"/>
  <c r="H53" i="5" s="1"/>
  <c r="G54" i="5"/>
  <c r="H54" i="5" s="1"/>
  <c r="G55" i="5"/>
  <c r="H55" i="5" s="1"/>
  <c r="G56" i="5"/>
  <c r="H56" i="5" s="1"/>
  <c r="G57" i="5"/>
  <c r="H57" i="5" s="1"/>
  <c r="G58" i="5"/>
  <c r="H58" i="5" s="1"/>
  <c r="G59" i="5"/>
  <c r="H59" i="5" s="1"/>
  <c r="G60" i="5"/>
  <c r="H60" i="5" s="1"/>
  <c r="G61" i="5"/>
  <c r="H61" i="5" s="1"/>
  <c r="G62" i="5"/>
  <c r="H62" i="5" s="1"/>
  <c r="G63" i="5"/>
  <c r="H63" i="5" s="1"/>
  <c r="G64" i="5"/>
  <c r="H64" i="5" s="1"/>
  <c r="G65" i="5"/>
  <c r="H65" i="5" s="1"/>
  <c r="G66" i="5"/>
  <c r="H66" i="5" s="1"/>
  <c r="G67" i="5"/>
  <c r="H67" i="5" s="1"/>
  <c r="G68" i="5"/>
  <c r="H68" i="5" s="1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H84" i="5" s="1"/>
  <c r="G85" i="5"/>
  <c r="G86" i="5"/>
  <c r="H86" i="5" s="1"/>
  <c r="G87" i="5"/>
  <c r="H87" i="5" s="1"/>
  <c r="G88" i="5"/>
  <c r="H88" i="5" s="1"/>
  <c r="G89" i="5"/>
  <c r="H89" i="5" s="1"/>
  <c r="G90" i="5"/>
  <c r="H90" i="5" s="1"/>
  <c r="G91" i="5"/>
  <c r="H91" i="5" s="1"/>
  <c r="G92" i="5"/>
  <c r="H92" i="5" s="1"/>
  <c r="G93" i="5"/>
  <c r="H93" i="5" s="1"/>
  <c r="G94" i="5"/>
  <c r="H94" i="5" s="1"/>
  <c r="G95" i="5"/>
  <c r="H95" i="5" s="1"/>
  <c r="G96" i="5"/>
  <c r="H96" i="5" s="1"/>
  <c r="G97" i="5"/>
  <c r="H97" i="5" s="1"/>
  <c r="G98" i="5"/>
  <c r="H98" i="5" s="1"/>
  <c r="G99" i="5"/>
  <c r="H99" i="5" s="1"/>
  <c r="G100" i="5"/>
  <c r="H100" i="5" s="1"/>
  <c r="G101" i="5"/>
  <c r="H101" i="5" s="1"/>
  <c r="G102" i="5"/>
  <c r="H102" i="5" s="1"/>
  <c r="G103" i="5"/>
  <c r="H103" i="5" s="1"/>
  <c r="G104" i="5"/>
  <c r="H104" i="5" s="1"/>
  <c r="G105" i="5"/>
  <c r="H105" i="5" s="1"/>
  <c r="G106" i="5"/>
  <c r="H106" i="5" s="1"/>
  <c r="G107" i="5"/>
  <c r="H107" i="5" s="1"/>
  <c r="G108" i="5"/>
  <c r="H108" i="5" s="1"/>
  <c r="G109" i="5"/>
  <c r="H109" i="5" s="1"/>
  <c r="G110" i="5"/>
  <c r="H110" i="5" s="1"/>
  <c r="G111" i="5"/>
  <c r="H111" i="5" s="1"/>
  <c r="G112" i="5"/>
  <c r="H112" i="5" s="1"/>
  <c r="G113" i="5"/>
  <c r="H113" i="5" s="1"/>
  <c r="G114" i="5"/>
  <c r="H114" i="5" s="1"/>
  <c r="G115" i="5"/>
  <c r="H115" i="5" s="1"/>
  <c r="G116" i="5"/>
  <c r="H116" i="5" s="1"/>
  <c r="G117" i="5"/>
  <c r="G118" i="5"/>
  <c r="G119" i="5"/>
  <c r="G120" i="5"/>
  <c r="G121" i="5"/>
  <c r="G122" i="5"/>
  <c r="H122" i="5" s="1"/>
  <c r="G123" i="5"/>
  <c r="G124" i="5"/>
  <c r="H124" i="5" s="1"/>
  <c r="G125" i="5"/>
  <c r="G126" i="5"/>
  <c r="G127" i="5"/>
  <c r="G128" i="5"/>
  <c r="G129" i="5"/>
  <c r="G130" i="5"/>
  <c r="H130" i="5" s="1"/>
  <c r="G131" i="5"/>
  <c r="G132" i="5"/>
  <c r="H132" i="5" s="1"/>
  <c r="G133" i="5"/>
  <c r="G134" i="5"/>
  <c r="H134" i="5" s="1"/>
  <c r="G135" i="5"/>
  <c r="H135" i="5" s="1"/>
  <c r="G136" i="5"/>
  <c r="H136" i="5" s="1"/>
  <c r="G137" i="5"/>
  <c r="H137" i="5" s="1"/>
  <c r="G138" i="5"/>
  <c r="H138" i="5" s="1"/>
  <c r="G139" i="5"/>
  <c r="H139" i="5" s="1"/>
  <c r="G140" i="5"/>
  <c r="H140" i="5" s="1"/>
  <c r="G141" i="5"/>
  <c r="H141" i="5" s="1"/>
  <c r="G142" i="5"/>
  <c r="H142" i="5" s="1"/>
  <c r="G143" i="5"/>
  <c r="H143" i="5" s="1"/>
  <c r="G144" i="5"/>
  <c r="H144" i="5" s="1"/>
  <c r="G145" i="5"/>
  <c r="H145" i="5" s="1"/>
  <c r="G146" i="5"/>
  <c r="H146" i="5" s="1"/>
  <c r="G147" i="5"/>
  <c r="H147" i="5" s="1"/>
  <c r="G148" i="5"/>
  <c r="H148" i="5" s="1"/>
  <c r="G20" i="5"/>
  <c r="H21" i="5"/>
  <c r="H22" i="5"/>
  <c r="H23" i="5"/>
  <c r="H24" i="5"/>
  <c r="H25" i="5"/>
  <c r="H27" i="5"/>
  <c r="H29" i="5"/>
  <c r="H30" i="5"/>
  <c r="H31" i="5"/>
  <c r="H32" i="5"/>
  <c r="H33" i="5"/>
  <c r="H35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5" i="5"/>
  <c r="H117" i="5"/>
  <c r="H118" i="5"/>
  <c r="H119" i="5"/>
  <c r="H120" i="5"/>
  <c r="H121" i="5"/>
  <c r="H123" i="5"/>
  <c r="H125" i="5"/>
  <c r="H126" i="5"/>
  <c r="H127" i="5"/>
  <c r="H128" i="5"/>
  <c r="H129" i="5"/>
  <c r="H131" i="5"/>
  <c r="H133" i="5"/>
  <c r="H20" i="5"/>
  <c r="D20" i="5"/>
  <c r="D21" i="5" l="1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AS92" i="4"/>
  <c r="AS93" i="4"/>
  <c r="AS94" i="4"/>
  <c r="AS95" i="4"/>
  <c r="AS96" i="4"/>
  <c r="AS97" i="4"/>
  <c r="AS98" i="4"/>
  <c r="AS99" i="4"/>
  <c r="AS100" i="4"/>
  <c r="AS101" i="4"/>
  <c r="AS102" i="4"/>
  <c r="AS103" i="4"/>
  <c r="AS104" i="4"/>
  <c r="AS105" i="4"/>
  <c r="AS106" i="4"/>
  <c r="AS107" i="4"/>
  <c r="AS108" i="4"/>
  <c r="AS109" i="4"/>
  <c r="AS110" i="4"/>
  <c r="AS111" i="4"/>
  <c r="AS112" i="4"/>
  <c r="AS113" i="4"/>
  <c r="AS114" i="4"/>
  <c r="AS115" i="4"/>
  <c r="AS116" i="4"/>
  <c r="AS117" i="4"/>
  <c r="AS118" i="4"/>
  <c r="AS119" i="4"/>
  <c r="AS120" i="4"/>
  <c r="AS121" i="4"/>
  <c r="AS122" i="4"/>
  <c r="AS91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90" i="4"/>
  <c r="K65" i="4"/>
  <c r="K66" i="4"/>
  <c r="BH44" i="4" l="1"/>
  <c r="BI44" i="4" s="1"/>
  <c r="AV8" i="4"/>
  <c r="AV16" i="4"/>
  <c r="AV24" i="4"/>
  <c r="AV32" i="4"/>
  <c r="AV40" i="4"/>
  <c r="AV48" i="4"/>
  <c r="AW48" i="4" s="1"/>
  <c r="AV56" i="4"/>
  <c r="AW56" i="4" s="1"/>
  <c r="AV64" i="4"/>
  <c r="AW64" i="4" s="1"/>
  <c r="AV72" i="4"/>
  <c r="AW72" i="4" s="1"/>
  <c r="AT88" i="4"/>
  <c r="AT87" i="4"/>
  <c r="AV9" i="4" s="1"/>
  <c r="BG93" i="4"/>
  <c r="BG92" i="4"/>
  <c r="BA96" i="4" s="1"/>
  <c r="BC94" i="4" s="1"/>
  <c r="BC96" i="4" s="1"/>
  <c r="AV71" i="4" l="1"/>
  <c r="AW71" i="4" s="1"/>
  <c r="AV63" i="4"/>
  <c r="AW63" i="4" s="1"/>
  <c r="AV55" i="4"/>
  <c r="AW55" i="4" s="1"/>
  <c r="AV47" i="4"/>
  <c r="AW47" i="4" s="1"/>
  <c r="AV39" i="4"/>
  <c r="AV31" i="4"/>
  <c r="AV23" i="4"/>
  <c r="AV15" i="4"/>
  <c r="AV7" i="4"/>
  <c r="BH43" i="4"/>
  <c r="BI43" i="4" s="1"/>
  <c r="AV78" i="4"/>
  <c r="AW78" i="4" s="1"/>
  <c r="AV70" i="4"/>
  <c r="AW70" i="4" s="1"/>
  <c r="AV62" i="4"/>
  <c r="AW62" i="4" s="1"/>
  <c r="AV54" i="4"/>
  <c r="AW54" i="4" s="1"/>
  <c r="AV46" i="4"/>
  <c r="AW46" i="4" s="1"/>
  <c r="AV38" i="4"/>
  <c r="AV30" i="4"/>
  <c r="AV22" i="4"/>
  <c r="AV14" i="4"/>
  <c r="AV6" i="4"/>
  <c r="BH42" i="4"/>
  <c r="BI42" i="4" s="1"/>
  <c r="AV76" i="4"/>
  <c r="AW76" i="4" s="1"/>
  <c r="AV68" i="4"/>
  <c r="AW68" i="4" s="1"/>
  <c r="AV60" i="4"/>
  <c r="AW60" i="4" s="1"/>
  <c r="AV52" i="4"/>
  <c r="AW52" i="4" s="1"/>
  <c r="AV44" i="4"/>
  <c r="AW44" i="4" s="1"/>
  <c r="AV36" i="4"/>
  <c r="AV28" i="4"/>
  <c r="AV20" i="4"/>
  <c r="AV12" i="4"/>
  <c r="AV4" i="4"/>
  <c r="BH48" i="4"/>
  <c r="BI48" i="4" s="1"/>
  <c r="BH41" i="4"/>
  <c r="BI41" i="4" s="1"/>
  <c r="AV77" i="4"/>
  <c r="AW77" i="4" s="1"/>
  <c r="AV61" i="4"/>
  <c r="AW61" i="4" s="1"/>
  <c r="AV45" i="4"/>
  <c r="AW45" i="4" s="1"/>
  <c r="AV29" i="4"/>
  <c r="AV13" i="4"/>
  <c r="AV75" i="4"/>
  <c r="AW75" i="4" s="1"/>
  <c r="AV67" i="4"/>
  <c r="AW67" i="4" s="1"/>
  <c r="AV59" i="4"/>
  <c r="AW59" i="4" s="1"/>
  <c r="AV51" i="4"/>
  <c r="AW51" i="4" s="1"/>
  <c r="AV43" i="4"/>
  <c r="AW43" i="4" s="1"/>
  <c r="AV35" i="4"/>
  <c r="AV27" i="4"/>
  <c r="AV19" i="4"/>
  <c r="AV11" i="4"/>
  <c r="AV3" i="4"/>
  <c r="BH47" i="4"/>
  <c r="BI47" i="4" s="1"/>
  <c r="BH40" i="4"/>
  <c r="BI40" i="4" s="1"/>
  <c r="AV74" i="4"/>
  <c r="AW74" i="4" s="1"/>
  <c r="AV66" i="4"/>
  <c r="AW66" i="4" s="1"/>
  <c r="AV58" i="4"/>
  <c r="AW58" i="4" s="1"/>
  <c r="AV50" i="4"/>
  <c r="AW50" i="4" s="1"/>
  <c r="AV42" i="4"/>
  <c r="AW42" i="4" s="1"/>
  <c r="AV34" i="4"/>
  <c r="AV26" i="4"/>
  <c r="AV18" i="4"/>
  <c r="AV10" i="4"/>
  <c r="BH46" i="4"/>
  <c r="BI46" i="4" s="1"/>
  <c r="AV69" i="4"/>
  <c r="AW69" i="4" s="1"/>
  <c r="AV53" i="4"/>
  <c r="AW53" i="4" s="1"/>
  <c r="AV37" i="4"/>
  <c r="AV21" i="4"/>
  <c r="AV5" i="4"/>
  <c r="AV73" i="4"/>
  <c r="AW73" i="4" s="1"/>
  <c r="AV65" i="4"/>
  <c r="AW65" i="4" s="1"/>
  <c r="AV57" i="4"/>
  <c r="AW57" i="4" s="1"/>
  <c r="AV49" i="4"/>
  <c r="AW49" i="4" s="1"/>
  <c r="AV41" i="4"/>
  <c r="AV33" i="4"/>
  <c r="AV25" i="4"/>
  <c r="AV17" i="4"/>
  <c r="BH45" i="4"/>
  <c r="BI45" i="4" s="1"/>
  <c r="BH39" i="4"/>
  <c r="BI39" i="4" s="1"/>
  <c r="S87" i="4"/>
  <c r="S86" i="4"/>
  <c r="AJ87" i="4"/>
  <c r="AJ86" i="4"/>
  <c r="AK52" i="4" s="1"/>
  <c r="AL52" i="4" s="1"/>
  <c r="AK47" i="4" l="1"/>
  <c r="Z49" i="4"/>
  <c r="AA49" i="4" s="1"/>
  <c r="Z54" i="4"/>
  <c r="AA54" i="4" s="1"/>
  <c r="Z61" i="4"/>
  <c r="AA61" i="4" s="1"/>
  <c r="Z69" i="4"/>
  <c r="AA69" i="4" s="1"/>
  <c r="Z77" i="4"/>
  <c r="AA77" i="4" s="1"/>
  <c r="Z64" i="4"/>
  <c r="AA64" i="4" s="1"/>
  <c r="Z51" i="4"/>
  <c r="AA51" i="4" s="1"/>
  <c r="Z65" i="4"/>
  <c r="AA65" i="4" s="1"/>
  <c r="Z73" i="4"/>
  <c r="AA73" i="4" s="1"/>
  <c r="Z59" i="4"/>
  <c r="AA59" i="4" s="1"/>
  <c r="Z74" i="4"/>
  <c r="AA74" i="4" s="1"/>
  <c r="Z52" i="4"/>
  <c r="AA52" i="4" s="1"/>
  <c r="Z67" i="4"/>
  <c r="AA67" i="4" s="1"/>
  <c r="Z76" i="4"/>
  <c r="AA76" i="4" s="1"/>
  <c r="Z55" i="4"/>
  <c r="AA55" i="4" s="1"/>
  <c r="Z62" i="4"/>
  <c r="AA62" i="4" s="1"/>
  <c r="Z70" i="4"/>
  <c r="AA70" i="4" s="1"/>
  <c r="Z78" i="4"/>
  <c r="AA78" i="4" s="1"/>
  <c r="Z57" i="4"/>
  <c r="AA57" i="4" s="1"/>
  <c r="Z58" i="4"/>
  <c r="AA58" i="4" s="1"/>
  <c r="Z66" i="4"/>
  <c r="AA66" i="4" s="1"/>
  <c r="Z53" i="4"/>
  <c r="Z50" i="4"/>
  <c r="AA50" i="4" s="1"/>
  <c r="Z56" i="4"/>
  <c r="AA56" i="4" s="1"/>
  <c r="Z63" i="4"/>
  <c r="AA63" i="4" s="1"/>
  <c r="Z71" i="4"/>
  <c r="AA71" i="4" s="1"/>
  <c r="Z72" i="4"/>
  <c r="AA72" i="4" s="1"/>
  <c r="Z75" i="4"/>
  <c r="AA75" i="4" s="1"/>
  <c r="Z68" i="4"/>
  <c r="AA68" i="4" s="1"/>
  <c r="Z60" i="4"/>
  <c r="AA60" i="4" s="1"/>
  <c r="AV81" i="4"/>
  <c r="AW81" i="4" s="1"/>
  <c r="AV80" i="4"/>
  <c r="AW80" i="4" s="1"/>
  <c r="AV82" i="4"/>
  <c r="AW82" i="4" s="1"/>
  <c r="AV83" i="4"/>
  <c r="AW83" i="4" s="1"/>
  <c r="AK83" i="4"/>
  <c r="AL83" i="4" s="1"/>
  <c r="AV79" i="4"/>
  <c r="AW79" i="4" s="1"/>
  <c r="AW85" i="4" s="1"/>
  <c r="Z80" i="4"/>
  <c r="AA80" i="4" s="1"/>
  <c r="Z81" i="4"/>
  <c r="AA81" i="4" s="1"/>
  <c r="Z82" i="4"/>
  <c r="AA82" i="4" s="1"/>
  <c r="Z83" i="4"/>
  <c r="AA83" i="4" s="1"/>
  <c r="Z79" i="4"/>
  <c r="AA79" i="4" s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3" i="4"/>
  <c r="AA53" i="4" l="1"/>
  <c r="AA90" i="4" s="1"/>
  <c r="Z90" i="4"/>
  <c r="AV85" i="4"/>
  <c r="E94" i="4" l="1"/>
  <c r="G90" i="4"/>
  <c r="H90" i="4" s="1"/>
  <c r="I90" i="4" s="1"/>
  <c r="G91" i="4"/>
  <c r="H91" i="4" s="1"/>
  <c r="I91" i="4" s="1"/>
  <c r="G92" i="4"/>
  <c r="H92" i="4" s="1"/>
  <c r="I92" i="4" s="1"/>
  <c r="G93" i="4"/>
  <c r="H93" i="4" s="1"/>
  <c r="I93" i="4" s="1"/>
  <c r="G94" i="4"/>
  <c r="H94" i="4" s="1"/>
  <c r="I94" i="4" s="1"/>
  <c r="G95" i="4"/>
  <c r="H95" i="4" s="1"/>
  <c r="I95" i="4" s="1"/>
  <c r="G96" i="4"/>
  <c r="H96" i="4" s="1"/>
  <c r="I96" i="4" s="1"/>
  <c r="G97" i="4"/>
  <c r="H97" i="4" s="1"/>
  <c r="I97" i="4" s="1"/>
  <c r="G98" i="4"/>
  <c r="H98" i="4" s="1"/>
  <c r="I98" i="4" s="1"/>
  <c r="G99" i="4"/>
  <c r="H99" i="4" s="1"/>
  <c r="I99" i="4" s="1"/>
  <c r="G100" i="4"/>
  <c r="H100" i="4" s="1"/>
  <c r="I100" i="4" s="1"/>
  <c r="G101" i="4"/>
  <c r="H101" i="4" s="1"/>
  <c r="I101" i="4" s="1"/>
  <c r="G102" i="4"/>
  <c r="H102" i="4" s="1"/>
  <c r="I102" i="4" s="1"/>
  <c r="G103" i="4"/>
  <c r="H103" i="4" s="1"/>
  <c r="I103" i="4" s="1"/>
  <c r="G104" i="4"/>
  <c r="H104" i="4" s="1"/>
  <c r="I104" i="4" s="1"/>
  <c r="G105" i="4"/>
  <c r="H105" i="4" s="1"/>
  <c r="I105" i="4" s="1"/>
  <c r="G106" i="4"/>
  <c r="H106" i="4" s="1"/>
  <c r="I106" i="4" s="1"/>
  <c r="G107" i="4"/>
  <c r="H107" i="4" s="1"/>
  <c r="I107" i="4" s="1"/>
  <c r="G108" i="4"/>
  <c r="H108" i="4" s="1"/>
  <c r="I108" i="4" s="1"/>
  <c r="G109" i="4"/>
  <c r="H109" i="4" s="1"/>
  <c r="I109" i="4" s="1"/>
  <c r="G110" i="4"/>
  <c r="H110" i="4" s="1"/>
  <c r="I110" i="4" s="1"/>
  <c r="G111" i="4"/>
  <c r="H111" i="4" s="1"/>
  <c r="I111" i="4" s="1"/>
  <c r="G112" i="4"/>
  <c r="H112" i="4" s="1"/>
  <c r="I112" i="4" s="1"/>
  <c r="G113" i="4"/>
  <c r="H113" i="4" s="1"/>
  <c r="I113" i="4" s="1"/>
  <c r="G114" i="4"/>
  <c r="H114" i="4" s="1"/>
  <c r="I114" i="4" s="1"/>
  <c r="G115" i="4"/>
  <c r="H115" i="4" s="1"/>
  <c r="I115" i="4" s="1"/>
  <c r="G116" i="4"/>
  <c r="H116" i="4" s="1"/>
  <c r="I116" i="4" s="1"/>
  <c r="Q24" i="5" l="1"/>
  <c r="Q25" i="5"/>
  <c r="Q26" i="5"/>
  <c r="Q27" i="5"/>
  <c r="Q23" i="5"/>
  <c r="AK82" i="4" l="1"/>
  <c r="AL82" i="4" s="1"/>
  <c r="BH68" i="4"/>
  <c r="BI68" i="4" s="1"/>
  <c r="E89" i="4"/>
  <c r="E90" i="4"/>
  <c r="BJ4" i="4"/>
  <c r="BJ5" i="4"/>
  <c r="BJ6" i="4"/>
  <c r="BJ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3" i="4"/>
  <c r="M83" i="4" l="1"/>
  <c r="L79" i="4"/>
  <c r="L80" i="4"/>
  <c r="L81" i="4"/>
  <c r="M79" i="4"/>
  <c r="L82" i="4"/>
  <c r="M80" i="4"/>
  <c r="L83" i="4"/>
  <c r="M81" i="4"/>
  <c r="M82" i="4"/>
  <c r="M56" i="4"/>
  <c r="M61" i="4"/>
  <c r="M63" i="4"/>
  <c r="M52" i="4"/>
  <c r="M62" i="4"/>
  <c r="M64" i="4"/>
  <c r="M60" i="4"/>
  <c r="M51" i="4"/>
  <c r="M57" i="4"/>
  <c r="M59" i="4"/>
  <c r="M53" i="4"/>
  <c r="M58" i="4"/>
  <c r="M54" i="4"/>
  <c r="M55" i="4"/>
  <c r="M69" i="4"/>
  <c r="M77" i="4"/>
  <c r="L69" i="4"/>
  <c r="L77" i="4"/>
  <c r="M70" i="4"/>
  <c r="M71" i="4"/>
  <c r="L71" i="4"/>
  <c r="M72" i="4"/>
  <c r="L65" i="4"/>
  <c r="L72" i="4"/>
  <c r="M78" i="4"/>
  <c r="M65" i="4"/>
  <c r="M73" i="4"/>
  <c r="L73" i="4"/>
  <c r="M75" i="4"/>
  <c r="M76" i="4"/>
  <c r="L70" i="4"/>
  <c r="M66" i="4"/>
  <c r="M74" i="4"/>
  <c r="L66" i="4"/>
  <c r="N66" i="4" s="1"/>
  <c r="L74" i="4"/>
  <c r="M67" i="4"/>
  <c r="L67" i="4"/>
  <c r="L75" i="4"/>
  <c r="M68" i="4"/>
  <c r="L68" i="4"/>
  <c r="L76" i="4"/>
  <c r="L78" i="4"/>
  <c r="L64" i="4"/>
  <c r="N64" i="4" s="1"/>
  <c r="N57" i="4"/>
  <c r="N63" i="4"/>
  <c r="N60" i="4"/>
  <c r="N50" i="4"/>
  <c r="N58" i="4"/>
  <c r="N51" i="4"/>
  <c r="N52" i="4"/>
  <c r="N53" i="4"/>
  <c r="N62" i="4"/>
  <c r="N55" i="4"/>
  <c r="N59" i="4"/>
  <c r="N61" i="4"/>
  <c r="N56" i="4"/>
  <c r="N54" i="4"/>
  <c r="BH81" i="4"/>
  <c r="BI81" i="4" s="1"/>
  <c r="BH83" i="4"/>
  <c r="BI83" i="4" s="1"/>
  <c r="BH74" i="4"/>
  <c r="BI74" i="4" s="1"/>
  <c r="BH70" i="4"/>
  <c r="BI70" i="4" s="1"/>
  <c r="BH77" i="4"/>
  <c r="BI77" i="4" s="1"/>
  <c r="AK58" i="4"/>
  <c r="AL58" i="4" s="1"/>
  <c r="AK49" i="4"/>
  <c r="AK53" i="4"/>
  <c r="AL53" i="4" s="1"/>
  <c r="AK57" i="4"/>
  <c r="AK66" i="4"/>
  <c r="AL66" i="4" s="1"/>
  <c r="AK50" i="4"/>
  <c r="AK54" i="4"/>
  <c r="AL54" i="4" s="1"/>
  <c r="AK59" i="4"/>
  <c r="AL59" i="4" s="1"/>
  <c r="AK63" i="4"/>
  <c r="AL63" i="4" s="1"/>
  <c r="AK67" i="4"/>
  <c r="AL67" i="4" s="1"/>
  <c r="AK71" i="4"/>
  <c r="AL71" i="4" s="1"/>
  <c r="AK75" i="4"/>
  <c r="AL75" i="4" s="1"/>
  <c r="AK51" i="4"/>
  <c r="AL51" i="4" s="1"/>
  <c r="AK55" i="4"/>
  <c r="AL55" i="4" s="1"/>
  <c r="AK60" i="4"/>
  <c r="AL60" i="4" s="1"/>
  <c r="AK64" i="4"/>
  <c r="AL64" i="4" s="1"/>
  <c r="AK68" i="4"/>
  <c r="AL68" i="4" s="1"/>
  <c r="AK74" i="4"/>
  <c r="AL74" i="4" s="1"/>
  <c r="AK48" i="4"/>
  <c r="AK56" i="4"/>
  <c r="AL56" i="4" s="1"/>
  <c r="AK61" i="4"/>
  <c r="AL61" i="4" s="1"/>
  <c r="AK65" i="4"/>
  <c r="AL65" i="4" s="1"/>
  <c r="AK69" i="4"/>
  <c r="AL69" i="4" s="1"/>
  <c r="AK62" i="4"/>
  <c r="AL62" i="4" s="1"/>
  <c r="AK70" i="4"/>
  <c r="AL70" i="4" s="1"/>
  <c r="AK73" i="4"/>
  <c r="AL73" i="4" s="1"/>
  <c r="BH65" i="4"/>
  <c r="BH80" i="4"/>
  <c r="BI80" i="4" s="1"/>
  <c r="BH73" i="4"/>
  <c r="BI73" i="4" s="1"/>
  <c r="BH69" i="4"/>
  <c r="BI69" i="4" s="1"/>
  <c r="AK81" i="4"/>
  <c r="AL81" i="4" s="1"/>
  <c r="AK78" i="4"/>
  <c r="AL78" i="4" s="1"/>
  <c r="AK72" i="4"/>
  <c r="AL72" i="4" s="1"/>
  <c r="BH79" i="4"/>
  <c r="BI79" i="4" s="1"/>
  <c r="BH76" i="4"/>
  <c r="BI76" i="4" s="1"/>
  <c r="BH72" i="4"/>
  <c r="BI72" i="4" s="1"/>
  <c r="AK80" i="4"/>
  <c r="AL80" i="4" s="1"/>
  <c r="AK77" i="4"/>
  <c r="AL77" i="4" s="1"/>
  <c r="BH51" i="4"/>
  <c r="BI51" i="4" s="1"/>
  <c r="BH55" i="4"/>
  <c r="BI55" i="4" s="1"/>
  <c r="BH59" i="4"/>
  <c r="BI59" i="4" s="1"/>
  <c r="BH63" i="4"/>
  <c r="BI63" i="4" s="1"/>
  <c r="BH52" i="4"/>
  <c r="BI52" i="4" s="1"/>
  <c r="BH56" i="4"/>
  <c r="BI56" i="4" s="1"/>
  <c r="BH60" i="4"/>
  <c r="BI60" i="4" s="1"/>
  <c r="BH64" i="4"/>
  <c r="BI64" i="4" s="1"/>
  <c r="BH50" i="4"/>
  <c r="BI50" i="4" s="1"/>
  <c r="BH58" i="4"/>
  <c r="BI58" i="4" s="1"/>
  <c r="BH49" i="4"/>
  <c r="BI49" i="4" s="1"/>
  <c r="BH53" i="4"/>
  <c r="BI53" i="4" s="1"/>
  <c r="BH57" i="4"/>
  <c r="BI57" i="4" s="1"/>
  <c r="BH61" i="4"/>
  <c r="BI61" i="4" s="1"/>
  <c r="BH54" i="4"/>
  <c r="BI54" i="4" s="1"/>
  <c r="BH62" i="4"/>
  <c r="BI62" i="4" s="1"/>
  <c r="BH82" i="4"/>
  <c r="BH78" i="4"/>
  <c r="BI78" i="4" s="1"/>
  <c r="BH75" i="4"/>
  <c r="BI75" i="4" s="1"/>
  <c r="BH71" i="4"/>
  <c r="BI71" i="4" s="1"/>
  <c r="BH66" i="4"/>
  <c r="BI66" i="4" s="1"/>
  <c r="AK79" i="4"/>
  <c r="AL79" i="4" s="1"/>
  <c r="AK76" i="4"/>
  <c r="AL76" i="4" s="1"/>
  <c r="BH67" i="4"/>
  <c r="BI67" i="4" s="1"/>
  <c r="BI82" i="4"/>
  <c r="N75" i="4" l="1"/>
  <c r="K75" i="4" s="1"/>
  <c r="O75" i="4"/>
  <c r="N67" i="4"/>
  <c r="K67" i="4" s="1"/>
  <c r="O67" i="4"/>
  <c r="N71" i="4"/>
  <c r="K71" i="4" s="1"/>
  <c r="O71" i="4"/>
  <c r="N83" i="4"/>
  <c r="K83" i="4" s="1"/>
  <c r="O83" i="4"/>
  <c r="N73" i="4"/>
  <c r="K73" i="4" s="1"/>
  <c r="O73" i="4"/>
  <c r="N82" i="4"/>
  <c r="K82" i="4" s="1"/>
  <c r="O82" i="4"/>
  <c r="N78" i="4"/>
  <c r="K78" i="4" s="1"/>
  <c r="O78" i="4"/>
  <c r="M86" i="4"/>
  <c r="N77" i="4"/>
  <c r="K77" i="4" s="1"/>
  <c r="O77" i="4"/>
  <c r="N81" i="4"/>
  <c r="K81" i="4" s="1"/>
  <c r="O81" i="4"/>
  <c r="N74" i="4"/>
  <c r="K74" i="4" s="1"/>
  <c r="O74" i="4"/>
  <c r="N76" i="4"/>
  <c r="K76" i="4" s="1"/>
  <c r="O76" i="4"/>
  <c r="N69" i="4"/>
  <c r="K69" i="4" s="1"/>
  <c r="O69" i="4"/>
  <c r="N80" i="4"/>
  <c r="K80" i="4" s="1"/>
  <c r="O80" i="4"/>
  <c r="N68" i="4"/>
  <c r="K68" i="4" s="1"/>
  <c r="O68" i="4"/>
  <c r="N72" i="4"/>
  <c r="K72" i="4" s="1"/>
  <c r="O72" i="4"/>
  <c r="N79" i="4"/>
  <c r="K79" i="4" s="1"/>
  <c r="O79" i="4"/>
  <c r="N70" i="4"/>
  <c r="K70" i="4" s="1"/>
  <c r="O70" i="4"/>
  <c r="N65" i="4"/>
  <c r="L86" i="4"/>
  <c r="AL57" i="4"/>
  <c r="AL86" i="4" s="1"/>
  <c r="AK86" i="4"/>
  <c r="BI65" i="4"/>
  <c r="BI85" i="4" s="1"/>
  <c r="BH85" i="4"/>
</calcChain>
</file>

<file path=xl/sharedStrings.xml><?xml version="1.0" encoding="utf-8"?>
<sst xmlns="http://schemas.openxmlformats.org/spreadsheetml/2006/main" count="81" uniqueCount="38">
  <si>
    <t>井深m</t>
    <phoneticPr fontId="1" type="noConversion"/>
  </si>
  <si>
    <t>环空压耗</t>
    <phoneticPr fontId="1" type="noConversion"/>
  </si>
  <si>
    <t>环空压力</t>
    <phoneticPr fontId="1" type="noConversion"/>
  </si>
  <si>
    <t>泥浆流速m/s</t>
    <phoneticPr fontId="1" type="noConversion"/>
  </si>
  <si>
    <t>平均密度</t>
    <phoneticPr fontId="1" type="noConversion"/>
  </si>
  <si>
    <t>实际气速</t>
    <phoneticPr fontId="1" type="noConversion"/>
  </si>
  <si>
    <t>自由气VF</t>
    <phoneticPr fontId="1" type="noConversion"/>
  </si>
  <si>
    <t>溶解气wc</t>
    <phoneticPr fontId="1" type="noConversion"/>
  </si>
  <si>
    <t>时刻</t>
    <phoneticPr fontId="1" type="noConversion"/>
  </si>
  <si>
    <t>泥浆池增量</t>
    <phoneticPr fontId="1" type="noConversion"/>
  </si>
  <si>
    <t>无溶解、无悬浮</t>
    <phoneticPr fontId="1" type="noConversion"/>
  </si>
  <si>
    <t>5m3</t>
    <phoneticPr fontId="1" type="noConversion"/>
  </si>
  <si>
    <t>气体密度</t>
    <phoneticPr fontId="1" type="noConversion"/>
  </si>
  <si>
    <t>温度场</t>
    <phoneticPr fontId="1" type="noConversion"/>
  </si>
  <si>
    <t>A1</t>
    <phoneticPr fontId="1" type="noConversion"/>
  </si>
  <si>
    <t>A2</t>
    <phoneticPr fontId="1" type="noConversion"/>
  </si>
  <si>
    <t>密度</t>
    <phoneticPr fontId="1" type="noConversion"/>
  </si>
  <si>
    <t>气体体积</t>
    <phoneticPr fontId="1" type="noConversion"/>
  </si>
  <si>
    <t>气体质量</t>
    <phoneticPr fontId="1" type="noConversion"/>
  </si>
  <si>
    <t>气体密度</t>
    <phoneticPr fontId="1" type="noConversion"/>
  </si>
  <si>
    <t>`</t>
    <phoneticPr fontId="1" type="noConversion"/>
  </si>
  <si>
    <t>运移气质量</t>
    <phoneticPr fontId="1" type="noConversion"/>
  </si>
  <si>
    <t>悬浮气质量</t>
    <phoneticPr fontId="1" type="noConversion"/>
  </si>
  <si>
    <t>井深</t>
    <phoneticPr fontId="1" type="noConversion"/>
  </si>
  <si>
    <t>Rb</t>
    <phoneticPr fontId="1" type="noConversion"/>
  </si>
  <si>
    <t>Bn</t>
    <phoneticPr fontId="1" type="noConversion"/>
  </si>
  <si>
    <t>V悬浮</t>
    <phoneticPr fontId="1" type="noConversion"/>
  </si>
  <si>
    <t>Bnc2</t>
    <phoneticPr fontId="1" type="noConversion"/>
  </si>
  <si>
    <t>体积误差1</t>
    <phoneticPr fontId="1" type="noConversion"/>
  </si>
  <si>
    <t>总气体积分数</t>
    <phoneticPr fontId="1" type="noConversion"/>
  </si>
  <si>
    <t>2m3</t>
    <phoneticPr fontId="1" type="noConversion"/>
  </si>
  <si>
    <t>8min</t>
    <phoneticPr fontId="1" type="noConversion"/>
  </si>
  <si>
    <t xml:space="preserve">38min </t>
    <phoneticPr fontId="1" type="noConversion"/>
  </si>
  <si>
    <t>气体体积</t>
    <phoneticPr fontId="1" type="noConversion"/>
  </si>
  <si>
    <t>A1</t>
    <phoneticPr fontId="1" type="noConversion"/>
  </si>
  <si>
    <t>A2</t>
    <phoneticPr fontId="1" type="noConversion"/>
  </si>
  <si>
    <t>运移气体体积</t>
    <phoneticPr fontId="1" type="noConversion"/>
  </si>
  <si>
    <t>气体质量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</si>
</sst>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1" fontId="0" fillId="0" borderId="0" xfId="0" applyNumberFormat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5841049382716"/>
          <c:y val="3.0821759259259261E-2"/>
          <c:w val="0.83905787037037038"/>
          <c:h val="0.82748078703703698"/>
        </c:manualLayout>
      </c:layout>
      <c:scatterChart>
        <c:scatterStyle val="smoothMarker"/>
        <c:varyColors val="0"/>
        <c:ser>
          <c:idx val="4"/>
          <c:order val="0"/>
          <c:tx>
            <c:v>关井时刻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不考虑气体溶解悬浮!$H$3:$H$83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1E-4</c:v>
                </c:pt>
                <c:pt idx="63">
                  <c:v>2E-3</c:v>
                </c:pt>
                <c:pt idx="64">
                  <c:v>3.9178193325999998E-2</c:v>
                </c:pt>
                <c:pt idx="65">
                  <c:v>8.7443751832621583E-2</c:v>
                </c:pt>
                <c:pt idx="66">
                  <c:v>9.0519976171971148E-2</c:v>
                </c:pt>
                <c:pt idx="67">
                  <c:v>8.9913780471393492E-2</c:v>
                </c:pt>
                <c:pt idx="68">
                  <c:v>8.9269376380285162E-2</c:v>
                </c:pt>
                <c:pt idx="69">
                  <c:v>8.8649343839828712E-2</c:v>
                </c:pt>
                <c:pt idx="70">
                  <c:v>8.7443751832621583E-2</c:v>
                </c:pt>
                <c:pt idx="71">
                  <c:v>8.6261154562663964E-2</c:v>
                </c:pt>
                <c:pt idx="72">
                  <c:v>8.5642928517529596E-2</c:v>
                </c:pt>
                <c:pt idx="73">
                  <c:v>8.6261154562663964E-2</c:v>
                </c:pt>
                <c:pt idx="74">
                  <c:v>8.6842724381534925E-2</c:v>
                </c:pt>
                <c:pt idx="75">
                  <c:v>8.7443751832621583E-2</c:v>
                </c:pt>
                <c:pt idx="76">
                  <c:v>9.6000000000000002E-2</c:v>
                </c:pt>
                <c:pt idx="77">
                  <c:v>9.5348874989846483E-2</c:v>
                </c:pt>
                <c:pt idx="78">
                  <c:v>9.4691243496148103E-2</c:v>
                </c:pt>
                <c:pt idx="79">
                  <c:v>9.4050156237480975E-2</c:v>
                </c:pt>
                <c:pt idx="80">
                  <c:v>9.3328562909958251E-2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1A-4569-8403-4DEB3C250BB4}"/>
            </c:ext>
          </c:extLst>
        </c:ser>
        <c:ser>
          <c:idx val="0"/>
          <c:order val="1"/>
          <c:tx>
            <c:v>关井后10min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不考虑气体溶解悬浮!$W$3:$W$83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1.9512195121951222E-5</c:v>
                </c:pt>
                <c:pt idx="59">
                  <c:v>2.6536585365853661E-3</c:v>
                </c:pt>
                <c:pt idx="60">
                  <c:v>1.915317073170732E-2</c:v>
                </c:pt>
                <c:pt idx="61">
                  <c:v>3.6035696978702736E-2</c:v>
                </c:pt>
                <c:pt idx="62">
                  <c:v>8.1152582737453918E-2</c:v>
                </c:pt>
                <c:pt idx="63">
                  <c:v>8.1685495959430421E-2</c:v>
                </c:pt>
                <c:pt idx="64">
                  <c:v>8.2693476878503994E-2</c:v>
                </c:pt>
                <c:pt idx="65">
                  <c:v>8.2693476878503994E-2</c:v>
                </c:pt>
                <c:pt idx="66">
                  <c:v>8.2179298344434965E-2</c:v>
                </c:pt>
                <c:pt idx="67">
                  <c:v>8.1685495959430421E-2</c:v>
                </c:pt>
                <c:pt idx="68">
                  <c:v>8.1152582737453918E-2</c:v>
                </c:pt>
                <c:pt idx="69">
                  <c:v>8.0636826131631603E-2</c:v>
                </c:pt>
                <c:pt idx="70">
                  <c:v>7.9618341463414635E-2</c:v>
                </c:pt>
                <c:pt idx="71">
                  <c:v>7.9130536585365854E-2</c:v>
                </c:pt>
                <c:pt idx="72">
                  <c:v>7.8642731707317073E-2</c:v>
                </c:pt>
                <c:pt idx="73">
                  <c:v>7.67220487804878E-2</c:v>
                </c:pt>
                <c:pt idx="74">
                  <c:v>7.5422048780487805E-2</c:v>
                </c:pt>
                <c:pt idx="75">
                  <c:v>7.5220487804878097E-2</c:v>
                </c:pt>
                <c:pt idx="76">
                  <c:v>8.2666731707317101E-2</c:v>
                </c:pt>
                <c:pt idx="77">
                  <c:v>7.8268878048780521E-2</c:v>
                </c:pt>
                <c:pt idx="78">
                  <c:v>4.7231219512195138E-2</c:v>
                </c:pt>
                <c:pt idx="79">
                  <c:v>4.1833365853658544E-2</c:v>
                </c:pt>
                <c:pt idx="80">
                  <c:v>3.7784975609756105E-2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1A-4569-8403-4DEB3C250BB4}"/>
            </c:ext>
          </c:extLst>
        </c:ser>
        <c:ser>
          <c:idx val="1"/>
          <c:order val="2"/>
          <c:tx>
            <c:v>关井后20min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不考虑气体溶解悬浮!$AH$3:$AH$83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9.4339622641509435E-4</c:v>
                </c:pt>
                <c:pt idx="55">
                  <c:v>3.2075471698113202E-3</c:v>
                </c:pt>
                <c:pt idx="56">
                  <c:v>9.2018867924528302E-3</c:v>
                </c:pt>
                <c:pt idx="57">
                  <c:v>2.1281509433962262E-2</c:v>
                </c:pt>
                <c:pt idx="58">
                  <c:v>3.8394339622641507E-2</c:v>
                </c:pt>
                <c:pt idx="59">
                  <c:v>6.088981132075471E-2</c:v>
                </c:pt>
                <c:pt idx="60">
                  <c:v>7.4163207547169804E-2</c:v>
                </c:pt>
                <c:pt idx="61">
                  <c:v>7.5024425866569711E-2</c:v>
                </c:pt>
                <c:pt idx="62">
                  <c:v>7.5472534976034025E-2</c:v>
                </c:pt>
                <c:pt idx="63">
                  <c:v>7.6406341413296303E-2</c:v>
                </c:pt>
                <c:pt idx="64">
                  <c:v>7.5906341413296302E-2</c:v>
                </c:pt>
                <c:pt idx="65">
                  <c:v>7.5547253497603398E-2</c:v>
                </c:pt>
                <c:pt idx="66">
                  <c:v>7.5324425866569705E-2</c:v>
                </c:pt>
                <c:pt idx="67">
                  <c:v>7.5094276478478897E-2</c:v>
                </c:pt>
                <c:pt idx="68">
                  <c:v>7.4525209283066607E-2</c:v>
                </c:pt>
                <c:pt idx="69">
                  <c:v>7.3974363840698998E-2</c:v>
                </c:pt>
                <c:pt idx="70">
                  <c:v>7.3219811320754696E-2</c:v>
                </c:pt>
                <c:pt idx="71">
                  <c:v>7.3389622641509403E-2</c:v>
                </c:pt>
                <c:pt idx="72">
                  <c:v>7.1333018867924522E-2</c:v>
                </c:pt>
                <c:pt idx="73">
                  <c:v>7.03896226415094E-2</c:v>
                </c:pt>
                <c:pt idx="74">
                  <c:v>6.6550188679245281E-2</c:v>
                </c:pt>
                <c:pt idx="75">
                  <c:v>4.9353018867924502E-2</c:v>
                </c:pt>
                <c:pt idx="76">
                  <c:v>4.3953962264150902E-2</c:v>
                </c:pt>
                <c:pt idx="77">
                  <c:v>3.7114528301886794E-2</c:v>
                </c:pt>
                <c:pt idx="78">
                  <c:v>3.19952830188679E-2</c:v>
                </c:pt>
                <c:pt idx="79">
                  <c:v>2.8155849056603802E-2</c:v>
                </c:pt>
                <c:pt idx="80">
                  <c:v>2.5596226415094341E-2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1A-4569-8403-4DEB3C250BB4}"/>
            </c:ext>
          </c:extLst>
        </c:ser>
        <c:ser>
          <c:idx val="2"/>
          <c:order val="3"/>
          <c:tx>
            <c:v>关井后30min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不考虑气体溶解悬浮!$AS$3:$AS$83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9.1743119266055039E-6</c:v>
                </c:pt>
                <c:pt idx="50">
                  <c:v>1.0455045871559632E-4</c:v>
                </c:pt>
                <c:pt idx="51">
                  <c:v>2.0375596330275227E-3</c:v>
                </c:pt>
                <c:pt idx="52">
                  <c:v>5.1632293577981601E-3</c:v>
                </c:pt>
                <c:pt idx="53">
                  <c:v>1.12901100917431E-2</c:v>
                </c:pt>
                <c:pt idx="54">
                  <c:v>1.8671559633030001E-2</c:v>
                </c:pt>
                <c:pt idx="55">
                  <c:v>4.0306550458715597E-2</c:v>
                </c:pt>
                <c:pt idx="56">
                  <c:v>5.4644091743119259E-2</c:v>
                </c:pt>
                <c:pt idx="57">
                  <c:v>6.3082752293577973E-2</c:v>
                </c:pt>
                <c:pt idx="58">
                  <c:v>6.7143669724770635E-2</c:v>
                </c:pt>
                <c:pt idx="59">
                  <c:v>6.9922605504587093E-2</c:v>
                </c:pt>
                <c:pt idx="60">
                  <c:v>7.1479816513760994E-2</c:v>
                </c:pt>
                <c:pt idx="61">
                  <c:v>7.2531743119266107E-2</c:v>
                </c:pt>
                <c:pt idx="62">
                  <c:v>7.2958899082568807E-2</c:v>
                </c:pt>
                <c:pt idx="63">
                  <c:v>7.2886055045871603E-2</c:v>
                </c:pt>
                <c:pt idx="64">
                  <c:v>7.29385321100917E-2</c:v>
                </c:pt>
                <c:pt idx="65">
                  <c:v>7.2838532110091739E-2</c:v>
                </c:pt>
                <c:pt idx="66">
                  <c:v>7.2211009174312002E-2</c:v>
                </c:pt>
                <c:pt idx="67">
                  <c:v>7.1569688073394505E-2</c:v>
                </c:pt>
                <c:pt idx="68">
                  <c:v>6.9452293577981702E-2</c:v>
                </c:pt>
                <c:pt idx="69">
                  <c:v>6.8053486238532093E-2</c:v>
                </c:pt>
                <c:pt idx="70">
                  <c:v>6.4865137614678894E-2</c:v>
                </c:pt>
                <c:pt idx="71">
                  <c:v>5.9631192660550454E-2</c:v>
                </c:pt>
                <c:pt idx="72">
                  <c:v>5.5272660550458701E-2</c:v>
                </c:pt>
                <c:pt idx="73">
                  <c:v>4.7822018348623999E-2</c:v>
                </c:pt>
                <c:pt idx="74">
                  <c:v>3.6603853211009202E-2</c:v>
                </c:pt>
                <c:pt idx="75">
                  <c:v>3.1287009174311903E-2</c:v>
                </c:pt>
                <c:pt idx="76">
                  <c:v>2.98700917431193E-2</c:v>
                </c:pt>
                <c:pt idx="77">
                  <c:v>2.6136330275229401E-2</c:v>
                </c:pt>
                <c:pt idx="78">
                  <c:v>2.240256880733945E-2</c:v>
                </c:pt>
                <c:pt idx="79">
                  <c:v>1.9913394495412799E-2</c:v>
                </c:pt>
                <c:pt idx="80">
                  <c:v>1.6179633027522934E-2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11A-4569-8403-4DEB3C250BB4}"/>
            </c:ext>
          </c:extLst>
        </c:ser>
        <c:ser>
          <c:idx val="3"/>
          <c:order val="4"/>
          <c:tx>
            <c:v>关井后60min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不考虑气体溶解悬浮!$BD$3:$BD$83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1.8826619964973999E-4</c:v>
                </c:pt>
                <c:pt idx="43">
                  <c:v>1.34325744308231E-3</c:v>
                </c:pt>
                <c:pt idx="44">
                  <c:v>5.2549912434326001E-3</c:v>
                </c:pt>
                <c:pt idx="45">
                  <c:v>1.1006654991243399E-2</c:v>
                </c:pt>
                <c:pt idx="46">
                  <c:v>2.03220665499124E-2</c:v>
                </c:pt>
                <c:pt idx="47">
                  <c:v>2.7478108581399999E-2</c:v>
                </c:pt>
                <c:pt idx="48">
                  <c:v>3.5952889667250403E-2</c:v>
                </c:pt>
                <c:pt idx="49">
                  <c:v>4.2268301225919402E-2</c:v>
                </c:pt>
                <c:pt idx="50">
                  <c:v>5.1395796847635698E-2</c:v>
                </c:pt>
                <c:pt idx="51">
                  <c:v>6.0474605954466E-2</c:v>
                </c:pt>
                <c:pt idx="52">
                  <c:v>6.3476357267951006E-2</c:v>
                </c:pt>
                <c:pt idx="53">
                  <c:v>6.5632224170000003E-2</c:v>
                </c:pt>
                <c:pt idx="54">
                  <c:v>6.7565674255691793E-2</c:v>
                </c:pt>
                <c:pt idx="55">
                  <c:v>6.8853765323992996E-2</c:v>
                </c:pt>
                <c:pt idx="56">
                  <c:v>6.9533099824870007E-2</c:v>
                </c:pt>
                <c:pt idx="57">
                  <c:v>7.0126269702277005E-2</c:v>
                </c:pt>
                <c:pt idx="58">
                  <c:v>6.9191190893169982E-2</c:v>
                </c:pt>
                <c:pt idx="59">
                  <c:v>6.8602525394045516E-2</c:v>
                </c:pt>
                <c:pt idx="60">
                  <c:v>6.7289947460595703E-2</c:v>
                </c:pt>
                <c:pt idx="61">
                  <c:v>6.6429698774080587E-2</c:v>
                </c:pt>
                <c:pt idx="62">
                  <c:v>6.4345490367775787E-2</c:v>
                </c:pt>
                <c:pt idx="63">
                  <c:v>6.2108204309632223E-2</c:v>
                </c:pt>
                <c:pt idx="64">
                  <c:v>5.5689627561436104E-2</c:v>
                </c:pt>
                <c:pt idx="65">
                  <c:v>4.8922238891148898E-2</c:v>
                </c:pt>
                <c:pt idx="66">
                  <c:v>4.4937034531005303E-2</c:v>
                </c:pt>
                <c:pt idx="67">
                  <c:v>4.0470911558839702E-2</c:v>
                </c:pt>
                <c:pt idx="68">
                  <c:v>3.7614096957898198E-2</c:v>
                </c:pt>
                <c:pt idx="69">
                  <c:v>3.32665381346171E-2</c:v>
                </c:pt>
                <c:pt idx="70">
                  <c:v>2.7621504424824399E-2</c:v>
                </c:pt>
                <c:pt idx="71">
                  <c:v>2.3037990865632602E-2</c:v>
                </c:pt>
                <c:pt idx="72">
                  <c:v>1.8772933351621199E-2</c:v>
                </c:pt>
                <c:pt idx="73">
                  <c:v>1.5081580073122668E-2</c:v>
                </c:pt>
                <c:pt idx="74">
                  <c:v>1.2124343257440001E-2</c:v>
                </c:pt>
                <c:pt idx="75">
                  <c:v>1.05033274956217E-2</c:v>
                </c:pt>
                <c:pt idx="76">
                  <c:v>8.5154115586690005E-3</c:v>
                </c:pt>
                <c:pt idx="77">
                  <c:v>6.6395796847635701E-3</c:v>
                </c:pt>
                <c:pt idx="78">
                  <c:v>5.2516637478108603E-3</c:v>
                </c:pt>
                <c:pt idx="79">
                  <c:v>3.9637478108581403E-3</c:v>
                </c:pt>
                <c:pt idx="80">
                  <c:v>2.57583187390543E-3</c:v>
                </c:pt>
              </c:numCache>
            </c:numRef>
          </c:xVal>
          <c:yVal>
            <c:numRef>
              <c:f>不考虑气体溶解悬浮!$AX$3:$AX$83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11A-4569-8403-4DEB3C250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42784"/>
        <c:axId val="45543360"/>
      </c:scatterChart>
      <c:valAx>
        <c:axId val="45542784"/>
        <c:scaling>
          <c:orientation val="minMax"/>
          <c:max val="0.1500000000000000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气体体积分数</a:t>
                </a:r>
              </a:p>
            </c:rich>
          </c:tx>
          <c:layout>
            <c:manualLayout>
              <c:xMode val="edge"/>
              <c:yMode val="edge"/>
              <c:x val="0.40873943811158819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45543360"/>
        <c:crossesAt val="4000"/>
        <c:crossBetween val="midCat"/>
        <c:majorUnit val="5.000000000000001E-2"/>
        <c:minorUnit val="1.0000000000000002E-2"/>
      </c:valAx>
      <c:valAx>
        <c:axId val="45543360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井深 </a:t>
                </a: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45542784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7866782159134198"/>
          <c:y val="3.819804530521629E-2"/>
          <c:w val="0.27645999766159585"/>
          <c:h val="0.34605555555555556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4398148148147"/>
          <c:y val="3.0821759259259261E-2"/>
          <c:w val="0.83709799382716055"/>
          <c:h val="0.82454097222222211"/>
        </c:manualLayout>
      </c:layout>
      <c:scatterChart>
        <c:scatterStyle val="smoothMarker"/>
        <c:varyColors val="0"/>
        <c:ser>
          <c:idx val="4"/>
          <c:order val="0"/>
          <c:tx>
            <c:v>运移气体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不考虑气体溶解悬浮!$H$3:$H$83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1E-4</c:v>
                </c:pt>
                <c:pt idx="63">
                  <c:v>2E-3</c:v>
                </c:pt>
                <c:pt idx="64">
                  <c:v>3.9178193325999998E-2</c:v>
                </c:pt>
                <c:pt idx="65">
                  <c:v>8.7443751832621583E-2</c:v>
                </c:pt>
                <c:pt idx="66">
                  <c:v>9.0519976171971148E-2</c:v>
                </c:pt>
                <c:pt idx="67">
                  <c:v>8.9913780471393492E-2</c:v>
                </c:pt>
                <c:pt idx="68">
                  <c:v>8.9269376380285162E-2</c:v>
                </c:pt>
                <c:pt idx="69">
                  <c:v>8.8649343839828712E-2</c:v>
                </c:pt>
                <c:pt idx="70">
                  <c:v>8.7443751832621583E-2</c:v>
                </c:pt>
                <c:pt idx="71">
                  <c:v>8.6261154562663964E-2</c:v>
                </c:pt>
                <c:pt idx="72">
                  <c:v>8.5642928517529596E-2</c:v>
                </c:pt>
                <c:pt idx="73">
                  <c:v>8.6261154562663964E-2</c:v>
                </c:pt>
                <c:pt idx="74">
                  <c:v>8.6842724381534925E-2</c:v>
                </c:pt>
                <c:pt idx="75">
                  <c:v>8.7443751832621583E-2</c:v>
                </c:pt>
                <c:pt idx="76">
                  <c:v>9.6000000000000002E-2</c:v>
                </c:pt>
                <c:pt idx="77">
                  <c:v>9.5348874989846483E-2</c:v>
                </c:pt>
                <c:pt idx="78">
                  <c:v>9.4691243496148103E-2</c:v>
                </c:pt>
                <c:pt idx="79">
                  <c:v>9.4050156237480975E-2</c:v>
                </c:pt>
                <c:pt idx="80">
                  <c:v>9.3328562909958251E-2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F0-402B-9AD4-FFAD70CDB837}"/>
            </c:ext>
          </c:extLst>
        </c:ser>
        <c:ser>
          <c:idx val="0"/>
          <c:order val="1"/>
          <c:tx>
            <c:v>自由气体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不考虑气体溶解悬浮!$O$3:$O$83</c:f>
              <c:numCache>
                <c:formatCode>General</c:formatCode>
                <c:ptCount val="81"/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9.4763467338273233E-2</c:v>
                </c:pt>
                <c:pt idx="65">
                  <c:v>0.21150728038363925</c:v>
                </c:pt>
                <c:pt idx="66">
                  <c:v>0.21894799318735331</c:v>
                </c:pt>
                <c:pt idx="67">
                  <c:v>0.21748173857999326</c:v>
                </c:pt>
                <c:pt idx="68">
                  <c:v>0.21592306624581314</c:v>
                </c:pt>
                <c:pt idx="69">
                  <c:v>0.21442334335386404</c:v>
                </c:pt>
                <c:pt idx="70">
                  <c:v>0.21150728038363925</c:v>
                </c:pt>
                <c:pt idx="71">
                  <c:v>0.20864683664562778</c:v>
                </c:pt>
                <c:pt idx="72">
                  <c:v>0.20715148327013455</c:v>
                </c:pt>
                <c:pt idx="73">
                  <c:v>0.20864683664562778</c:v>
                </c:pt>
                <c:pt idx="74">
                  <c:v>0.21005352663964877</c:v>
                </c:pt>
                <c:pt idx="75">
                  <c:v>0.21150728038363925</c:v>
                </c:pt>
                <c:pt idx="76">
                  <c:v>0.21108407872336271</c:v>
                </c:pt>
                <c:pt idx="77">
                  <c:v>0.20965238994313362</c:v>
                </c:pt>
                <c:pt idx="78">
                  <c:v>0.20820639475577118</c:v>
                </c:pt>
                <c:pt idx="79">
                  <c:v>0.20679677690809373</c:v>
                </c:pt>
                <c:pt idx="80">
                  <c:v>0.20521014292108269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F0-402B-9AD4-FFAD70CDB837}"/>
            </c:ext>
          </c:extLst>
        </c:ser>
        <c:ser>
          <c:idx val="5"/>
          <c:order val="2"/>
          <c:tx>
            <c:v>溶解气体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不考虑气体溶解悬浮!$L$57:$L$83</c:f>
              <c:numCache>
                <c:formatCode>General</c:formatCode>
                <c:ptCount val="27"/>
                <c:pt idx="7">
                  <c:v>0</c:v>
                </c:pt>
                <c:pt idx="8">
                  <c:v>1.4187809414729937E-4</c:v>
                </c:pt>
                <c:pt idx="9">
                  <c:v>2.8375618829459873E-3</c:v>
                </c:pt>
                <c:pt idx="10">
                  <c:v>5.5585274012273235E-2</c:v>
                </c:pt>
                <c:pt idx="11">
                  <c:v>0.12406352855101767</c:v>
                </c:pt>
                <c:pt idx="12">
                  <c:v>0.12842801701538217</c:v>
                </c:pt>
                <c:pt idx="13">
                  <c:v>0.12756795810859975</c:v>
                </c:pt>
                <c:pt idx="14">
                  <c:v>0.126653689865528</c:v>
                </c:pt>
                <c:pt idx="15">
                  <c:v>0.12577399951403531</c:v>
                </c:pt>
                <c:pt idx="16">
                  <c:v>0.12406352855101767</c:v>
                </c:pt>
                <c:pt idx="17">
                  <c:v>0.12238568208296381</c:v>
                </c:pt>
                <c:pt idx="18">
                  <c:v>0.12150855475260494</c:v>
                </c:pt>
                <c:pt idx="19">
                  <c:v>0.12238568208296381</c:v>
                </c:pt>
                <c:pt idx="20">
                  <c:v>0.12321080225811383</c:v>
                </c:pt>
                <c:pt idx="21">
                  <c:v>0.12406352855101767</c:v>
                </c:pt>
                <c:pt idx="22">
                  <c:v>0.11508407872336272</c:v>
                </c:pt>
                <c:pt idx="23">
                  <c:v>0.11430351495328712</c:v>
                </c:pt>
                <c:pt idx="24">
                  <c:v>0.1135151512596231</c:v>
                </c:pt>
                <c:pt idx="25">
                  <c:v>0.11274662067061275</c:v>
                </c:pt>
                <c:pt idx="26">
                  <c:v>0.11188158001112443</c:v>
                </c:pt>
              </c:numCache>
            </c:numRef>
          </c:xVal>
          <c:yVal>
            <c:numRef>
              <c:f>不考虑气体溶解悬浮!$B$57:$B$83</c:f>
              <c:numCache>
                <c:formatCode>General</c:formatCode>
                <c:ptCount val="27"/>
                <c:pt idx="0">
                  <c:v>2700</c:v>
                </c:pt>
                <c:pt idx="1">
                  <c:v>2750</c:v>
                </c:pt>
                <c:pt idx="2">
                  <c:v>2800</c:v>
                </c:pt>
                <c:pt idx="3">
                  <c:v>2850</c:v>
                </c:pt>
                <c:pt idx="4">
                  <c:v>2900</c:v>
                </c:pt>
                <c:pt idx="5">
                  <c:v>2950</c:v>
                </c:pt>
                <c:pt idx="6">
                  <c:v>3000</c:v>
                </c:pt>
                <c:pt idx="7">
                  <c:v>3050</c:v>
                </c:pt>
                <c:pt idx="8">
                  <c:v>3100</c:v>
                </c:pt>
                <c:pt idx="9">
                  <c:v>3150</c:v>
                </c:pt>
                <c:pt idx="10">
                  <c:v>3200</c:v>
                </c:pt>
                <c:pt idx="11">
                  <c:v>3250</c:v>
                </c:pt>
                <c:pt idx="12">
                  <c:v>3300</c:v>
                </c:pt>
                <c:pt idx="13">
                  <c:v>3350</c:v>
                </c:pt>
                <c:pt idx="14">
                  <c:v>3400</c:v>
                </c:pt>
                <c:pt idx="15">
                  <c:v>3450</c:v>
                </c:pt>
                <c:pt idx="16">
                  <c:v>3500</c:v>
                </c:pt>
                <c:pt idx="17">
                  <c:v>3550</c:v>
                </c:pt>
                <c:pt idx="18">
                  <c:v>3600</c:v>
                </c:pt>
                <c:pt idx="19">
                  <c:v>3650</c:v>
                </c:pt>
                <c:pt idx="20">
                  <c:v>3700</c:v>
                </c:pt>
                <c:pt idx="21">
                  <c:v>3750</c:v>
                </c:pt>
                <c:pt idx="22">
                  <c:v>3800</c:v>
                </c:pt>
                <c:pt idx="23">
                  <c:v>3850</c:v>
                </c:pt>
                <c:pt idx="24">
                  <c:v>3900</c:v>
                </c:pt>
                <c:pt idx="25">
                  <c:v>3950</c:v>
                </c:pt>
                <c:pt idx="26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EF0-402B-9AD4-FFAD70CDB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627904"/>
        <c:axId val="261628480"/>
      </c:scatterChart>
      <c:valAx>
        <c:axId val="261627904"/>
        <c:scaling>
          <c:orientation val="minMax"/>
          <c:max val="0.1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气体体积分数</a:t>
                </a:r>
              </a:p>
            </c:rich>
          </c:tx>
          <c:layout>
            <c:manualLayout>
              <c:xMode val="edge"/>
              <c:yMode val="edge"/>
              <c:x val="0.40873943811158819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1628480"/>
        <c:crossesAt val="4000"/>
        <c:crossBetween val="midCat"/>
        <c:majorUnit val="5.000000000000001E-2"/>
        <c:minorUnit val="1.0000000000000002E-2"/>
      </c:valAx>
      <c:valAx>
        <c:axId val="261628480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井深 </a:t>
                </a: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1627904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7866782159134198"/>
          <c:y val="3.819804530521629E-2"/>
          <c:w val="0.19892746913580248"/>
          <c:h val="0.20763333333333331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6477124709784"/>
          <c:y val="3.0821759259259261E-2"/>
          <c:w val="0.80601012057506494"/>
          <c:h val="0.82748078703703698"/>
        </c:manualLayout>
      </c:layout>
      <c:scatterChart>
        <c:scatterStyle val="smoothMarker"/>
        <c:varyColors val="0"/>
        <c:ser>
          <c:idx val="4"/>
          <c:order val="0"/>
          <c:tx>
            <c:v>Shut in time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不考虑气体溶解悬浮!$H$3:$H$83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1E-4</c:v>
                </c:pt>
                <c:pt idx="63">
                  <c:v>2E-3</c:v>
                </c:pt>
                <c:pt idx="64">
                  <c:v>3.9178193325999998E-2</c:v>
                </c:pt>
                <c:pt idx="65">
                  <c:v>8.7443751832621583E-2</c:v>
                </c:pt>
                <c:pt idx="66">
                  <c:v>9.0519976171971148E-2</c:v>
                </c:pt>
                <c:pt idx="67">
                  <c:v>8.9913780471393492E-2</c:v>
                </c:pt>
                <c:pt idx="68">
                  <c:v>8.9269376380285162E-2</c:v>
                </c:pt>
                <c:pt idx="69">
                  <c:v>8.8649343839828712E-2</c:v>
                </c:pt>
                <c:pt idx="70">
                  <c:v>8.7443751832621583E-2</c:v>
                </c:pt>
                <c:pt idx="71">
                  <c:v>8.6261154562663964E-2</c:v>
                </c:pt>
                <c:pt idx="72">
                  <c:v>8.5642928517529596E-2</c:v>
                </c:pt>
                <c:pt idx="73">
                  <c:v>8.6261154562663964E-2</c:v>
                </c:pt>
                <c:pt idx="74">
                  <c:v>8.6842724381534925E-2</c:v>
                </c:pt>
                <c:pt idx="75">
                  <c:v>8.7443751832621583E-2</c:v>
                </c:pt>
                <c:pt idx="76">
                  <c:v>9.6000000000000002E-2</c:v>
                </c:pt>
                <c:pt idx="77">
                  <c:v>9.5348874989846483E-2</c:v>
                </c:pt>
                <c:pt idx="78">
                  <c:v>9.4691243496148103E-2</c:v>
                </c:pt>
                <c:pt idx="79">
                  <c:v>9.4050156237480975E-2</c:v>
                </c:pt>
                <c:pt idx="80">
                  <c:v>9.3328562909958251E-2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84-4439-82C7-FC486BC81563}"/>
            </c:ext>
          </c:extLst>
        </c:ser>
        <c:ser>
          <c:idx val="0"/>
          <c:order val="1"/>
          <c:tx>
            <c:v>10min after shut in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不考虑气体溶解悬浮!$W$3:$W$83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1.9512195121951222E-5</c:v>
                </c:pt>
                <c:pt idx="59">
                  <c:v>2.6536585365853661E-3</c:v>
                </c:pt>
                <c:pt idx="60">
                  <c:v>1.915317073170732E-2</c:v>
                </c:pt>
                <c:pt idx="61">
                  <c:v>3.6035696978702736E-2</c:v>
                </c:pt>
                <c:pt idx="62">
                  <c:v>8.1152582737453918E-2</c:v>
                </c:pt>
                <c:pt idx="63">
                  <c:v>8.1685495959430421E-2</c:v>
                </c:pt>
                <c:pt idx="64">
                  <c:v>8.2693476878503994E-2</c:v>
                </c:pt>
                <c:pt idx="65">
                  <c:v>8.2693476878503994E-2</c:v>
                </c:pt>
                <c:pt idx="66">
                  <c:v>8.2179298344434965E-2</c:v>
                </c:pt>
                <c:pt idx="67">
                  <c:v>8.1685495959430421E-2</c:v>
                </c:pt>
                <c:pt idx="68">
                  <c:v>8.1152582737453918E-2</c:v>
                </c:pt>
                <c:pt idx="69">
                  <c:v>8.0636826131631603E-2</c:v>
                </c:pt>
                <c:pt idx="70">
                  <c:v>7.9618341463414635E-2</c:v>
                </c:pt>
                <c:pt idx="71">
                  <c:v>7.9130536585365854E-2</c:v>
                </c:pt>
                <c:pt idx="72">
                  <c:v>7.8642731707317073E-2</c:v>
                </c:pt>
                <c:pt idx="73">
                  <c:v>7.67220487804878E-2</c:v>
                </c:pt>
                <c:pt idx="74">
                  <c:v>7.5422048780487805E-2</c:v>
                </c:pt>
                <c:pt idx="75">
                  <c:v>7.5220487804878097E-2</c:v>
                </c:pt>
                <c:pt idx="76">
                  <c:v>8.2666731707317101E-2</c:v>
                </c:pt>
                <c:pt idx="77">
                  <c:v>7.8268878048780521E-2</c:v>
                </c:pt>
                <c:pt idx="78">
                  <c:v>4.7231219512195138E-2</c:v>
                </c:pt>
                <c:pt idx="79">
                  <c:v>4.1833365853658544E-2</c:v>
                </c:pt>
                <c:pt idx="80">
                  <c:v>3.7784975609756105E-2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84-4439-82C7-FC486BC81563}"/>
            </c:ext>
          </c:extLst>
        </c:ser>
        <c:ser>
          <c:idx val="1"/>
          <c:order val="2"/>
          <c:tx>
            <c:v>20min after shut in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不考虑气体溶解悬浮!$AH$3:$AH$83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9.4339622641509435E-4</c:v>
                </c:pt>
                <c:pt idx="55">
                  <c:v>3.2075471698113202E-3</c:v>
                </c:pt>
                <c:pt idx="56">
                  <c:v>9.2018867924528302E-3</c:v>
                </c:pt>
                <c:pt idx="57">
                  <c:v>2.1281509433962262E-2</c:v>
                </c:pt>
                <c:pt idx="58">
                  <c:v>3.8394339622641507E-2</c:v>
                </c:pt>
                <c:pt idx="59">
                  <c:v>6.088981132075471E-2</c:v>
                </c:pt>
                <c:pt idx="60">
                  <c:v>7.4163207547169804E-2</c:v>
                </c:pt>
                <c:pt idx="61">
                  <c:v>7.5024425866569711E-2</c:v>
                </c:pt>
                <c:pt idx="62">
                  <c:v>7.5472534976034025E-2</c:v>
                </c:pt>
                <c:pt idx="63">
                  <c:v>7.6406341413296303E-2</c:v>
                </c:pt>
                <c:pt idx="64">
                  <c:v>7.5906341413296302E-2</c:v>
                </c:pt>
                <c:pt idx="65">
                  <c:v>7.5547253497603398E-2</c:v>
                </c:pt>
                <c:pt idx="66">
                  <c:v>7.5324425866569705E-2</c:v>
                </c:pt>
                <c:pt idx="67">
                  <c:v>7.5094276478478897E-2</c:v>
                </c:pt>
                <c:pt idx="68">
                  <c:v>7.4525209283066607E-2</c:v>
                </c:pt>
                <c:pt idx="69">
                  <c:v>7.3974363840698998E-2</c:v>
                </c:pt>
                <c:pt idx="70">
                  <c:v>7.3219811320754696E-2</c:v>
                </c:pt>
                <c:pt idx="71">
                  <c:v>7.3389622641509403E-2</c:v>
                </c:pt>
                <c:pt idx="72">
                  <c:v>7.1333018867924522E-2</c:v>
                </c:pt>
                <c:pt idx="73">
                  <c:v>7.03896226415094E-2</c:v>
                </c:pt>
                <c:pt idx="74">
                  <c:v>6.6550188679245281E-2</c:v>
                </c:pt>
                <c:pt idx="75">
                  <c:v>4.9353018867924502E-2</c:v>
                </c:pt>
                <c:pt idx="76">
                  <c:v>4.3953962264150902E-2</c:v>
                </c:pt>
                <c:pt idx="77">
                  <c:v>3.7114528301886794E-2</c:v>
                </c:pt>
                <c:pt idx="78">
                  <c:v>3.19952830188679E-2</c:v>
                </c:pt>
                <c:pt idx="79">
                  <c:v>2.8155849056603802E-2</c:v>
                </c:pt>
                <c:pt idx="80">
                  <c:v>2.5596226415094341E-2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284-4439-82C7-FC486BC81563}"/>
            </c:ext>
          </c:extLst>
        </c:ser>
        <c:ser>
          <c:idx val="2"/>
          <c:order val="3"/>
          <c:tx>
            <c:v>30min after shut in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不考虑气体溶解悬浮!$AS$3:$AS$83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9.1743119266055039E-6</c:v>
                </c:pt>
                <c:pt idx="50">
                  <c:v>1.0455045871559632E-4</c:v>
                </c:pt>
                <c:pt idx="51">
                  <c:v>2.0375596330275227E-3</c:v>
                </c:pt>
                <c:pt idx="52">
                  <c:v>5.1632293577981601E-3</c:v>
                </c:pt>
                <c:pt idx="53">
                  <c:v>1.12901100917431E-2</c:v>
                </c:pt>
                <c:pt idx="54">
                  <c:v>1.8671559633030001E-2</c:v>
                </c:pt>
                <c:pt idx="55">
                  <c:v>4.0306550458715597E-2</c:v>
                </c:pt>
                <c:pt idx="56">
                  <c:v>5.4644091743119259E-2</c:v>
                </c:pt>
                <c:pt idx="57">
                  <c:v>6.3082752293577973E-2</c:v>
                </c:pt>
                <c:pt idx="58">
                  <c:v>6.7143669724770635E-2</c:v>
                </c:pt>
                <c:pt idx="59">
                  <c:v>6.9922605504587093E-2</c:v>
                </c:pt>
                <c:pt idx="60">
                  <c:v>7.1479816513760994E-2</c:v>
                </c:pt>
                <c:pt idx="61">
                  <c:v>7.2531743119266107E-2</c:v>
                </c:pt>
                <c:pt idx="62">
                  <c:v>7.2958899082568807E-2</c:v>
                </c:pt>
                <c:pt idx="63">
                  <c:v>7.2886055045871603E-2</c:v>
                </c:pt>
                <c:pt idx="64">
                  <c:v>7.29385321100917E-2</c:v>
                </c:pt>
                <c:pt idx="65">
                  <c:v>7.2838532110091739E-2</c:v>
                </c:pt>
                <c:pt idx="66">
                  <c:v>7.2211009174312002E-2</c:v>
                </c:pt>
                <c:pt idx="67">
                  <c:v>7.1569688073394505E-2</c:v>
                </c:pt>
                <c:pt idx="68">
                  <c:v>6.9452293577981702E-2</c:v>
                </c:pt>
                <c:pt idx="69">
                  <c:v>6.8053486238532093E-2</c:v>
                </c:pt>
                <c:pt idx="70">
                  <c:v>6.4865137614678894E-2</c:v>
                </c:pt>
                <c:pt idx="71">
                  <c:v>5.9631192660550454E-2</c:v>
                </c:pt>
                <c:pt idx="72">
                  <c:v>5.5272660550458701E-2</c:v>
                </c:pt>
                <c:pt idx="73">
                  <c:v>4.7822018348623999E-2</c:v>
                </c:pt>
                <c:pt idx="74">
                  <c:v>3.6603853211009202E-2</c:v>
                </c:pt>
                <c:pt idx="75">
                  <c:v>3.1287009174311903E-2</c:v>
                </c:pt>
                <c:pt idx="76">
                  <c:v>2.98700917431193E-2</c:v>
                </c:pt>
                <c:pt idx="77">
                  <c:v>2.6136330275229401E-2</c:v>
                </c:pt>
                <c:pt idx="78">
                  <c:v>2.240256880733945E-2</c:v>
                </c:pt>
                <c:pt idx="79">
                  <c:v>1.9913394495412799E-2</c:v>
                </c:pt>
                <c:pt idx="80">
                  <c:v>1.6179633027522934E-2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284-4439-82C7-FC486BC81563}"/>
            </c:ext>
          </c:extLst>
        </c:ser>
        <c:ser>
          <c:idx val="3"/>
          <c:order val="4"/>
          <c:tx>
            <c:v>60min after shut in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不考虑气体溶解悬浮!$BD$3:$BD$83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1.8826619964973999E-4</c:v>
                </c:pt>
                <c:pt idx="43">
                  <c:v>1.34325744308231E-3</c:v>
                </c:pt>
                <c:pt idx="44">
                  <c:v>5.2549912434326001E-3</c:v>
                </c:pt>
                <c:pt idx="45">
                  <c:v>1.1006654991243399E-2</c:v>
                </c:pt>
                <c:pt idx="46">
                  <c:v>2.03220665499124E-2</c:v>
                </c:pt>
                <c:pt idx="47">
                  <c:v>2.7478108581399999E-2</c:v>
                </c:pt>
                <c:pt idx="48">
                  <c:v>3.5952889667250403E-2</c:v>
                </c:pt>
                <c:pt idx="49">
                  <c:v>4.2268301225919402E-2</c:v>
                </c:pt>
                <c:pt idx="50">
                  <c:v>5.1395796847635698E-2</c:v>
                </c:pt>
                <c:pt idx="51">
                  <c:v>6.0474605954466E-2</c:v>
                </c:pt>
                <c:pt idx="52">
                  <c:v>6.3476357267951006E-2</c:v>
                </c:pt>
                <c:pt idx="53">
                  <c:v>6.5632224170000003E-2</c:v>
                </c:pt>
                <c:pt idx="54">
                  <c:v>6.7565674255691793E-2</c:v>
                </c:pt>
                <c:pt idx="55">
                  <c:v>6.8853765323992996E-2</c:v>
                </c:pt>
                <c:pt idx="56">
                  <c:v>6.9533099824870007E-2</c:v>
                </c:pt>
                <c:pt idx="57">
                  <c:v>7.0126269702277005E-2</c:v>
                </c:pt>
                <c:pt idx="58">
                  <c:v>6.9191190893169982E-2</c:v>
                </c:pt>
                <c:pt idx="59">
                  <c:v>6.8602525394045516E-2</c:v>
                </c:pt>
                <c:pt idx="60">
                  <c:v>6.7289947460595703E-2</c:v>
                </c:pt>
                <c:pt idx="61">
                  <c:v>6.6429698774080587E-2</c:v>
                </c:pt>
                <c:pt idx="62">
                  <c:v>6.4345490367775787E-2</c:v>
                </c:pt>
                <c:pt idx="63">
                  <c:v>6.2108204309632223E-2</c:v>
                </c:pt>
                <c:pt idx="64">
                  <c:v>5.5689627561436104E-2</c:v>
                </c:pt>
                <c:pt idx="65">
                  <c:v>4.8922238891148898E-2</c:v>
                </c:pt>
                <c:pt idx="66">
                  <c:v>4.4937034531005303E-2</c:v>
                </c:pt>
                <c:pt idx="67">
                  <c:v>4.0470911558839702E-2</c:v>
                </c:pt>
                <c:pt idx="68">
                  <c:v>3.7614096957898198E-2</c:v>
                </c:pt>
                <c:pt idx="69">
                  <c:v>3.32665381346171E-2</c:v>
                </c:pt>
                <c:pt idx="70">
                  <c:v>2.7621504424824399E-2</c:v>
                </c:pt>
                <c:pt idx="71">
                  <c:v>2.3037990865632602E-2</c:v>
                </c:pt>
                <c:pt idx="72">
                  <c:v>1.8772933351621199E-2</c:v>
                </c:pt>
                <c:pt idx="73">
                  <c:v>1.5081580073122668E-2</c:v>
                </c:pt>
                <c:pt idx="74">
                  <c:v>1.2124343257440001E-2</c:v>
                </c:pt>
                <c:pt idx="75">
                  <c:v>1.05033274956217E-2</c:v>
                </c:pt>
                <c:pt idx="76">
                  <c:v>8.5154115586690005E-3</c:v>
                </c:pt>
                <c:pt idx="77">
                  <c:v>6.6395796847635701E-3</c:v>
                </c:pt>
                <c:pt idx="78">
                  <c:v>5.2516637478108603E-3</c:v>
                </c:pt>
                <c:pt idx="79">
                  <c:v>3.9637478108581403E-3</c:v>
                </c:pt>
                <c:pt idx="80">
                  <c:v>2.57583187390543E-3</c:v>
                </c:pt>
              </c:numCache>
            </c:numRef>
          </c:xVal>
          <c:yVal>
            <c:numRef>
              <c:f>不考虑气体溶解悬浮!$AX$3:$AX$83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284-4439-82C7-FC486BC81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630784"/>
        <c:axId val="261631360"/>
      </c:scatterChart>
      <c:valAx>
        <c:axId val="261630784"/>
        <c:scaling>
          <c:orientation val="minMax"/>
          <c:max val="0.25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Gas volume fraction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0873943811158819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1631360"/>
        <c:crossesAt val="4000"/>
        <c:crossBetween val="midCat"/>
        <c:majorUnit val="0.1"/>
        <c:minorUnit val="5.000000000000001E-2"/>
      </c:valAx>
      <c:valAx>
        <c:axId val="261631360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1630784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24579963202636"/>
          <c:y val="3.819804530521629E-2"/>
          <c:w val="0.43054787860509736"/>
          <c:h val="0.31848124626825164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2744123433776"/>
          <c:y val="3.0821759259259261E-2"/>
          <c:w val="0.85861464913189056"/>
          <c:h val="0.82748078703703698"/>
        </c:manualLayout>
      </c:layout>
      <c:scatterChart>
        <c:scatterStyle val="smoothMarker"/>
        <c:varyColors val="0"/>
        <c:ser>
          <c:idx val="0"/>
          <c:order val="0"/>
          <c:tx>
            <c:v>Gas suspension is not considered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套管压力变化!$B$20:$B$148</c:f>
              <c:numCache>
                <c:formatCode>General</c:formatCode>
                <c:ptCount val="129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</c:numCache>
            </c:numRef>
          </c:xVal>
          <c:yVal>
            <c:numRef>
              <c:f>套管压力变化!$D$20:$D$148</c:f>
              <c:numCache>
                <c:formatCode>General</c:formatCode>
                <c:ptCount val="129"/>
                <c:pt idx="0">
                  <c:v>50.419460000000001</c:v>
                </c:pt>
                <c:pt idx="1">
                  <c:v>50.64546</c:v>
                </c:pt>
                <c:pt idx="2">
                  <c:v>50.71546</c:v>
                </c:pt>
                <c:pt idx="3">
                  <c:v>50.78546</c:v>
                </c:pt>
                <c:pt idx="4">
                  <c:v>50.854460000000003</c:v>
                </c:pt>
                <c:pt idx="5">
                  <c:v>50.922460000000001</c:v>
                </c:pt>
                <c:pt idx="6">
                  <c:v>50.989460000000001</c:v>
                </c:pt>
                <c:pt idx="7">
                  <c:v>51.056460000000001</c:v>
                </c:pt>
                <c:pt idx="8">
                  <c:v>51.121459999999999</c:v>
                </c:pt>
                <c:pt idx="9">
                  <c:v>51.185459999999999</c:v>
                </c:pt>
                <c:pt idx="10">
                  <c:v>51.249459999999999</c:v>
                </c:pt>
                <c:pt idx="11">
                  <c:v>51.311460000000004</c:v>
                </c:pt>
                <c:pt idx="12">
                  <c:v>51.373460000000001</c:v>
                </c:pt>
                <c:pt idx="13">
                  <c:v>51.434460000000001</c:v>
                </c:pt>
                <c:pt idx="14">
                  <c:v>51.494460000000004</c:v>
                </c:pt>
                <c:pt idx="15">
                  <c:v>51.553460000000001</c:v>
                </c:pt>
                <c:pt idx="16">
                  <c:v>51.611460000000001</c:v>
                </c:pt>
                <c:pt idx="17">
                  <c:v>51.669460000000001</c:v>
                </c:pt>
                <c:pt idx="18">
                  <c:v>51.726460000000003</c:v>
                </c:pt>
                <c:pt idx="19">
                  <c:v>51.78246</c:v>
                </c:pt>
                <c:pt idx="20">
                  <c:v>51.83746</c:v>
                </c:pt>
                <c:pt idx="21">
                  <c:v>51.891460000000002</c:v>
                </c:pt>
                <c:pt idx="22">
                  <c:v>51.945460000000004</c:v>
                </c:pt>
                <c:pt idx="23">
                  <c:v>51.998460000000001</c:v>
                </c:pt>
                <c:pt idx="24">
                  <c:v>52.050460000000001</c:v>
                </c:pt>
                <c:pt idx="25">
                  <c:v>52.102460000000001</c:v>
                </c:pt>
                <c:pt idx="26">
                  <c:v>52.153460000000003</c:v>
                </c:pt>
                <c:pt idx="27">
                  <c:v>52.20346</c:v>
                </c:pt>
                <c:pt idx="28">
                  <c:v>52.252459999999999</c:v>
                </c:pt>
                <c:pt idx="29">
                  <c:v>52.301459999999999</c:v>
                </c:pt>
                <c:pt idx="30">
                  <c:v>52.349460000000001</c:v>
                </c:pt>
                <c:pt idx="31">
                  <c:v>52.397460000000002</c:v>
                </c:pt>
                <c:pt idx="32">
                  <c:v>52.444459999999999</c:v>
                </c:pt>
                <c:pt idx="33">
                  <c:v>52.490459999999999</c:v>
                </c:pt>
                <c:pt idx="34">
                  <c:v>52.53546</c:v>
                </c:pt>
                <c:pt idx="35">
                  <c:v>52.580460000000002</c:v>
                </c:pt>
                <c:pt idx="36">
                  <c:v>52.625460000000004</c:v>
                </c:pt>
                <c:pt idx="37">
                  <c:v>52.669460000000001</c:v>
                </c:pt>
                <c:pt idx="38">
                  <c:v>52.71246</c:v>
                </c:pt>
                <c:pt idx="39">
                  <c:v>52.754460000000002</c:v>
                </c:pt>
                <c:pt idx="40">
                  <c:v>52.797460000000001</c:v>
                </c:pt>
                <c:pt idx="41">
                  <c:v>52.838459999999998</c:v>
                </c:pt>
                <c:pt idx="42">
                  <c:v>52.879460000000002</c:v>
                </c:pt>
                <c:pt idx="43">
                  <c:v>52.919460000000001</c:v>
                </c:pt>
                <c:pt idx="44">
                  <c:v>52.95946</c:v>
                </c:pt>
                <c:pt idx="45">
                  <c:v>52.999459999999999</c:v>
                </c:pt>
                <c:pt idx="46">
                  <c:v>53.038460000000001</c:v>
                </c:pt>
                <c:pt idx="47">
                  <c:v>53.076460000000004</c:v>
                </c:pt>
                <c:pt idx="48">
                  <c:v>53.114460000000001</c:v>
                </c:pt>
                <c:pt idx="49">
                  <c:v>53.15146</c:v>
                </c:pt>
                <c:pt idx="50">
                  <c:v>53.188459999999999</c:v>
                </c:pt>
                <c:pt idx="51">
                  <c:v>53.224460000000001</c:v>
                </c:pt>
                <c:pt idx="52">
                  <c:v>53.260460000000002</c:v>
                </c:pt>
                <c:pt idx="53">
                  <c:v>53.295459999999999</c:v>
                </c:pt>
                <c:pt idx="54">
                  <c:v>53.330460000000002</c:v>
                </c:pt>
                <c:pt idx="55">
                  <c:v>53.365459999999999</c:v>
                </c:pt>
                <c:pt idx="56">
                  <c:v>53.399459999999998</c:v>
                </c:pt>
                <c:pt idx="57">
                  <c:v>53.432459999999999</c:v>
                </c:pt>
                <c:pt idx="58">
                  <c:v>53.46546</c:v>
                </c:pt>
                <c:pt idx="59">
                  <c:v>53.498460000000001</c:v>
                </c:pt>
                <c:pt idx="60">
                  <c:v>53.530459999999998</c:v>
                </c:pt>
                <c:pt idx="61">
                  <c:v>53.562460000000002</c:v>
                </c:pt>
                <c:pt idx="62">
                  <c:v>53.594459999999998</c:v>
                </c:pt>
                <c:pt idx="63">
                  <c:v>53.625460000000004</c:v>
                </c:pt>
                <c:pt idx="64">
                  <c:v>53.655459999999998</c:v>
                </c:pt>
                <c:pt idx="65">
                  <c:v>53.685459999999999</c:v>
                </c:pt>
                <c:pt idx="66">
                  <c:v>53.71546</c:v>
                </c:pt>
                <c:pt idx="67">
                  <c:v>53.745460000000001</c:v>
                </c:pt>
                <c:pt idx="68">
                  <c:v>53.774459999999998</c:v>
                </c:pt>
                <c:pt idx="69">
                  <c:v>53.802460000000004</c:v>
                </c:pt>
                <c:pt idx="70">
                  <c:v>53.830460000000002</c:v>
                </c:pt>
                <c:pt idx="71">
                  <c:v>53.858460000000001</c:v>
                </c:pt>
                <c:pt idx="72">
                  <c:v>53.88646</c:v>
                </c:pt>
                <c:pt idx="73">
                  <c:v>53.913460000000001</c:v>
                </c:pt>
                <c:pt idx="74">
                  <c:v>53.940460000000002</c:v>
                </c:pt>
                <c:pt idx="75">
                  <c:v>53.967460000000003</c:v>
                </c:pt>
                <c:pt idx="76">
                  <c:v>53.993459999999999</c:v>
                </c:pt>
                <c:pt idx="77">
                  <c:v>54.019460000000002</c:v>
                </c:pt>
                <c:pt idx="78">
                  <c:v>54.044460000000001</c:v>
                </c:pt>
                <c:pt idx="79">
                  <c:v>54.070460000000004</c:v>
                </c:pt>
                <c:pt idx="80">
                  <c:v>54.095460000000003</c:v>
                </c:pt>
                <c:pt idx="81">
                  <c:v>54.119460000000004</c:v>
                </c:pt>
                <c:pt idx="82">
                  <c:v>54.143459999999997</c:v>
                </c:pt>
                <c:pt idx="83">
                  <c:v>54.167459999999998</c:v>
                </c:pt>
                <c:pt idx="84">
                  <c:v>54.191459999999999</c:v>
                </c:pt>
                <c:pt idx="85">
                  <c:v>54.214460000000003</c:v>
                </c:pt>
                <c:pt idx="86">
                  <c:v>54.238460000000003</c:v>
                </c:pt>
                <c:pt idx="87">
                  <c:v>54.260460000000002</c:v>
                </c:pt>
                <c:pt idx="88">
                  <c:v>54.283459999999998</c:v>
                </c:pt>
                <c:pt idx="89">
                  <c:v>54.305460000000004</c:v>
                </c:pt>
                <c:pt idx="90">
                  <c:v>54.327460000000002</c:v>
                </c:pt>
                <c:pt idx="91">
                  <c:v>54.349460000000001</c:v>
                </c:pt>
                <c:pt idx="92">
                  <c:v>54.370460000000001</c:v>
                </c:pt>
                <c:pt idx="93">
                  <c:v>54.39246</c:v>
                </c:pt>
                <c:pt idx="94">
                  <c:v>54.412460000000003</c:v>
                </c:pt>
                <c:pt idx="95">
                  <c:v>54.433460000000004</c:v>
                </c:pt>
                <c:pt idx="96">
                  <c:v>54.454460000000005</c:v>
                </c:pt>
                <c:pt idx="97">
                  <c:v>54.474460000000001</c:v>
                </c:pt>
                <c:pt idx="98">
                  <c:v>54.494460000000004</c:v>
                </c:pt>
                <c:pt idx="99">
                  <c:v>54.51446</c:v>
                </c:pt>
                <c:pt idx="100">
                  <c:v>54.533459999999998</c:v>
                </c:pt>
                <c:pt idx="101">
                  <c:v>54.552460000000004</c:v>
                </c:pt>
                <c:pt idx="102">
                  <c:v>54.571460000000002</c:v>
                </c:pt>
                <c:pt idx="103">
                  <c:v>54.59046</c:v>
                </c:pt>
                <c:pt idx="104">
                  <c:v>54.609459999999999</c:v>
                </c:pt>
                <c:pt idx="105">
                  <c:v>54.627459999999999</c:v>
                </c:pt>
                <c:pt idx="106">
                  <c:v>54.64546</c:v>
                </c:pt>
                <c:pt idx="107">
                  <c:v>54.663460000000001</c:v>
                </c:pt>
                <c:pt idx="108">
                  <c:v>54.681460000000001</c:v>
                </c:pt>
                <c:pt idx="109">
                  <c:v>54.699460000000002</c:v>
                </c:pt>
                <c:pt idx="110">
                  <c:v>54.716459999999998</c:v>
                </c:pt>
                <c:pt idx="111">
                  <c:v>54.733460000000001</c:v>
                </c:pt>
                <c:pt idx="112">
                  <c:v>54.750460000000004</c:v>
                </c:pt>
                <c:pt idx="113">
                  <c:v>54.76746</c:v>
                </c:pt>
                <c:pt idx="114">
                  <c:v>54.784460000000003</c:v>
                </c:pt>
                <c:pt idx="115">
                  <c:v>54.800460000000001</c:v>
                </c:pt>
                <c:pt idx="116">
                  <c:v>54.816459999999999</c:v>
                </c:pt>
                <c:pt idx="117">
                  <c:v>54.832460000000005</c:v>
                </c:pt>
                <c:pt idx="118">
                  <c:v>54.848460000000003</c:v>
                </c:pt>
                <c:pt idx="119">
                  <c:v>54.864460000000001</c:v>
                </c:pt>
                <c:pt idx="120">
                  <c:v>54.879460000000002</c:v>
                </c:pt>
                <c:pt idx="121">
                  <c:v>54.89546</c:v>
                </c:pt>
                <c:pt idx="122">
                  <c:v>54.91046</c:v>
                </c:pt>
                <c:pt idx="123">
                  <c:v>54.925460000000001</c:v>
                </c:pt>
                <c:pt idx="124">
                  <c:v>54.940460000000002</c:v>
                </c:pt>
                <c:pt idx="125">
                  <c:v>54.955460000000002</c:v>
                </c:pt>
                <c:pt idx="126">
                  <c:v>54.969459999999998</c:v>
                </c:pt>
                <c:pt idx="127">
                  <c:v>54.984459999999999</c:v>
                </c:pt>
                <c:pt idx="128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4A-4C7B-9CB3-988112D76BB9}"/>
            </c:ext>
          </c:extLst>
        </c:ser>
        <c:ser>
          <c:idx val="1"/>
          <c:order val="1"/>
          <c:tx>
            <c:v>Formation pressure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套管压力变化!$B$20:$B$148</c:f>
              <c:numCache>
                <c:formatCode>General</c:formatCode>
                <c:ptCount val="129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</c:numCache>
            </c:numRef>
          </c:xVal>
          <c:yVal>
            <c:numRef>
              <c:f>套管压力变化!$E$20:$E$148</c:f>
              <c:numCache>
                <c:formatCode>General</c:formatCode>
                <c:ptCount val="129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55</c:v>
                </c:pt>
                <c:pt idx="54">
                  <c:v>55</c:v>
                </c:pt>
                <c:pt idx="55">
                  <c:v>55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55</c:v>
                </c:pt>
                <c:pt idx="65">
                  <c:v>55</c:v>
                </c:pt>
                <c:pt idx="66">
                  <c:v>55</c:v>
                </c:pt>
                <c:pt idx="67">
                  <c:v>55</c:v>
                </c:pt>
                <c:pt idx="68">
                  <c:v>55</c:v>
                </c:pt>
                <c:pt idx="69">
                  <c:v>55</c:v>
                </c:pt>
                <c:pt idx="70">
                  <c:v>55</c:v>
                </c:pt>
                <c:pt idx="71">
                  <c:v>55</c:v>
                </c:pt>
                <c:pt idx="72">
                  <c:v>55</c:v>
                </c:pt>
                <c:pt idx="73">
                  <c:v>55</c:v>
                </c:pt>
                <c:pt idx="74">
                  <c:v>55</c:v>
                </c:pt>
                <c:pt idx="75">
                  <c:v>55</c:v>
                </c:pt>
                <c:pt idx="76">
                  <c:v>55</c:v>
                </c:pt>
                <c:pt idx="77">
                  <c:v>55</c:v>
                </c:pt>
                <c:pt idx="78">
                  <c:v>55</c:v>
                </c:pt>
                <c:pt idx="79">
                  <c:v>55</c:v>
                </c:pt>
                <c:pt idx="80">
                  <c:v>55</c:v>
                </c:pt>
                <c:pt idx="81">
                  <c:v>55</c:v>
                </c:pt>
                <c:pt idx="82">
                  <c:v>55</c:v>
                </c:pt>
                <c:pt idx="83">
                  <c:v>55</c:v>
                </c:pt>
                <c:pt idx="84">
                  <c:v>55</c:v>
                </c:pt>
                <c:pt idx="85">
                  <c:v>55</c:v>
                </c:pt>
                <c:pt idx="86">
                  <c:v>55</c:v>
                </c:pt>
                <c:pt idx="87">
                  <c:v>55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55</c:v>
                </c:pt>
                <c:pt idx="92">
                  <c:v>55</c:v>
                </c:pt>
                <c:pt idx="93">
                  <c:v>55</c:v>
                </c:pt>
                <c:pt idx="94">
                  <c:v>55</c:v>
                </c:pt>
                <c:pt idx="95">
                  <c:v>55</c:v>
                </c:pt>
                <c:pt idx="96">
                  <c:v>55</c:v>
                </c:pt>
                <c:pt idx="97">
                  <c:v>55</c:v>
                </c:pt>
                <c:pt idx="98">
                  <c:v>55</c:v>
                </c:pt>
                <c:pt idx="99">
                  <c:v>55</c:v>
                </c:pt>
                <c:pt idx="100">
                  <c:v>55</c:v>
                </c:pt>
                <c:pt idx="101">
                  <c:v>55</c:v>
                </c:pt>
                <c:pt idx="102">
                  <c:v>55</c:v>
                </c:pt>
                <c:pt idx="103">
                  <c:v>55</c:v>
                </c:pt>
                <c:pt idx="104">
                  <c:v>55</c:v>
                </c:pt>
                <c:pt idx="105">
                  <c:v>55</c:v>
                </c:pt>
                <c:pt idx="106">
                  <c:v>55</c:v>
                </c:pt>
                <c:pt idx="107">
                  <c:v>55</c:v>
                </c:pt>
                <c:pt idx="108">
                  <c:v>55</c:v>
                </c:pt>
                <c:pt idx="109">
                  <c:v>55</c:v>
                </c:pt>
                <c:pt idx="110">
                  <c:v>55</c:v>
                </c:pt>
                <c:pt idx="111">
                  <c:v>55</c:v>
                </c:pt>
                <c:pt idx="112">
                  <c:v>55</c:v>
                </c:pt>
                <c:pt idx="113">
                  <c:v>55</c:v>
                </c:pt>
                <c:pt idx="114">
                  <c:v>55</c:v>
                </c:pt>
                <c:pt idx="115">
                  <c:v>55</c:v>
                </c:pt>
                <c:pt idx="116">
                  <c:v>55</c:v>
                </c:pt>
                <c:pt idx="117">
                  <c:v>55</c:v>
                </c:pt>
                <c:pt idx="118">
                  <c:v>55</c:v>
                </c:pt>
                <c:pt idx="119">
                  <c:v>55</c:v>
                </c:pt>
                <c:pt idx="120">
                  <c:v>55</c:v>
                </c:pt>
                <c:pt idx="121">
                  <c:v>55</c:v>
                </c:pt>
                <c:pt idx="122">
                  <c:v>55</c:v>
                </c:pt>
                <c:pt idx="123">
                  <c:v>55</c:v>
                </c:pt>
                <c:pt idx="124">
                  <c:v>55</c:v>
                </c:pt>
                <c:pt idx="125">
                  <c:v>55</c:v>
                </c:pt>
                <c:pt idx="126">
                  <c:v>55</c:v>
                </c:pt>
                <c:pt idx="127">
                  <c:v>55</c:v>
                </c:pt>
                <c:pt idx="128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4A-4C7B-9CB3-988112D76BB9}"/>
            </c:ext>
          </c:extLst>
        </c:ser>
        <c:ser>
          <c:idx val="2"/>
          <c:order val="2"/>
          <c:tx>
            <c:v>Consider gas suspension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套管压力变化!$B$20:$B$148</c:f>
              <c:numCache>
                <c:formatCode>General</c:formatCode>
                <c:ptCount val="129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</c:numCache>
            </c:numRef>
          </c:xVal>
          <c:yVal>
            <c:numRef>
              <c:f>套管压力变化!$H$20:$H$148</c:f>
              <c:numCache>
                <c:formatCode>General</c:formatCode>
                <c:ptCount val="129"/>
                <c:pt idx="0">
                  <c:v>50.419460000000001</c:v>
                </c:pt>
                <c:pt idx="1">
                  <c:v>50.622860000000003</c:v>
                </c:pt>
                <c:pt idx="2">
                  <c:v>50.685859999999998</c:v>
                </c:pt>
                <c:pt idx="3">
                  <c:v>50.748860000000001</c:v>
                </c:pt>
                <c:pt idx="4">
                  <c:v>50.810960000000001</c:v>
                </c:pt>
                <c:pt idx="5">
                  <c:v>50.872160000000001</c:v>
                </c:pt>
                <c:pt idx="6">
                  <c:v>50.932459999999999</c:v>
                </c:pt>
                <c:pt idx="7">
                  <c:v>50.992760000000004</c:v>
                </c:pt>
                <c:pt idx="8">
                  <c:v>51.051259999999999</c:v>
                </c:pt>
                <c:pt idx="9">
                  <c:v>51.10886</c:v>
                </c:pt>
                <c:pt idx="10">
                  <c:v>51.166460000000001</c:v>
                </c:pt>
                <c:pt idx="11">
                  <c:v>51.222259999999999</c:v>
                </c:pt>
                <c:pt idx="12">
                  <c:v>51.278060000000004</c:v>
                </c:pt>
                <c:pt idx="13">
                  <c:v>51.33296</c:v>
                </c:pt>
                <c:pt idx="14">
                  <c:v>51.386960000000002</c:v>
                </c:pt>
                <c:pt idx="15">
                  <c:v>51.440060000000003</c:v>
                </c:pt>
                <c:pt idx="16">
                  <c:v>51.492260000000002</c:v>
                </c:pt>
                <c:pt idx="17">
                  <c:v>51.544460000000001</c:v>
                </c:pt>
                <c:pt idx="18">
                  <c:v>51.595759999999999</c:v>
                </c:pt>
                <c:pt idx="19">
                  <c:v>51.646160000000002</c:v>
                </c:pt>
                <c:pt idx="20">
                  <c:v>51.695660000000004</c:v>
                </c:pt>
                <c:pt idx="21">
                  <c:v>51.744260000000004</c:v>
                </c:pt>
                <c:pt idx="22">
                  <c:v>51.792859999999997</c:v>
                </c:pt>
                <c:pt idx="23">
                  <c:v>51.840560000000004</c:v>
                </c:pt>
                <c:pt idx="24">
                  <c:v>51.887360000000001</c:v>
                </c:pt>
                <c:pt idx="25">
                  <c:v>51.934159999999999</c:v>
                </c:pt>
                <c:pt idx="26">
                  <c:v>51.980060000000002</c:v>
                </c:pt>
                <c:pt idx="27">
                  <c:v>52.025060000000003</c:v>
                </c:pt>
                <c:pt idx="28">
                  <c:v>52.069160000000004</c:v>
                </c:pt>
                <c:pt idx="29">
                  <c:v>52.113260000000004</c:v>
                </c:pt>
                <c:pt idx="30">
                  <c:v>52.156460000000003</c:v>
                </c:pt>
                <c:pt idx="31">
                  <c:v>52.199660000000002</c:v>
                </c:pt>
                <c:pt idx="32">
                  <c:v>52.241959999999999</c:v>
                </c:pt>
                <c:pt idx="33">
                  <c:v>52.283360000000002</c:v>
                </c:pt>
                <c:pt idx="34">
                  <c:v>52.323860000000003</c:v>
                </c:pt>
                <c:pt idx="35">
                  <c:v>52.364359999999998</c:v>
                </c:pt>
                <c:pt idx="36">
                  <c:v>52.404859999999999</c:v>
                </c:pt>
                <c:pt idx="37">
                  <c:v>52.444459999999999</c:v>
                </c:pt>
                <c:pt idx="38">
                  <c:v>52.483159999999998</c:v>
                </c:pt>
                <c:pt idx="39">
                  <c:v>52.520960000000002</c:v>
                </c:pt>
                <c:pt idx="40">
                  <c:v>52.559660000000001</c:v>
                </c:pt>
                <c:pt idx="41">
                  <c:v>52.596560000000004</c:v>
                </c:pt>
                <c:pt idx="42">
                  <c:v>52.633459999999999</c:v>
                </c:pt>
                <c:pt idx="43">
                  <c:v>52.669460000000001</c:v>
                </c:pt>
                <c:pt idx="44">
                  <c:v>52.705460000000002</c:v>
                </c:pt>
                <c:pt idx="45">
                  <c:v>52.741460000000004</c:v>
                </c:pt>
                <c:pt idx="46">
                  <c:v>52.776560000000003</c:v>
                </c:pt>
                <c:pt idx="47">
                  <c:v>52.810760000000002</c:v>
                </c:pt>
                <c:pt idx="48">
                  <c:v>52.84496</c:v>
                </c:pt>
                <c:pt idx="49">
                  <c:v>52.878260000000004</c:v>
                </c:pt>
                <c:pt idx="50">
                  <c:v>52.911560000000001</c:v>
                </c:pt>
                <c:pt idx="51">
                  <c:v>52.943960000000004</c:v>
                </c:pt>
                <c:pt idx="52">
                  <c:v>52.97636</c:v>
                </c:pt>
                <c:pt idx="53">
                  <c:v>53.007860000000001</c:v>
                </c:pt>
                <c:pt idx="54">
                  <c:v>53.039360000000002</c:v>
                </c:pt>
                <c:pt idx="55">
                  <c:v>53.070860000000003</c:v>
                </c:pt>
                <c:pt idx="56">
                  <c:v>53.101460000000003</c:v>
                </c:pt>
                <c:pt idx="57">
                  <c:v>53.131160000000001</c:v>
                </c:pt>
                <c:pt idx="58">
                  <c:v>53.16086</c:v>
                </c:pt>
                <c:pt idx="59">
                  <c:v>53.190559999999998</c:v>
                </c:pt>
                <c:pt idx="60">
                  <c:v>53.219360000000002</c:v>
                </c:pt>
                <c:pt idx="61">
                  <c:v>53.248159999999999</c:v>
                </c:pt>
                <c:pt idx="62">
                  <c:v>53.276960000000003</c:v>
                </c:pt>
                <c:pt idx="63">
                  <c:v>53.304859999999998</c:v>
                </c:pt>
                <c:pt idx="64">
                  <c:v>53.331859999999999</c:v>
                </c:pt>
                <c:pt idx="65">
                  <c:v>53.35886</c:v>
                </c:pt>
                <c:pt idx="66">
                  <c:v>53.385860000000001</c:v>
                </c:pt>
                <c:pt idx="67">
                  <c:v>53.412860000000002</c:v>
                </c:pt>
                <c:pt idx="68">
                  <c:v>53.438960000000002</c:v>
                </c:pt>
                <c:pt idx="69">
                  <c:v>53.46416</c:v>
                </c:pt>
                <c:pt idx="70">
                  <c:v>53.489359999999998</c:v>
                </c:pt>
                <c:pt idx="71">
                  <c:v>53.514560000000003</c:v>
                </c:pt>
                <c:pt idx="72">
                  <c:v>53.539760000000001</c:v>
                </c:pt>
                <c:pt idx="73">
                  <c:v>53.564059999999998</c:v>
                </c:pt>
                <c:pt idx="74">
                  <c:v>53.588360000000002</c:v>
                </c:pt>
                <c:pt idx="75">
                  <c:v>53.612659999999998</c:v>
                </c:pt>
                <c:pt idx="76">
                  <c:v>53.636060000000001</c:v>
                </c:pt>
                <c:pt idx="77">
                  <c:v>53.659460000000003</c:v>
                </c:pt>
                <c:pt idx="78">
                  <c:v>53.681960000000004</c:v>
                </c:pt>
                <c:pt idx="79">
                  <c:v>53.705359999999999</c:v>
                </c:pt>
                <c:pt idx="80">
                  <c:v>53.72786</c:v>
                </c:pt>
                <c:pt idx="81">
                  <c:v>53.749459999999999</c:v>
                </c:pt>
                <c:pt idx="82">
                  <c:v>53.771059999999999</c:v>
                </c:pt>
                <c:pt idx="83">
                  <c:v>53.792659999999998</c:v>
                </c:pt>
                <c:pt idx="84">
                  <c:v>53.814259999999997</c:v>
                </c:pt>
                <c:pt idx="85">
                  <c:v>53.834960000000002</c:v>
                </c:pt>
                <c:pt idx="86">
                  <c:v>53.856560000000002</c:v>
                </c:pt>
                <c:pt idx="87">
                  <c:v>53.876359999999998</c:v>
                </c:pt>
                <c:pt idx="88">
                  <c:v>53.897060000000003</c:v>
                </c:pt>
                <c:pt idx="89">
                  <c:v>53.91686</c:v>
                </c:pt>
                <c:pt idx="90">
                  <c:v>53.936660000000003</c:v>
                </c:pt>
                <c:pt idx="91">
                  <c:v>53.95646</c:v>
                </c:pt>
                <c:pt idx="92">
                  <c:v>53.975360000000002</c:v>
                </c:pt>
                <c:pt idx="93">
                  <c:v>53.995159999999998</c:v>
                </c:pt>
                <c:pt idx="94">
                  <c:v>54.013159999999999</c:v>
                </c:pt>
                <c:pt idx="95">
                  <c:v>54.032060000000001</c:v>
                </c:pt>
                <c:pt idx="96">
                  <c:v>54.050960000000003</c:v>
                </c:pt>
                <c:pt idx="97">
                  <c:v>54.068959999999997</c:v>
                </c:pt>
                <c:pt idx="98">
                  <c:v>54.086959999999998</c:v>
                </c:pt>
                <c:pt idx="99">
                  <c:v>54.104959999999998</c:v>
                </c:pt>
                <c:pt idx="100">
                  <c:v>54.122059999999998</c:v>
                </c:pt>
                <c:pt idx="101">
                  <c:v>54.139160000000004</c:v>
                </c:pt>
                <c:pt idx="102">
                  <c:v>54.156260000000003</c:v>
                </c:pt>
                <c:pt idx="103">
                  <c:v>54.173360000000002</c:v>
                </c:pt>
                <c:pt idx="104">
                  <c:v>54.190460000000002</c:v>
                </c:pt>
                <c:pt idx="105">
                  <c:v>54.206659999999999</c:v>
                </c:pt>
                <c:pt idx="106">
                  <c:v>54.222860000000004</c:v>
                </c:pt>
                <c:pt idx="107">
                  <c:v>54.239060000000002</c:v>
                </c:pt>
                <c:pt idx="108">
                  <c:v>54.25526</c:v>
                </c:pt>
                <c:pt idx="109">
                  <c:v>54.271459999999998</c:v>
                </c:pt>
                <c:pt idx="110">
                  <c:v>54.286760000000001</c:v>
                </c:pt>
                <c:pt idx="111">
                  <c:v>54.302060000000004</c:v>
                </c:pt>
                <c:pt idx="112">
                  <c:v>54.317360000000001</c:v>
                </c:pt>
                <c:pt idx="113">
                  <c:v>54.332659999999997</c:v>
                </c:pt>
                <c:pt idx="114">
                  <c:v>54.34796</c:v>
                </c:pt>
                <c:pt idx="115">
                  <c:v>54.362360000000002</c:v>
                </c:pt>
                <c:pt idx="116">
                  <c:v>54.376760000000004</c:v>
                </c:pt>
                <c:pt idx="117">
                  <c:v>54.391159999999999</c:v>
                </c:pt>
                <c:pt idx="118">
                  <c:v>54.405560000000001</c:v>
                </c:pt>
                <c:pt idx="119">
                  <c:v>54.419960000000003</c:v>
                </c:pt>
                <c:pt idx="120">
                  <c:v>54.433460000000004</c:v>
                </c:pt>
                <c:pt idx="121">
                  <c:v>54.447859999999999</c:v>
                </c:pt>
                <c:pt idx="122">
                  <c:v>54.461359999999999</c:v>
                </c:pt>
                <c:pt idx="123">
                  <c:v>54.47486</c:v>
                </c:pt>
                <c:pt idx="124">
                  <c:v>54.48836</c:v>
                </c:pt>
                <c:pt idx="125">
                  <c:v>54.501860000000001</c:v>
                </c:pt>
                <c:pt idx="126">
                  <c:v>54.51446</c:v>
                </c:pt>
                <c:pt idx="127">
                  <c:v>54.52796</c:v>
                </c:pt>
                <c:pt idx="128">
                  <c:v>54.540559999999999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34A-4C7B-9CB3-988112D76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438336"/>
        <c:axId val="268439488"/>
      </c:scatterChart>
      <c:valAx>
        <c:axId val="268438336"/>
        <c:scaling>
          <c:orientation val="minMax"/>
          <c:max val="6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Shut-in time/min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9858599979289633"/>
              <c:y val="0.92886564563865037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8439488"/>
        <c:crossesAt val="0"/>
        <c:crossBetween val="midCat"/>
        <c:majorUnit val="10"/>
        <c:minorUnit val="5"/>
      </c:valAx>
      <c:valAx>
        <c:axId val="268439488"/>
        <c:scaling>
          <c:orientation val="minMax"/>
          <c:max val="56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Bottom hole pressure/MPa</a:t>
                </a:r>
                <a:endParaRPr lang="zh-CN" altLang="en-US" sz="1600" b="0" baseline="3000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2516999758383E-4"/>
              <c:y val="0.21571656264628211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8438336"/>
        <c:crosses val="autoZero"/>
        <c:crossBetween val="midCat"/>
        <c:majorUnit val="2"/>
        <c:minorUnit val="0.5"/>
      </c:valAx>
      <c:spPr>
        <a:ln w="12700">
          <a:solidFill>
            <a:schemeClr val="tx1"/>
          </a:solidFill>
        </a:ln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25131476303890099"/>
          <c:y val="2.9781213976123658E-2"/>
          <c:w val="0.74646560353456903"/>
          <c:h val="0.14616056058964125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5124434779608"/>
          <c:y val="3.0821759259259261E-2"/>
          <c:w val="0.85619084601843221"/>
          <c:h val="0.82748078703703698"/>
        </c:manualLayout>
      </c:layout>
      <c:scatterChart>
        <c:scatterStyle val="smoothMarker"/>
        <c:varyColors val="0"/>
        <c:ser>
          <c:idx val="0"/>
          <c:order val="0"/>
          <c:tx>
            <c:v>不考虑气体悬浮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套管压力变化!$B$20:$B$148</c:f>
              <c:numCache>
                <c:formatCode>General</c:formatCode>
                <c:ptCount val="129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</c:numCache>
            </c:numRef>
          </c:xVal>
          <c:yVal>
            <c:numRef>
              <c:f>套管压力变化!$D$20:$D$148</c:f>
              <c:numCache>
                <c:formatCode>General</c:formatCode>
                <c:ptCount val="129"/>
                <c:pt idx="0">
                  <c:v>50.419460000000001</c:v>
                </c:pt>
                <c:pt idx="1">
                  <c:v>50.64546</c:v>
                </c:pt>
                <c:pt idx="2">
                  <c:v>50.71546</c:v>
                </c:pt>
                <c:pt idx="3">
                  <c:v>50.78546</c:v>
                </c:pt>
                <c:pt idx="4">
                  <c:v>50.854460000000003</c:v>
                </c:pt>
                <c:pt idx="5">
                  <c:v>50.922460000000001</c:v>
                </c:pt>
                <c:pt idx="6">
                  <c:v>50.989460000000001</c:v>
                </c:pt>
                <c:pt idx="7">
                  <c:v>51.056460000000001</c:v>
                </c:pt>
                <c:pt idx="8">
                  <c:v>51.121459999999999</c:v>
                </c:pt>
                <c:pt idx="9">
                  <c:v>51.185459999999999</c:v>
                </c:pt>
                <c:pt idx="10">
                  <c:v>51.249459999999999</c:v>
                </c:pt>
                <c:pt idx="11">
                  <c:v>51.311460000000004</c:v>
                </c:pt>
                <c:pt idx="12">
                  <c:v>51.373460000000001</c:v>
                </c:pt>
                <c:pt idx="13">
                  <c:v>51.434460000000001</c:v>
                </c:pt>
                <c:pt idx="14">
                  <c:v>51.494460000000004</c:v>
                </c:pt>
                <c:pt idx="15">
                  <c:v>51.553460000000001</c:v>
                </c:pt>
                <c:pt idx="16">
                  <c:v>51.611460000000001</c:v>
                </c:pt>
                <c:pt idx="17">
                  <c:v>51.669460000000001</c:v>
                </c:pt>
                <c:pt idx="18">
                  <c:v>51.726460000000003</c:v>
                </c:pt>
                <c:pt idx="19">
                  <c:v>51.78246</c:v>
                </c:pt>
                <c:pt idx="20">
                  <c:v>51.83746</c:v>
                </c:pt>
                <c:pt idx="21">
                  <c:v>51.891460000000002</c:v>
                </c:pt>
                <c:pt idx="22">
                  <c:v>51.945460000000004</c:v>
                </c:pt>
                <c:pt idx="23">
                  <c:v>51.998460000000001</c:v>
                </c:pt>
                <c:pt idx="24">
                  <c:v>52.050460000000001</c:v>
                </c:pt>
                <c:pt idx="25">
                  <c:v>52.102460000000001</c:v>
                </c:pt>
                <c:pt idx="26">
                  <c:v>52.153460000000003</c:v>
                </c:pt>
                <c:pt idx="27">
                  <c:v>52.20346</c:v>
                </c:pt>
                <c:pt idx="28">
                  <c:v>52.252459999999999</c:v>
                </c:pt>
                <c:pt idx="29">
                  <c:v>52.301459999999999</c:v>
                </c:pt>
                <c:pt idx="30">
                  <c:v>52.349460000000001</c:v>
                </c:pt>
                <c:pt idx="31">
                  <c:v>52.397460000000002</c:v>
                </c:pt>
                <c:pt idx="32">
                  <c:v>52.444459999999999</c:v>
                </c:pt>
                <c:pt idx="33">
                  <c:v>52.490459999999999</c:v>
                </c:pt>
                <c:pt idx="34">
                  <c:v>52.53546</c:v>
                </c:pt>
                <c:pt idx="35">
                  <c:v>52.580460000000002</c:v>
                </c:pt>
                <c:pt idx="36">
                  <c:v>52.625460000000004</c:v>
                </c:pt>
                <c:pt idx="37">
                  <c:v>52.669460000000001</c:v>
                </c:pt>
                <c:pt idx="38">
                  <c:v>52.71246</c:v>
                </c:pt>
                <c:pt idx="39">
                  <c:v>52.754460000000002</c:v>
                </c:pt>
                <c:pt idx="40">
                  <c:v>52.797460000000001</c:v>
                </c:pt>
                <c:pt idx="41">
                  <c:v>52.838459999999998</c:v>
                </c:pt>
                <c:pt idx="42">
                  <c:v>52.879460000000002</c:v>
                </c:pt>
                <c:pt idx="43">
                  <c:v>52.919460000000001</c:v>
                </c:pt>
                <c:pt idx="44">
                  <c:v>52.95946</c:v>
                </c:pt>
                <c:pt idx="45">
                  <c:v>52.999459999999999</c:v>
                </c:pt>
                <c:pt idx="46">
                  <c:v>53.038460000000001</c:v>
                </c:pt>
                <c:pt idx="47">
                  <c:v>53.076460000000004</c:v>
                </c:pt>
                <c:pt idx="48">
                  <c:v>53.114460000000001</c:v>
                </c:pt>
                <c:pt idx="49">
                  <c:v>53.15146</c:v>
                </c:pt>
                <c:pt idx="50">
                  <c:v>53.188459999999999</c:v>
                </c:pt>
                <c:pt idx="51">
                  <c:v>53.224460000000001</c:v>
                </c:pt>
                <c:pt idx="52">
                  <c:v>53.260460000000002</c:v>
                </c:pt>
                <c:pt idx="53">
                  <c:v>53.295459999999999</c:v>
                </c:pt>
                <c:pt idx="54">
                  <c:v>53.330460000000002</c:v>
                </c:pt>
                <c:pt idx="55">
                  <c:v>53.365459999999999</c:v>
                </c:pt>
                <c:pt idx="56">
                  <c:v>53.399459999999998</c:v>
                </c:pt>
                <c:pt idx="57">
                  <c:v>53.432459999999999</c:v>
                </c:pt>
                <c:pt idx="58">
                  <c:v>53.46546</c:v>
                </c:pt>
                <c:pt idx="59">
                  <c:v>53.498460000000001</c:v>
                </c:pt>
                <c:pt idx="60">
                  <c:v>53.530459999999998</c:v>
                </c:pt>
                <c:pt idx="61">
                  <c:v>53.562460000000002</c:v>
                </c:pt>
                <c:pt idx="62">
                  <c:v>53.594459999999998</c:v>
                </c:pt>
                <c:pt idx="63">
                  <c:v>53.625460000000004</c:v>
                </c:pt>
                <c:pt idx="64">
                  <c:v>53.655459999999998</c:v>
                </c:pt>
                <c:pt idx="65">
                  <c:v>53.685459999999999</c:v>
                </c:pt>
                <c:pt idx="66">
                  <c:v>53.71546</c:v>
                </c:pt>
                <c:pt idx="67">
                  <c:v>53.745460000000001</c:v>
                </c:pt>
                <c:pt idx="68">
                  <c:v>53.774459999999998</c:v>
                </c:pt>
                <c:pt idx="69">
                  <c:v>53.802460000000004</c:v>
                </c:pt>
                <c:pt idx="70">
                  <c:v>53.830460000000002</c:v>
                </c:pt>
                <c:pt idx="71">
                  <c:v>53.858460000000001</c:v>
                </c:pt>
                <c:pt idx="72">
                  <c:v>53.88646</c:v>
                </c:pt>
                <c:pt idx="73">
                  <c:v>53.913460000000001</c:v>
                </c:pt>
                <c:pt idx="74">
                  <c:v>53.940460000000002</c:v>
                </c:pt>
                <c:pt idx="75">
                  <c:v>53.967460000000003</c:v>
                </c:pt>
                <c:pt idx="76">
                  <c:v>53.993459999999999</c:v>
                </c:pt>
                <c:pt idx="77">
                  <c:v>54.019460000000002</c:v>
                </c:pt>
                <c:pt idx="78">
                  <c:v>54.044460000000001</c:v>
                </c:pt>
                <c:pt idx="79">
                  <c:v>54.070460000000004</c:v>
                </c:pt>
                <c:pt idx="80">
                  <c:v>54.095460000000003</c:v>
                </c:pt>
                <c:pt idx="81">
                  <c:v>54.119460000000004</c:v>
                </c:pt>
                <c:pt idx="82">
                  <c:v>54.143459999999997</c:v>
                </c:pt>
                <c:pt idx="83">
                  <c:v>54.167459999999998</c:v>
                </c:pt>
                <c:pt idx="84">
                  <c:v>54.191459999999999</c:v>
                </c:pt>
                <c:pt idx="85">
                  <c:v>54.214460000000003</c:v>
                </c:pt>
                <c:pt idx="86">
                  <c:v>54.238460000000003</c:v>
                </c:pt>
                <c:pt idx="87">
                  <c:v>54.260460000000002</c:v>
                </c:pt>
                <c:pt idx="88">
                  <c:v>54.283459999999998</c:v>
                </c:pt>
                <c:pt idx="89">
                  <c:v>54.305460000000004</c:v>
                </c:pt>
                <c:pt idx="90">
                  <c:v>54.327460000000002</c:v>
                </c:pt>
                <c:pt idx="91">
                  <c:v>54.349460000000001</c:v>
                </c:pt>
                <c:pt idx="92">
                  <c:v>54.370460000000001</c:v>
                </c:pt>
                <c:pt idx="93">
                  <c:v>54.39246</c:v>
                </c:pt>
                <c:pt idx="94">
                  <c:v>54.412460000000003</c:v>
                </c:pt>
                <c:pt idx="95">
                  <c:v>54.433460000000004</c:v>
                </c:pt>
                <c:pt idx="96">
                  <c:v>54.454460000000005</c:v>
                </c:pt>
                <c:pt idx="97">
                  <c:v>54.474460000000001</c:v>
                </c:pt>
                <c:pt idx="98">
                  <c:v>54.494460000000004</c:v>
                </c:pt>
                <c:pt idx="99">
                  <c:v>54.51446</c:v>
                </c:pt>
                <c:pt idx="100">
                  <c:v>54.533459999999998</c:v>
                </c:pt>
                <c:pt idx="101">
                  <c:v>54.552460000000004</c:v>
                </c:pt>
                <c:pt idx="102">
                  <c:v>54.571460000000002</c:v>
                </c:pt>
                <c:pt idx="103">
                  <c:v>54.59046</c:v>
                </c:pt>
                <c:pt idx="104">
                  <c:v>54.609459999999999</c:v>
                </c:pt>
                <c:pt idx="105">
                  <c:v>54.627459999999999</c:v>
                </c:pt>
                <c:pt idx="106">
                  <c:v>54.64546</c:v>
                </c:pt>
                <c:pt idx="107">
                  <c:v>54.663460000000001</c:v>
                </c:pt>
                <c:pt idx="108">
                  <c:v>54.681460000000001</c:v>
                </c:pt>
                <c:pt idx="109">
                  <c:v>54.699460000000002</c:v>
                </c:pt>
                <c:pt idx="110">
                  <c:v>54.716459999999998</c:v>
                </c:pt>
                <c:pt idx="111">
                  <c:v>54.733460000000001</c:v>
                </c:pt>
                <c:pt idx="112">
                  <c:v>54.750460000000004</c:v>
                </c:pt>
                <c:pt idx="113">
                  <c:v>54.76746</c:v>
                </c:pt>
                <c:pt idx="114">
                  <c:v>54.784460000000003</c:v>
                </c:pt>
                <c:pt idx="115">
                  <c:v>54.800460000000001</c:v>
                </c:pt>
                <c:pt idx="116">
                  <c:v>54.816459999999999</c:v>
                </c:pt>
                <c:pt idx="117">
                  <c:v>54.832460000000005</c:v>
                </c:pt>
                <c:pt idx="118">
                  <c:v>54.848460000000003</c:v>
                </c:pt>
                <c:pt idx="119">
                  <c:v>54.864460000000001</c:v>
                </c:pt>
                <c:pt idx="120">
                  <c:v>54.879460000000002</c:v>
                </c:pt>
                <c:pt idx="121">
                  <c:v>54.89546</c:v>
                </c:pt>
                <c:pt idx="122">
                  <c:v>54.91046</c:v>
                </c:pt>
                <c:pt idx="123">
                  <c:v>54.925460000000001</c:v>
                </c:pt>
                <c:pt idx="124">
                  <c:v>54.940460000000002</c:v>
                </c:pt>
                <c:pt idx="125">
                  <c:v>54.955460000000002</c:v>
                </c:pt>
                <c:pt idx="126">
                  <c:v>54.969459999999998</c:v>
                </c:pt>
                <c:pt idx="127">
                  <c:v>54.984459999999999</c:v>
                </c:pt>
                <c:pt idx="128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80-4D6D-B23C-8AA331DDE64D}"/>
            </c:ext>
          </c:extLst>
        </c:ser>
        <c:ser>
          <c:idx val="1"/>
          <c:order val="1"/>
          <c:tx>
            <c:v>地层压力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套管压力变化!$B$20:$B$148</c:f>
              <c:numCache>
                <c:formatCode>General</c:formatCode>
                <c:ptCount val="129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</c:numCache>
            </c:numRef>
          </c:xVal>
          <c:yVal>
            <c:numRef>
              <c:f>套管压力变化!$E$20:$E$148</c:f>
              <c:numCache>
                <c:formatCode>General</c:formatCode>
                <c:ptCount val="129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55</c:v>
                </c:pt>
                <c:pt idx="54">
                  <c:v>55</c:v>
                </c:pt>
                <c:pt idx="55">
                  <c:v>55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55</c:v>
                </c:pt>
                <c:pt idx="65">
                  <c:v>55</c:v>
                </c:pt>
                <c:pt idx="66">
                  <c:v>55</c:v>
                </c:pt>
                <c:pt idx="67">
                  <c:v>55</c:v>
                </c:pt>
                <c:pt idx="68">
                  <c:v>55</c:v>
                </c:pt>
                <c:pt idx="69">
                  <c:v>55</c:v>
                </c:pt>
                <c:pt idx="70">
                  <c:v>55</c:v>
                </c:pt>
                <c:pt idx="71">
                  <c:v>55</c:v>
                </c:pt>
                <c:pt idx="72">
                  <c:v>55</c:v>
                </c:pt>
                <c:pt idx="73">
                  <c:v>55</c:v>
                </c:pt>
                <c:pt idx="74">
                  <c:v>55</c:v>
                </c:pt>
                <c:pt idx="75">
                  <c:v>55</c:v>
                </c:pt>
                <c:pt idx="76">
                  <c:v>55</c:v>
                </c:pt>
                <c:pt idx="77">
                  <c:v>55</c:v>
                </c:pt>
                <c:pt idx="78">
                  <c:v>55</c:v>
                </c:pt>
                <c:pt idx="79">
                  <c:v>55</c:v>
                </c:pt>
                <c:pt idx="80">
                  <c:v>55</c:v>
                </c:pt>
                <c:pt idx="81">
                  <c:v>55</c:v>
                </c:pt>
                <c:pt idx="82">
                  <c:v>55</c:v>
                </c:pt>
                <c:pt idx="83">
                  <c:v>55</c:v>
                </c:pt>
                <c:pt idx="84">
                  <c:v>55</c:v>
                </c:pt>
                <c:pt idx="85">
                  <c:v>55</c:v>
                </c:pt>
                <c:pt idx="86">
                  <c:v>55</c:v>
                </c:pt>
                <c:pt idx="87">
                  <c:v>55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55</c:v>
                </c:pt>
                <c:pt idx="92">
                  <c:v>55</c:v>
                </c:pt>
                <c:pt idx="93">
                  <c:v>55</c:v>
                </c:pt>
                <c:pt idx="94">
                  <c:v>55</c:v>
                </c:pt>
                <c:pt idx="95">
                  <c:v>55</c:v>
                </c:pt>
                <c:pt idx="96">
                  <c:v>55</c:v>
                </c:pt>
                <c:pt idx="97">
                  <c:v>55</c:v>
                </c:pt>
                <c:pt idx="98">
                  <c:v>55</c:v>
                </c:pt>
                <c:pt idx="99">
                  <c:v>55</c:v>
                </c:pt>
                <c:pt idx="100">
                  <c:v>55</c:v>
                </c:pt>
                <c:pt idx="101">
                  <c:v>55</c:v>
                </c:pt>
                <c:pt idx="102">
                  <c:v>55</c:v>
                </c:pt>
                <c:pt idx="103">
                  <c:v>55</c:v>
                </c:pt>
                <c:pt idx="104">
                  <c:v>55</c:v>
                </c:pt>
                <c:pt idx="105">
                  <c:v>55</c:v>
                </c:pt>
                <c:pt idx="106">
                  <c:v>55</c:v>
                </c:pt>
                <c:pt idx="107">
                  <c:v>55</c:v>
                </c:pt>
                <c:pt idx="108">
                  <c:v>55</c:v>
                </c:pt>
                <c:pt idx="109">
                  <c:v>55</c:v>
                </c:pt>
                <c:pt idx="110">
                  <c:v>55</c:v>
                </c:pt>
                <c:pt idx="111">
                  <c:v>55</c:v>
                </c:pt>
                <c:pt idx="112">
                  <c:v>55</c:v>
                </c:pt>
                <c:pt idx="113">
                  <c:v>55</c:v>
                </c:pt>
                <c:pt idx="114">
                  <c:v>55</c:v>
                </c:pt>
                <c:pt idx="115">
                  <c:v>55</c:v>
                </c:pt>
                <c:pt idx="116">
                  <c:v>55</c:v>
                </c:pt>
                <c:pt idx="117">
                  <c:v>55</c:v>
                </c:pt>
                <c:pt idx="118">
                  <c:v>55</c:v>
                </c:pt>
                <c:pt idx="119">
                  <c:v>55</c:v>
                </c:pt>
                <c:pt idx="120">
                  <c:v>55</c:v>
                </c:pt>
                <c:pt idx="121">
                  <c:v>55</c:v>
                </c:pt>
                <c:pt idx="122">
                  <c:v>55</c:v>
                </c:pt>
                <c:pt idx="123">
                  <c:v>55</c:v>
                </c:pt>
                <c:pt idx="124">
                  <c:v>55</c:v>
                </c:pt>
                <c:pt idx="125">
                  <c:v>55</c:v>
                </c:pt>
                <c:pt idx="126">
                  <c:v>55</c:v>
                </c:pt>
                <c:pt idx="127">
                  <c:v>55</c:v>
                </c:pt>
                <c:pt idx="128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80-4D6D-B23C-8AA331DDE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147136"/>
        <c:axId val="804147712"/>
      </c:scatterChart>
      <c:valAx>
        <c:axId val="804147136"/>
        <c:scaling>
          <c:orientation val="minMax"/>
          <c:max val="6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 i="0" u="none" strike="noStrike" baseline="0">
                    <a:effectLst/>
                  </a:rPr>
                  <a:t>shut-in time</a:t>
                </a: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/min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358473727412987"/>
              <c:y val="0.92886568801696734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04147712"/>
        <c:crossesAt val="0"/>
        <c:crossBetween val="midCat"/>
        <c:majorUnit val="10"/>
        <c:minorUnit val="5"/>
      </c:valAx>
      <c:valAx>
        <c:axId val="804147712"/>
        <c:scaling>
          <c:orientation val="minMax"/>
          <c:max val="56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Bottom hole pressure/MPa</a:t>
                </a:r>
                <a:endParaRPr lang="zh-CN" altLang="en-US" sz="1600" b="0" baseline="3000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4.8985192088640368E-3"/>
              <c:y val="0.22396830049394778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04147136"/>
        <c:crosses val="autoZero"/>
        <c:crossBetween val="midCat"/>
        <c:majorUnit val="2"/>
        <c:minorUnit val="0.5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827374</xdr:colOff>
      <xdr:row>53</xdr:row>
      <xdr:rowOff>124713</xdr:rowOff>
    </xdr:from>
    <xdr:to>
      <xdr:col>53</xdr:col>
      <xdr:colOff>620824</xdr:colOff>
      <xdr:row>78</xdr:row>
      <xdr:rowOff>158463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781050</xdr:colOff>
      <xdr:row>107</xdr:row>
      <xdr:rowOff>47624</xdr:rowOff>
    </xdr:from>
    <xdr:to>
      <xdr:col>19</xdr:col>
      <xdr:colOff>498300</xdr:colOff>
      <xdr:row>132</xdr:row>
      <xdr:rowOff>81374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485775</xdr:colOff>
      <xdr:row>85</xdr:row>
      <xdr:rowOff>104775</xdr:rowOff>
    </xdr:from>
    <xdr:to>
      <xdr:col>46</xdr:col>
      <xdr:colOff>403050</xdr:colOff>
      <xdr:row>110</xdr:row>
      <xdr:rowOff>138525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30</xdr:row>
      <xdr:rowOff>19050</xdr:rowOff>
    </xdr:from>
    <xdr:to>
      <xdr:col>19</xdr:col>
      <xdr:colOff>345900</xdr:colOff>
      <xdr:row>55</xdr:row>
      <xdr:rowOff>52800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19</xdr:col>
      <xdr:colOff>326850</xdr:colOff>
      <xdr:row>27</xdr:row>
      <xdr:rowOff>33750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003"/>
  <sheetViews>
    <sheetView topLeftCell="U1" zoomScale="40" zoomScaleNormal="40" workbookViewId="0">
      <pane ySplit="360" topLeftCell="A49" activePane="bottomLeft"/>
      <selection activeCell="P2" sqref="P2"/>
      <selection pane="bottomLeft" activeCell="AX105" sqref="AX105"/>
    </sheetView>
  </sheetViews>
  <sheetFormatPr defaultRowHeight="14.4" x14ac:dyDescent="0.25"/>
  <cols>
    <col min="5" max="9" width="12.77734375" bestFit="1" customWidth="1"/>
    <col min="10" max="10" width="10.44140625" customWidth="1"/>
    <col min="11" max="11" width="14.109375" bestFit="1" customWidth="1"/>
    <col min="12" max="12" width="13" bestFit="1" customWidth="1"/>
    <col min="13" max="13" width="10.44140625" customWidth="1"/>
    <col min="14" max="14" width="12.77734375" bestFit="1" customWidth="1"/>
    <col min="15" max="15" width="12.77734375" customWidth="1"/>
    <col min="16" max="16" width="12.77734375" bestFit="1" customWidth="1"/>
    <col min="22" max="23" width="12.77734375" bestFit="1" customWidth="1"/>
    <col min="26" max="26" width="12.77734375" bestFit="1" customWidth="1"/>
    <col min="27" max="27" width="11" customWidth="1"/>
    <col min="34" max="34" width="12.77734375" bestFit="1" customWidth="1"/>
    <col min="37" max="37" width="12.77734375" bestFit="1" customWidth="1"/>
    <col min="38" max="38" width="10.33203125" customWidth="1"/>
    <col min="45" max="45" width="12.77734375" bestFit="1" customWidth="1"/>
    <col min="48" max="48" width="10.21875" customWidth="1"/>
    <col min="49" max="49" width="10.77734375" customWidth="1"/>
    <col min="55" max="56" width="12.77734375" bestFit="1" customWidth="1"/>
    <col min="60" max="60" width="12.77734375" bestFit="1" customWidth="1"/>
  </cols>
  <sheetData>
    <row r="1" spans="1:62" x14ac:dyDescent="0.25">
      <c r="B1" s="9" t="s">
        <v>31</v>
      </c>
      <c r="C1" s="9" t="s">
        <v>30</v>
      </c>
      <c r="Q1">
        <v>18</v>
      </c>
      <c r="AB1">
        <v>28</v>
      </c>
      <c r="AM1" t="s">
        <v>32</v>
      </c>
      <c r="AX1">
        <v>68</v>
      </c>
      <c r="AY1" t="s">
        <v>11</v>
      </c>
    </row>
    <row r="2" spans="1:62" x14ac:dyDescent="0.25">
      <c r="A2" t="s">
        <v>16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19</v>
      </c>
      <c r="K2" s="8" t="s">
        <v>28</v>
      </c>
      <c r="L2" s="4" t="s">
        <v>36</v>
      </c>
      <c r="M2" s="4" t="s">
        <v>21</v>
      </c>
      <c r="N2" s="4" t="s">
        <v>22</v>
      </c>
      <c r="O2" s="4" t="s">
        <v>29</v>
      </c>
      <c r="P2" s="4" t="s">
        <v>37</v>
      </c>
      <c r="Q2" s="6" t="s">
        <v>0</v>
      </c>
      <c r="R2" s="7" t="s">
        <v>1</v>
      </c>
      <c r="S2" s="7" t="s">
        <v>2</v>
      </c>
      <c r="T2" s="7" t="s">
        <v>3</v>
      </c>
      <c r="U2" s="7" t="s">
        <v>4</v>
      </c>
      <c r="V2" s="7" t="s">
        <v>5</v>
      </c>
      <c r="W2" s="7" t="s">
        <v>6</v>
      </c>
      <c r="X2" s="7" t="s">
        <v>7</v>
      </c>
      <c r="Y2" s="7" t="s">
        <v>12</v>
      </c>
      <c r="Z2" s="7" t="s">
        <v>17</v>
      </c>
      <c r="AA2" s="7" t="s">
        <v>18</v>
      </c>
      <c r="AB2" s="4" t="s">
        <v>0</v>
      </c>
      <c r="AC2" s="4" t="s">
        <v>1</v>
      </c>
      <c r="AD2" s="4" t="s">
        <v>2</v>
      </c>
      <c r="AE2" s="4" t="s">
        <v>3</v>
      </c>
      <c r="AF2" s="4" t="s">
        <v>4</v>
      </c>
      <c r="AG2" s="4" t="s">
        <v>5</v>
      </c>
      <c r="AH2" s="4" t="s">
        <v>6</v>
      </c>
      <c r="AI2" s="4" t="s">
        <v>7</v>
      </c>
      <c r="AJ2" s="4" t="s">
        <v>12</v>
      </c>
      <c r="AK2" s="4" t="s">
        <v>33</v>
      </c>
      <c r="AM2" s="4" t="s">
        <v>0</v>
      </c>
      <c r="AN2" s="4" t="s">
        <v>1</v>
      </c>
      <c r="AO2" s="4" t="s">
        <v>2</v>
      </c>
      <c r="AP2" s="4" t="s">
        <v>3</v>
      </c>
      <c r="AQ2" s="4" t="s">
        <v>4</v>
      </c>
      <c r="AR2" s="4" t="s">
        <v>5</v>
      </c>
      <c r="AS2" s="4" t="s">
        <v>6</v>
      </c>
      <c r="AT2" s="4" t="s">
        <v>7</v>
      </c>
      <c r="AU2" s="4" t="s">
        <v>12</v>
      </c>
      <c r="AV2" s="4"/>
      <c r="AX2" s="4" t="s">
        <v>0</v>
      </c>
      <c r="AY2" s="4" t="s">
        <v>1</v>
      </c>
      <c r="AZ2" s="4" t="s">
        <v>2</v>
      </c>
      <c r="BA2" s="4" t="s">
        <v>3</v>
      </c>
      <c r="BB2" s="4" t="s">
        <v>4</v>
      </c>
      <c r="BC2" s="4" t="s">
        <v>5</v>
      </c>
      <c r="BD2" s="4" t="s">
        <v>6</v>
      </c>
      <c r="BE2" s="4" t="s">
        <v>7</v>
      </c>
      <c r="BF2" s="3" t="s">
        <v>13</v>
      </c>
      <c r="BG2" s="3" t="s">
        <v>12</v>
      </c>
      <c r="BH2" s="4" t="s">
        <v>17</v>
      </c>
      <c r="BI2" s="4" t="s">
        <v>18</v>
      </c>
    </row>
    <row r="3" spans="1:62" x14ac:dyDescent="0.25">
      <c r="A3" s="1"/>
      <c r="B3" s="2">
        <v>0</v>
      </c>
      <c r="C3" s="2">
        <v>0.54700000000000004</v>
      </c>
      <c r="D3" s="2">
        <v>0</v>
      </c>
      <c r="E3" s="2">
        <v>0.182</v>
      </c>
      <c r="F3" s="2">
        <v>1300</v>
      </c>
      <c r="G3" s="2">
        <v>0</v>
      </c>
      <c r="H3" s="2">
        <v>0</v>
      </c>
      <c r="I3" s="2">
        <v>0</v>
      </c>
      <c r="J3" s="1">
        <v>0.68050999999999995</v>
      </c>
      <c r="K3" s="1">
        <f>D3+0.1</f>
        <v>0.1</v>
      </c>
      <c r="L3" s="1"/>
      <c r="M3" s="2"/>
      <c r="N3" s="1"/>
      <c r="O3" s="1"/>
      <c r="P3" s="1"/>
      <c r="Q3" s="2">
        <v>0</v>
      </c>
      <c r="R3" s="2">
        <v>0</v>
      </c>
      <c r="S3" s="2">
        <v>4.0090000000000003</v>
      </c>
      <c r="T3" s="2">
        <v>0</v>
      </c>
      <c r="U3" s="2">
        <v>1030</v>
      </c>
      <c r="V3" s="2">
        <v>0</v>
      </c>
      <c r="W3" s="2">
        <v>0</v>
      </c>
      <c r="X3" s="2">
        <v>0</v>
      </c>
      <c r="Y3" s="2">
        <v>30.422999999999998</v>
      </c>
      <c r="Z3" s="2"/>
      <c r="AA3" s="1"/>
      <c r="AB3" s="2">
        <v>0</v>
      </c>
      <c r="AC3" s="2">
        <v>0</v>
      </c>
      <c r="AD3" s="2">
        <v>4.9809999999999999</v>
      </c>
      <c r="AE3" s="2">
        <v>0</v>
      </c>
      <c r="AF3" s="2">
        <v>1030</v>
      </c>
      <c r="AG3" s="2">
        <v>0</v>
      </c>
      <c r="AH3" s="2">
        <v>0</v>
      </c>
      <c r="AI3" s="2">
        <v>0</v>
      </c>
      <c r="AJ3">
        <v>38.402000000000001</v>
      </c>
      <c r="AL3" s="1"/>
      <c r="AM3" s="2">
        <v>0</v>
      </c>
      <c r="AN3" s="2">
        <v>0</v>
      </c>
      <c r="AO3" s="2">
        <v>5.7249999999999996</v>
      </c>
      <c r="AP3" s="2">
        <v>0</v>
      </c>
      <c r="AQ3" s="2">
        <v>1030</v>
      </c>
      <c r="AR3" s="2">
        <v>0</v>
      </c>
      <c r="AS3" s="2">
        <v>0</v>
      </c>
      <c r="AT3" s="2">
        <v>0</v>
      </c>
      <c r="AU3" s="2">
        <v>44.715000000000003</v>
      </c>
      <c r="AV3">
        <f t="shared" ref="AV3:AV66" si="0">AS3*$AT$87*50</f>
        <v>0</v>
      </c>
      <c r="AW3" s="1"/>
      <c r="AX3" s="2">
        <v>0</v>
      </c>
      <c r="AY3" s="2">
        <v>0</v>
      </c>
      <c r="AZ3" s="2">
        <v>7.0910000000000002</v>
      </c>
      <c r="BA3" s="2">
        <v>0</v>
      </c>
      <c r="BB3" s="2">
        <v>1030</v>
      </c>
      <c r="BC3" s="2">
        <v>0</v>
      </c>
      <c r="BD3" s="2">
        <v>0</v>
      </c>
      <c r="BE3" s="2">
        <v>0</v>
      </c>
      <c r="BF3" s="2">
        <v>10.62</v>
      </c>
      <c r="BG3">
        <v>56.759</v>
      </c>
      <c r="BJ3">
        <f t="shared" ref="BJ3:BJ34" si="1">BF3+273.5</f>
        <v>284.12</v>
      </c>
    </row>
    <row r="4" spans="1:62" x14ac:dyDescent="0.25">
      <c r="A4" s="1"/>
      <c r="B4" s="2">
        <v>50</v>
      </c>
      <c r="C4" s="2">
        <v>0.54700000000000004</v>
      </c>
      <c r="D4" s="2">
        <v>0.63700000000000001</v>
      </c>
      <c r="E4" s="2">
        <v>0.182</v>
      </c>
      <c r="F4" s="2">
        <v>1300</v>
      </c>
      <c r="G4" s="2">
        <v>0</v>
      </c>
      <c r="H4" s="2">
        <v>0</v>
      </c>
      <c r="I4" s="2">
        <v>0</v>
      </c>
      <c r="J4" s="1">
        <v>5.0864000000000003</v>
      </c>
      <c r="K4" s="1">
        <f t="shared" ref="K4:K66" si="2">D4+0.1</f>
        <v>0.73699999999999999</v>
      </c>
      <c r="L4" s="1"/>
      <c r="M4" s="2"/>
      <c r="N4" s="1"/>
      <c r="O4" s="1"/>
      <c r="P4" s="1"/>
      <c r="Q4" s="2">
        <v>50</v>
      </c>
      <c r="R4" s="2">
        <v>0</v>
      </c>
      <c r="S4" s="2">
        <v>4.5129999999999999</v>
      </c>
      <c r="T4" s="2">
        <v>0</v>
      </c>
      <c r="U4" s="2">
        <v>1030</v>
      </c>
      <c r="V4" s="2">
        <v>0</v>
      </c>
      <c r="W4" s="2">
        <v>0</v>
      </c>
      <c r="X4" s="2">
        <v>0</v>
      </c>
      <c r="Y4" s="2">
        <v>34.563000000000002</v>
      </c>
      <c r="Z4" s="2"/>
      <c r="AA4" s="1"/>
      <c r="AB4" s="2">
        <v>50</v>
      </c>
      <c r="AC4" s="2">
        <v>0</v>
      </c>
      <c r="AD4" s="2">
        <v>5.4859999999999998</v>
      </c>
      <c r="AE4" s="2">
        <v>0</v>
      </c>
      <c r="AF4" s="2">
        <v>1030</v>
      </c>
      <c r="AG4" s="2">
        <v>0</v>
      </c>
      <c r="AH4" s="2">
        <v>0</v>
      </c>
      <c r="AI4" s="2">
        <v>0</v>
      </c>
      <c r="AJ4">
        <v>42.722000000000001</v>
      </c>
      <c r="AL4" s="1"/>
      <c r="AM4" s="2">
        <v>50</v>
      </c>
      <c r="AN4" s="2">
        <v>0</v>
      </c>
      <c r="AO4" s="2">
        <v>6.23</v>
      </c>
      <c r="AP4" s="2">
        <v>0</v>
      </c>
      <c r="AQ4" s="2">
        <v>1030</v>
      </c>
      <c r="AR4" s="2">
        <v>0</v>
      </c>
      <c r="AS4" s="2">
        <v>0</v>
      </c>
      <c r="AT4" s="2">
        <v>0</v>
      </c>
      <c r="AU4" s="2">
        <v>49.167000000000002</v>
      </c>
      <c r="AV4">
        <f t="shared" si="0"/>
        <v>0</v>
      </c>
      <c r="AW4" s="1"/>
      <c r="AX4" s="2">
        <v>50</v>
      </c>
      <c r="AY4" s="2">
        <v>0</v>
      </c>
      <c r="AZ4" s="2">
        <v>7.5960000000000001</v>
      </c>
      <c r="BA4" s="2">
        <v>0</v>
      </c>
      <c r="BB4" s="2">
        <v>1030</v>
      </c>
      <c r="BC4" s="2">
        <v>0</v>
      </c>
      <c r="BD4" s="2">
        <v>0</v>
      </c>
      <c r="BE4" s="2">
        <v>0</v>
      </c>
      <c r="BF4" s="2">
        <v>10.38</v>
      </c>
      <c r="BG4">
        <v>61.439</v>
      </c>
      <c r="BJ4">
        <f t="shared" si="1"/>
        <v>283.88</v>
      </c>
    </row>
    <row r="5" spans="1:62" x14ac:dyDescent="0.25">
      <c r="A5" s="1"/>
      <c r="B5" s="2">
        <v>100</v>
      </c>
      <c r="C5" s="2">
        <v>0.54700000000000004</v>
      </c>
      <c r="D5" s="2">
        <v>1.274</v>
      </c>
      <c r="E5" s="2">
        <v>0.182</v>
      </c>
      <c r="F5" s="2">
        <v>1300</v>
      </c>
      <c r="G5" s="2">
        <v>0</v>
      </c>
      <c r="H5" s="2">
        <v>0</v>
      </c>
      <c r="I5" s="2">
        <v>0</v>
      </c>
      <c r="J5" s="1">
        <v>9.6242999999999999</v>
      </c>
      <c r="K5" s="1">
        <f t="shared" si="2"/>
        <v>1.3740000000000001</v>
      </c>
      <c r="L5" s="1"/>
      <c r="M5" s="2"/>
      <c r="N5" s="1"/>
      <c r="O5" s="1"/>
      <c r="P5" s="1"/>
      <c r="Q5" s="2">
        <v>100</v>
      </c>
      <c r="R5" s="2">
        <v>0</v>
      </c>
      <c r="S5" s="2">
        <v>5.0179999999999998</v>
      </c>
      <c r="T5" s="2">
        <v>0</v>
      </c>
      <c r="U5" s="2">
        <v>1030</v>
      </c>
      <c r="V5" s="2">
        <v>0</v>
      </c>
      <c r="W5" s="2">
        <v>0</v>
      </c>
      <c r="X5" s="2">
        <v>0</v>
      </c>
      <c r="Y5" s="2">
        <v>38.834000000000003</v>
      </c>
      <c r="Z5" s="2"/>
      <c r="AA5" s="1"/>
      <c r="AB5" s="2">
        <v>100</v>
      </c>
      <c r="AC5" s="2">
        <v>0</v>
      </c>
      <c r="AD5" s="2">
        <v>5.9909999999999997</v>
      </c>
      <c r="AE5" s="2">
        <v>0</v>
      </c>
      <c r="AF5" s="2">
        <v>1030</v>
      </c>
      <c r="AG5" s="2">
        <v>0</v>
      </c>
      <c r="AH5" s="2">
        <v>0</v>
      </c>
      <c r="AI5" s="2">
        <v>0</v>
      </c>
      <c r="AJ5">
        <v>47.174999999999997</v>
      </c>
      <c r="AL5" s="1"/>
      <c r="AM5" s="2">
        <v>100</v>
      </c>
      <c r="AN5" s="2">
        <v>0</v>
      </c>
      <c r="AO5" s="2">
        <v>6.7350000000000003</v>
      </c>
      <c r="AP5" s="2">
        <v>0</v>
      </c>
      <c r="AQ5" s="2">
        <v>1030</v>
      </c>
      <c r="AR5" s="2">
        <v>0</v>
      </c>
      <c r="AS5" s="2">
        <v>0</v>
      </c>
      <c r="AT5" s="2">
        <v>0</v>
      </c>
      <c r="AU5" s="2">
        <v>53.756999999999998</v>
      </c>
      <c r="AV5">
        <f t="shared" si="0"/>
        <v>0</v>
      </c>
      <c r="AW5" s="1"/>
      <c r="AX5" s="2">
        <v>100</v>
      </c>
      <c r="AY5" s="2">
        <v>0</v>
      </c>
      <c r="AZ5" s="2">
        <v>8.1</v>
      </c>
      <c r="BA5" s="2">
        <v>0</v>
      </c>
      <c r="BB5" s="2">
        <v>1030</v>
      </c>
      <c r="BC5" s="2">
        <v>0</v>
      </c>
      <c r="BD5" s="2">
        <v>0</v>
      </c>
      <c r="BE5" s="2">
        <v>0</v>
      </c>
      <c r="BF5" s="2">
        <v>10</v>
      </c>
      <c r="BG5">
        <v>66.257000000000005</v>
      </c>
      <c r="BJ5">
        <f t="shared" si="1"/>
        <v>283.5</v>
      </c>
    </row>
    <row r="6" spans="1:62" x14ac:dyDescent="0.25">
      <c r="A6" s="1"/>
      <c r="B6" s="2">
        <v>150</v>
      </c>
      <c r="C6" s="2">
        <v>0.54700000000000004</v>
      </c>
      <c r="D6" s="2">
        <v>1.9119999999999999</v>
      </c>
      <c r="E6" s="2">
        <v>0.182</v>
      </c>
      <c r="F6" s="2">
        <v>1300</v>
      </c>
      <c r="G6" s="2">
        <v>0</v>
      </c>
      <c r="H6" s="2">
        <v>0</v>
      </c>
      <c r="I6" s="2">
        <v>0</v>
      </c>
      <c r="J6" s="1">
        <v>14.308</v>
      </c>
      <c r="K6" s="1">
        <f t="shared" si="2"/>
        <v>2.012</v>
      </c>
      <c r="L6" s="1"/>
      <c r="M6" s="2"/>
      <c r="N6" s="1"/>
      <c r="O6" s="1"/>
      <c r="P6" s="1"/>
      <c r="Q6" s="2">
        <v>150</v>
      </c>
      <c r="R6" s="2">
        <v>0</v>
      </c>
      <c r="S6" s="2">
        <v>5.5229999999999997</v>
      </c>
      <c r="T6" s="2">
        <v>0</v>
      </c>
      <c r="U6" s="2">
        <v>1030</v>
      </c>
      <c r="V6" s="2">
        <v>0</v>
      </c>
      <c r="W6" s="2">
        <v>0</v>
      </c>
      <c r="X6" s="2">
        <v>0</v>
      </c>
      <c r="Y6" s="2">
        <v>43.216999999999999</v>
      </c>
      <c r="Z6" s="2"/>
      <c r="AA6" s="1"/>
      <c r="AB6" s="2">
        <v>150</v>
      </c>
      <c r="AC6" s="2">
        <v>0</v>
      </c>
      <c r="AD6" s="2">
        <v>6.4960000000000004</v>
      </c>
      <c r="AE6" s="2">
        <v>0</v>
      </c>
      <c r="AF6" s="2">
        <v>1030</v>
      </c>
      <c r="AG6" s="2">
        <v>0</v>
      </c>
      <c r="AH6" s="2">
        <v>0</v>
      </c>
      <c r="AI6" s="2">
        <v>0</v>
      </c>
      <c r="AJ6">
        <v>51.741</v>
      </c>
      <c r="AL6" s="1"/>
      <c r="AM6" s="2">
        <v>150</v>
      </c>
      <c r="AN6" s="2">
        <v>0</v>
      </c>
      <c r="AO6" s="2">
        <v>7.2389999999999999</v>
      </c>
      <c r="AP6" s="2">
        <v>0</v>
      </c>
      <c r="AQ6" s="2">
        <v>1030</v>
      </c>
      <c r="AR6" s="2">
        <v>0</v>
      </c>
      <c r="AS6" s="2">
        <v>0</v>
      </c>
      <c r="AT6" s="2">
        <v>0</v>
      </c>
      <c r="AU6" s="2">
        <v>58.451000000000001</v>
      </c>
      <c r="AV6">
        <f t="shared" si="0"/>
        <v>0</v>
      </c>
      <c r="AW6" s="1"/>
      <c r="AX6" s="2">
        <v>150</v>
      </c>
      <c r="AY6" s="2">
        <v>0</v>
      </c>
      <c r="AZ6" s="2">
        <v>8.6050000000000004</v>
      </c>
      <c r="BA6" s="2">
        <v>0</v>
      </c>
      <c r="BB6" s="2">
        <v>1030</v>
      </c>
      <c r="BC6" s="2">
        <v>0</v>
      </c>
      <c r="BD6" s="2">
        <v>0</v>
      </c>
      <c r="BE6" s="2">
        <v>0</v>
      </c>
      <c r="BF6" s="2">
        <v>9.6</v>
      </c>
      <c r="BG6">
        <v>71.19</v>
      </c>
      <c r="BJ6">
        <f t="shared" si="1"/>
        <v>283.10000000000002</v>
      </c>
    </row>
    <row r="7" spans="1:62" x14ac:dyDescent="0.25">
      <c r="A7" s="1"/>
      <c r="B7" s="2">
        <v>200</v>
      </c>
      <c r="C7" s="2">
        <v>0.54700000000000004</v>
      </c>
      <c r="D7" s="2">
        <v>2.5489999999999999</v>
      </c>
      <c r="E7" s="2">
        <v>0.182</v>
      </c>
      <c r="F7" s="2">
        <v>1300</v>
      </c>
      <c r="G7" s="2">
        <v>0</v>
      </c>
      <c r="H7" s="2">
        <v>0</v>
      </c>
      <c r="I7" s="2">
        <v>0</v>
      </c>
      <c r="J7" s="1">
        <v>19.155000000000001</v>
      </c>
      <c r="K7" s="1">
        <f t="shared" si="2"/>
        <v>2.649</v>
      </c>
      <c r="L7" s="1"/>
      <c r="M7" s="2"/>
      <c r="N7" s="1"/>
      <c r="O7" s="1"/>
      <c r="P7" s="1"/>
      <c r="Q7" s="2">
        <v>200</v>
      </c>
      <c r="R7" s="2">
        <v>0</v>
      </c>
      <c r="S7" s="2">
        <v>6.0270000000000001</v>
      </c>
      <c r="T7" s="2">
        <v>0</v>
      </c>
      <c r="U7" s="2">
        <v>1030</v>
      </c>
      <c r="V7" s="2">
        <v>0</v>
      </c>
      <c r="W7" s="2">
        <v>0</v>
      </c>
      <c r="X7" s="2">
        <v>0</v>
      </c>
      <c r="Y7" s="2">
        <v>47.779000000000003</v>
      </c>
      <c r="Z7" s="2"/>
      <c r="AA7" s="1"/>
      <c r="AB7" s="2">
        <v>200</v>
      </c>
      <c r="AC7" s="2">
        <v>0</v>
      </c>
      <c r="AD7" s="2">
        <v>7</v>
      </c>
      <c r="AE7" s="2">
        <v>0</v>
      </c>
      <c r="AF7" s="2">
        <v>1030</v>
      </c>
      <c r="AG7" s="2">
        <v>0</v>
      </c>
      <c r="AH7" s="2">
        <v>0</v>
      </c>
      <c r="AI7" s="2">
        <v>0</v>
      </c>
      <c r="AJ7">
        <v>56.508000000000003</v>
      </c>
      <c r="AL7" s="1"/>
      <c r="AM7" s="2">
        <v>200</v>
      </c>
      <c r="AN7" s="2">
        <v>0</v>
      </c>
      <c r="AO7" s="2">
        <v>7.7439999999999998</v>
      </c>
      <c r="AP7" s="2">
        <v>0</v>
      </c>
      <c r="AQ7" s="2">
        <v>1030</v>
      </c>
      <c r="AR7" s="2">
        <v>0</v>
      </c>
      <c r="AS7" s="2">
        <v>0</v>
      </c>
      <c r="AT7" s="2">
        <v>0</v>
      </c>
      <c r="AU7" s="2">
        <v>63.377000000000002</v>
      </c>
      <c r="AV7">
        <f t="shared" si="0"/>
        <v>0</v>
      </c>
      <c r="AW7" s="1"/>
      <c r="AX7" s="2">
        <v>200</v>
      </c>
      <c r="AY7" s="2">
        <v>0</v>
      </c>
      <c r="AZ7" s="2">
        <v>9.11</v>
      </c>
      <c r="BA7" s="2">
        <v>0</v>
      </c>
      <c r="BB7" s="2">
        <v>1030</v>
      </c>
      <c r="BC7" s="2">
        <v>0</v>
      </c>
      <c r="BD7" s="2">
        <v>0</v>
      </c>
      <c r="BE7" s="2">
        <v>0</v>
      </c>
      <c r="BF7" s="2">
        <v>8.9</v>
      </c>
      <c r="BG7">
        <v>76.37</v>
      </c>
      <c r="BJ7">
        <f t="shared" si="1"/>
        <v>282.39999999999998</v>
      </c>
    </row>
    <row r="8" spans="1:62" x14ac:dyDescent="0.25">
      <c r="A8" s="1"/>
      <c r="B8" s="2">
        <v>250</v>
      </c>
      <c r="C8" s="2">
        <v>0.54700000000000004</v>
      </c>
      <c r="D8" s="2">
        <v>3.1859999999999999</v>
      </c>
      <c r="E8" s="2">
        <v>0.182</v>
      </c>
      <c r="F8" s="2">
        <v>1300</v>
      </c>
      <c r="G8" s="2">
        <v>0</v>
      </c>
      <c r="H8" s="2">
        <v>0</v>
      </c>
      <c r="I8" s="2">
        <v>0</v>
      </c>
      <c r="J8" s="1">
        <v>24.17</v>
      </c>
      <c r="K8" s="1">
        <f t="shared" si="2"/>
        <v>3.286</v>
      </c>
      <c r="L8" s="1"/>
      <c r="M8" s="2"/>
      <c r="N8" s="1"/>
      <c r="O8" s="1"/>
      <c r="P8" s="1"/>
      <c r="Q8" s="2">
        <v>250</v>
      </c>
      <c r="R8" s="2">
        <v>0</v>
      </c>
      <c r="S8" s="2">
        <v>6.532</v>
      </c>
      <c r="T8" s="2">
        <v>0</v>
      </c>
      <c r="U8" s="2">
        <v>1030</v>
      </c>
      <c r="V8" s="2">
        <v>0</v>
      </c>
      <c r="W8" s="2">
        <v>0</v>
      </c>
      <c r="X8" s="2">
        <v>0</v>
      </c>
      <c r="Y8" s="2">
        <v>52.482999999999997</v>
      </c>
      <c r="Z8" s="2"/>
      <c r="AA8" s="1"/>
      <c r="AB8" s="2">
        <v>250</v>
      </c>
      <c r="AC8" s="2">
        <v>0</v>
      </c>
      <c r="AD8" s="2">
        <v>7.5049999999999999</v>
      </c>
      <c r="AE8" s="2">
        <v>0</v>
      </c>
      <c r="AF8" s="2">
        <v>1030</v>
      </c>
      <c r="AG8" s="2">
        <v>0</v>
      </c>
      <c r="AH8" s="2">
        <v>0</v>
      </c>
      <c r="AI8" s="2">
        <v>0</v>
      </c>
      <c r="AJ8">
        <v>61.415999999999997</v>
      </c>
      <c r="AL8" s="1"/>
      <c r="AM8" s="2">
        <v>250</v>
      </c>
      <c r="AN8" s="2">
        <v>0</v>
      </c>
      <c r="AO8" s="2">
        <v>8.2490000000000006</v>
      </c>
      <c r="AP8" s="2">
        <v>0</v>
      </c>
      <c r="AQ8" s="2">
        <v>1030</v>
      </c>
      <c r="AR8" s="2">
        <v>0</v>
      </c>
      <c r="AS8" s="2">
        <v>0</v>
      </c>
      <c r="AT8" s="2">
        <v>0</v>
      </c>
      <c r="AU8" s="2">
        <v>68.435000000000002</v>
      </c>
      <c r="AV8">
        <f t="shared" si="0"/>
        <v>0</v>
      </c>
      <c r="AW8" s="1"/>
      <c r="AX8" s="2">
        <v>250</v>
      </c>
      <c r="AY8" s="2">
        <v>0</v>
      </c>
      <c r="AZ8" s="2">
        <v>9.6140000000000008</v>
      </c>
      <c r="BA8" s="2">
        <v>0</v>
      </c>
      <c r="BB8" s="2">
        <v>1030</v>
      </c>
      <c r="BC8" s="2">
        <v>0</v>
      </c>
      <c r="BD8" s="2">
        <v>0</v>
      </c>
      <c r="BE8" s="2">
        <v>0</v>
      </c>
      <c r="BF8" s="2">
        <v>8.1999999999999993</v>
      </c>
      <c r="BG8">
        <v>81.661000000000001</v>
      </c>
      <c r="BJ8">
        <f t="shared" si="1"/>
        <v>281.7</v>
      </c>
    </row>
    <row r="9" spans="1:62" x14ac:dyDescent="0.25">
      <c r="A9" s="1"/>
      <c r="B9" s="2">
        <v>300</v>
      </c>
      <c r="C9" s="2">
        <v>0.54600000000000004</v>
      </c>
      <c r="D9" s="2">
        <v>3.823</v>
      </c>
      <c r="E9" s="2">
        <v>0.182</v>
      </c>
      <c r="F9" s="2">
        <v>1300</v>
      </c>
      <c r="G9" s="2">
        <v>0</v>
      </c>
      <c r="H9" s="2">
        <v>0</v>
      </c>
      <c r="I9" s="2">
        <v>0</v>
      </c>
      <c r="J9" s="1">
        <v>29.347999999999999</v>
      </c>
      <c r="K9" s="1">
        <f t="shared" si="2"/>
        <v>3.923</v>
      </c>
      <c r="L9" s="1"/>
      <c r="M9" s="2"/>
      <c r="N9" s="1"/>
      <c r="O9" s="1"/>
      <c r="P9" s="1"/>
      <c r="Q9" s="2">
        <v>300</v>
      </c>
      <c r="R9" s="2">
        <v>0</v>
      </c>
      <c r="S9" s="2">
        <v>7.0369999999999999</v>
      </c>
      <c r="T9" s="2">
        <v>0</v>
      </c>
      <c r="U9" s="2">
        <v>1030</v>
      </c>
      <c r="V9" s="2">
        <v>0</v>
      </c>
      <c r="W9" s="2">
        <v>0</v>
      </c>
      <c r="X9" s="2">
        <v>0</v>
      </c>
      <c r="Y9" s="2">
        <v>57.289000000000001</v>
      </c>
      <c r="Z9" s="2"/>
      <c r="AA9" s="1"/>
      <c r="AB9" s="2">
        <v>300</v>
      </c>
      <c r="AC9" s="2">
        <v>0</v>
      </c>
      <c r="AD9" s="2">
        <v>8.01</v>
      </c>
      <c r="AE9" s="2">
        <v>0</v>
      </c>
      <c r="AF9" s="2">
        <v>1030</v>
      </c>
      <c r="AG9" s="2">
        <v>0</v>
      </c>
      <c r="AH9" s="2">
        <v>0</v>
      </c>
      <c r="AI9" s="2">
        <v>0</v>
      </c>
      <c r="AJ9">
        <v>66.418000000000006</v>
      </c>
      <c r="AL9" s="1"/>
      <c r="AM9" s="2">
        <v>300</v>
      </c>
      <c r="AN9" s="2">
        <v>0</v>
      </c>
      <c r="AO9" s="2">
        <v>8.7530000000000001</v>
      </c>
      <c r="AP9" s="2">
        <v>0</v>
      </c>
      <c r="AQ9" s="2">
        <v>1030</v>
      </c>
      <c r="AR9" s="2">
        <v>0</v>
      </c>
      <c r="AS9" s="2">
        <v>0</v>
      </c>
      <c r="AT9" s="2">
        <v>0</v>
      </c>
      <c r="AU9" s="2">
        <v>73.564999999999998</v>
      </c>
      <c r="AV9">
        <f t="shared" si="0"/>
        <v>0</v>
      </c>
      <c r="AW9" s="1"/>
      <c r="AX9" s="2">
        <v>300</v>
      </c>
      <c r="AY9" s="2">
        <v>0</v>
      </c>
      <c r="AZ9" s="2">
        <v>10.119</v>
      </c>
      <c r="BA9" s="2">
        <v>0</v>
      </c>
      <c r="BB9" s="2">
        <v>1030</v>
      </c>
      <c r="BC9" s="2">
        <v>0</v>
      </c>
      <c r="BD9" s="2">
        <v>0</v>
      </c>
      <c r="BE9" s="2">
        <v>0</v>
      </c>
      <c r="BF9" s="2">
        <v>7.6</v>
      </c>
      <c r="BG9">
        <v>87.013999999999996</v>
      </c>
      <c r="BJ9">
        <f t="shared" si="1"/>
        <v>281.10000000000002</v>
      </c>
    </row>
    <row r="10" spans="1:62" x14ac:dyDescent="0.25">
      <c r="A10" s="1"/>
      <c r="B10" s="2">
        <v>350</v>
      </c>
      <c r="C10" s="2">
        <v>0.54600000000000004</v>
      </c>
      <c r="D10" s="2">
        <v>4.46</v>
      </c>
      <c r="E10" s="2">
        <v>0.182</v>
      </c>
      <c r="F10" s="2">
        <v>1300</v>
      </c>
      <c r="G10" s="2">
        <v>0</v>
      </c>
      <c r="H10" s="2">
        <v>0</v>
      </c>
      <c r="I10" s="2">
        <v>0</v>
      </c>
      <c r="J10" s="1">
        <v>34.722999999999999</v>
      </c>
      <c r="K10" s="1">
        <f t="shared" si="2"/>
        <v>4.5599999999999996</v>
      </c>
      <c r="L10" s="1"/>
      <c r="M10" s="2"/>
      <c r="N10" s="1"/>
      <c r="O10" s="1"/>
      <c r="P10" s="1"/>
      <c r="Q10" s="2">
        <v>350</v>
      </c>
      <c r="R10" s="2">
        <v>0</v>
      </c>
      <c r="S10" s="2">
        <v>7.5419999999999998</v>
      </c>
      <c r="T10" s="2">
        <v>0</v>
      </c>
      <c r="U10" s="2">
        <v>1030</v>
      </c>
      <c r="V10" s="2">
        <v>0</v>
      </c>
      <c r="W10" s="2">
        <v>0</v>
      </c>
      <c r="X10" s="2">
        <v>0</v>
      </c>
      <c r="Y10" s="2">
        <v>62.264000000000003</v>
      </c>
      <c r="Z10" s="2"/>
      <c r="AA10" s="1"/>
      <c r="AB10" s="2">
        <v>350</v>
      </c>
      <c r="AC10" s="2">
        <v>0</v>
      </c>
      <c r="AD10" s="2">
        <v>8.5139999999999993</v>
      </c>
      <c r="AE10" s="2">
        <v>0</v>
      </c>
      <c r="AF10" s="2">
        <v>1030</v>
      </c>
      <c r="AG10" s="2">
        <v>0</v>
      </c>
      <c r="AH10" s="2">
        <v>0</v>
      </c>
      <c r="AI10" s="2">
        <v>0</v>
      </c>
      <c r="AJ10">
        <v>71.582999999999998</v>
      </c>
      <c r="AL10" s="1"/>
      <c r="AM10" s="2">
        <v>350</v>
      </c>
      <c r="AN10" s="2">
        <v>0</v>
      </c>
      <c r="AO10" s="2">
        <v>9.2579999999999991</v>
      </c>
      <c r="AP10" s="2">
        <v>0</v>
      </c>
      <c r="AQ10" s="2">
        <v>1030</v>
      </c>
      <c r="AR10" s="2">
        <v>0</v>
      </c>
      <c r="AS10" s="2">
        <v>0</v>
      </c>
      <c r="AT10" s="2">
        <v>0</v>
      </c>
      <c r="AU10" s="2">
        <v>78.878</v>
      </c>
      <c r="AV10">
        <f t="shared" si="0"/>
        <v>0</v>
      </c>
      <c r="AW10" s="1"/>
      <c r="AX10" s="2">
        <v>350</v>
      </c>
      <c r="AY10" s="2">
        <v>0</v>
      </c>
      <c r="AZ10" s="2">
        <v>10.624000000000001</v>
      </c>
      <c r="BA10" s="2">
        <v>0</v>
      </c>
      <c r="BB10" s="2">
        <v>1030</v>
      </c>
      <c r="BC10" s="2">
        <v>0</v>
      </c>
      <c r="BD10" s="2">
        <v>0</v>
      </c>
      <c r="BE10" s="2">
        <v>0</v>
      </c>
      <c r="BF10" s="2">
        <v>6.9</v>
      </c>
      <c r="BG10">
        <v>92.531000000000006</v>
      </c>
      <c r="BJ10">
        <f t="shared" si="1"/>
        <v>280.39999999999998</v>
      </c>
    </row>
    <row r="11" spans="1:62" x14ac:dyDescent="0.25">
      <c r="A11" s="1"/>
      <c r="B11" s="2">
        <v>400</v>
      </c>
      <c r="C11" s="2">
        <v>0.54600000000000004</v>
      </c>
      <c r="D11" s="2">
        <v>5.0970000000000004</v>
      </c>
      <c r="E11" s="2">
        <v>0.182</v>
      </c>
      <c r="F11" s="2">
        <v>1300</v>
      </c>
      <c r="G11" s="2">
        <v>0</v>
      </c>
      <c r="H11" s="2">
        <v>0</v>
      </c>
      <c r="I11" s="2">
        <v>0</v>
      </c>
      <c r="J11" s="1">
        <v>40.25</v>
      </c>
      <c r="K11" s="1">
        <f t="shared" si="2"/>
        <v>5.1970000000000001</v>
      </c>
      <c r="L11" s="1"/>
      <c r="M11" s="2"/>
      <c r="N11" s="1"/>
      <c r="O11" s="1"/>
      <c r="P11" s="1"/>
      <c r="Q11" s="2">
        <v>400</v>
      </c>
      <c r="R11" s="2">
        <v>0</v>
      </c>
      <c r="S11" s="2">
        <v>8.0459999999999994</v>
      </c>
      <c r="T11" s="2">
        <v>0</v>
      </c>
      <c r="U11" s="2">
        <v>1030</v>
      </c>
      <c r="V11" s="2">
        <v>0</v>
      </c>
      <c r="W11" s="2">
        <v>0</v>
      </c>
      <c r="X11" s="2">
        <v>0</v>
      </c>
      <c r="Y11" s="2">
        <v>67.281000000000006</v>
      </c>
      <c r="Z11" s="2"/>
      <c r="AA11" s="1"/>
      <c r="AB11" s="2">
        <v>400</v>
      </c>
      <c r="AC11" s="2">
        <v>0</v>
      </c>
      <c r="AD11" s="2">
        <v>9.0190000000000001</v>
      </c>
      <c r="AE11" s="2">
        <v>0</v>
      </c>
      <c r="AF11" s="2">
        <v>1030</v>
      </c>
      <c r="AG11" s="2">
        <v>0</v>
      </c>
      <c r="AH11" s="2">
        <v>0</v>
      </c>
      <c r="AI11" s="2">
        <v>0</v>
      </c>
      <c r="AJ11">
        <v>76.784000000000006</v>
      </c>
      <c r="AL11" s="1"/>
      <c r="AM11" s="2">
        <v>400</v>
      </c>
      <c r="AN11" s="2">
        <v>0</v>
      </c>
      <c r="AO11" s="2">
        <v>9.7629999999999999</v>
      </c>
      <c r="AP11" s="2">
        <v>0</v>
      </c>
      <c r="AQ11" s="2">
        <v>1030</v>
      </c>
      <c r="AR11" s="2">
        <v>0</v>
      </c>
      <c r="AS11" s="2">
        <v>0</v>
      </c>
      <c r="AT11" s="2">
        <v>0</v>
      </c>
      <c r="AU11" s="2">
        <v>84.194000000000003</v>
      </c>
      <c r="AV11">
        <f t="shared" si="0"/>
        <v>0</v>
      </c>
      <c r="AW11" s="1"/>
      <c r="AX11" s="2">
        <v>400</v>
      </c>
      <c r="AY11" s="2">
        <v>0</v>
      </c>
      <c r="AZ11" s="2">
        <v>11.128</v>
      </c>
      <c r="BA11" s="2">
        <v>0</v>
      </c>
      <c r="BB11" s="2">
        <v>1030</v>
      </c>
      <c r="BC11" s="2">
        <v>0</v>
      </c>
      <c r="BD11" s="2">
        <v>0</v>
      </c>
      <c r="BE11" s="2">
        <v>0</v>
      </c>
      <c r="BF11" s="2">
        <v>6.4</v>
      </c>
      <c r="BG11">
        <v>97.988</v>
      </c>
      <c r="BJ11">
        <f t="shared" si="1"/>
        <v>279.89999999999998</v>
      </c>
    </row>
    <row r="12" spans="1:62" x14ac:dyDescent="0.25">
      <c r="A12" s="1"/>
      <c r="B12" s="2">
        <v>450</v>
      </c>
      <c r="C12" s="2">
        <v>0.54600000000000004</v>
      </c>
      <c r="D12" s="2">
        <v>5.7350000000000003</v>
      </c>
      <c r="E12" s="2">
        <v>0.182</v>
      </c>
      <c r="F12" s="2">
        <v>1300</v>
      </c>
      <c r="G12" s="2">
        <v>0</v>
      </c>
      <c r="H12" s="2">
        <v>0</v>
      </c>
      <c r="I12" s="2">
        <v>0</v>
      </c>
      <c r="J12" s="1">
        <v>45.96</v>
      </c>
      <c r="K12" s="1">
        <f t="shared" si="2"/>
        <v>5.835</v>
      </c>
      <c r="L12" s="1"/>
      <c r="M12" s="2"/>
      <c r="N12" s="1"/>
      <c r="O12" s="1"/>
      <c r="P12" s="1"/>
      <c r="Q12" s="2">
        <v>450</v>
      </c>
      <c r="R12" s="2">
        <v>0</v>
      </c>
      <c r="S12" s="2">
        <v>8.5510000000000002</v>
      </c>
      <c r="T12" s="2">
        <v>0</v>
      </c>
      <c r="U12" s="2">
        <v>1030</v>
      </c>
      <c r="V12" s="2">
        <v>0</v>
      </c>
      <c r="W12" s="2">
        <v>0</v>
      </c>
      <c r="X12" s="2">
        <v>0</v>
      </c>
      <c r="Y12" s="2">
        <v>72.402000000000001</v>
      </c>
      <c r="Z12" s="2"/>
      <c r="AA12" s="1"/>
      <c r="AB12" s="2">
        <v>450</v>
      </c>
      <c r="AC12" s="2">
        <v>0</v>
      </c>
      <c r="AD12" s="2">
        <v>9.5239999999999991</v>
      </c>
      <c r="AE12" s="2">
        <v>0</v>
      </c>
      <c r="AF12" s="2">
        <v>1030</v>
      </c>
      <c r="AG12" s="2">
        <v>0</v>
      </c>
      <c r="AH12" s="2">
        <v>0</v>
      </c>
      <c r="AI12" s="2">
        <v>0</v>
      </c>
      <c r="AJ12">
        <v>82.063999999999993</v>
      </c>
      <c r="AL12" s="1"/>
      <c r="AM12" s="2">
        <v>450</v>
      </c>
      <c r="AN12" s="2">
        <v>0</v>
      </c>
      <c r="AO12" s="2">
        <v>10.266999999999999</v>
      </c>
      <c r="AP12" s="2">
        <v>0</v>
      </c>
      <c r="AQ12" s="2">
        <v>1030</v>
      </c>
      <c r="AR12" s="2">
        <v>0</v>
      </c>
      <c r="AS12" s="2">
        <v>0</v>
      </c>
      <c r="AT12" s="2">
        <v>0</v>
      </c>
      <c r="AU12" s="2">
        <v>89.561000000000007</v>
      </c>
      <c r="AV12">
        <f t="shared" si="0"/>
        <v>0</v>
      </c>
      <c r="AW12" s="1"/>
      <c r="AX12" s="2">
        <v>450</v>
      </c>
      <c r="AY12" s="2">
        <v>0</v>
      </c>
      <c r="AZ12" s="2">
        <v>11.632999999999999</v>
      </c>
      <c r="BA12" s="2">
        <v>0</v>
      </c>
      <c r="BB12" s="2">
        <v>1030</v>
      </c>
      <c r="BC12" s="2">
        <v>0</v>
      </c>
      <c r="BD12" s="2">
        <v>0</v>
      </c>
      <c r="BE12" s="2">
        <v>0</v>
      </c>
      <c r="BF12" s="2">
        <v>5.95</v>
      </c>
      <c r="BG12">
        <v>103.48</v>
      </c>
      <c r="BJ12">
        <f t="shared" si="1"/>
        <v>279.45</v>
      </c>
    </row>
    <row r="13" spans="1:62" x14ac:dyDescent="0.25">
      <c r="A13" s="1"/>
      <c r="B13" s="2">
        <v>500</v>
      </c>
      <c r="C13" s="2">
        <v>0.54600000000000004</v>
      </c>
      <c r="D13" s="2">
        <v>6.3719999999999999</v>
      </c>
      <c r="E13" s="2">
        <v>0.182</v>
      </c>
      <c r="F13" s="2">
        <v>1300</v>
      </c>
      <c r="G13" s="2">
        <v>0</v>
      </c>
      <c r="H13" s="2">
        <v>0</v>
      </c>
      <c r="I13" s="2">
        <v>0</v>
      </c>
      <c r="J13" s="1">
        <v>51.878</v>
      </c>
      <c r="K13" s="1">
        <f t="shared" si="2"/>
        <v>6.4719999999999995</v>
      </c>
      <c r="L13" s="1"/>
      <c r="M13" s="2"/>
      <c r="N13" s="1"/>
      <c r="O13" s="1"/>
      <c r="P13" s="1"/>
      <c r="Q13" s="2">
        <v>500</v>
      </c>
      <c r="R13" s="2">
        <v>0</v>
      </c>
      <c r="S13" s="2">
        <v>9.0559999999999992</v>
      </c>
      <c r="T13" s="2">
        <v>0</v>
      </c>
      <c r="U13" s="2">
        <v>1030</v>
      </c>
      <c r="V13" s="2">
        <v>0</v>
      </c>
      <c r="W13" s="2">
        <v>0</v>
      </c>
      <c r="X13" s="2">
        <v>0</v>
      </c>
      <c r="Y13" s="2">
        <v>77.688000000000002</v>
      </c>
      <c r="Z13" s="2"/>
      <c r="AA13" s="1"/>
      <c r="AB13" s="2">
        <v>500</v>
      </c>
      <c r="AC13" s="2">
        <v>0</v>
      </c>
      <c r="AD13" s="2">
        <v>10.028</v>
      </c>
      <c r="AE13" s="2">
        <v>0</v>
      </c>
      <c r="AF13" s="2">
        <v>1030</v>
      </c>
      <c r="AG13" s="2">
        <v>0</v>
      </c>
      <c r="AH13" s="2">
        <v>0</v>
      </c>
      <c r="AI13" s="2">
        <v>0</v>
      </c>
      <c r="AJ13">
        <v>87.492999999999995</v>
      </c>
      <c r="AL13" s="1"/>
      <c r="AM13" s="2">
        <v>500</v>
      </c>
      <c r="AN13" s="2">
        <v>0</v>
      </c>
      <c r="AO13" s="2">
        <v>10.772</v>
      </c>
      <c r="AP13" s="2">
        <v>0</v>
      </c>
      <c r="AQ13" s="2">
        <v>1030</v>
      </c>
      <c r="AR13" s="2">
        <v>0</v>
      </c>
      <c r="AS13" s="2">
        <v>0</v>
      </c>
      <c r="AT13" s="2">
        <v>0</v>
      </c>
      <c r="AU13" s="2">
        <v>95.09</v>
      </c>
      <c r="AV13">
        <f t="shared" si="0"/>
        <v>0</v>
      </c>
      <c r="AW13" s="1"/>
      <c r="AX13" s="2">
        <v>500</v>
      </c>
      <c r="AY13" s="2">
        <v>0</v>
      </c>
      <c r="AZ13" s="2">
        <v>12.138</v>
      </c>
      <c r="BA13" s="2">
        <v>0</v>
      </c>
      <c r="BB13" s="2">
        <v>1030</v>
      </c>
      <c r="BC13" s="2">
        <v>0</v>
      </c>
      <c r="BD13" s="2">
        <v>0</v>
      </c>
      <c r="BE13" s="2">
        <v>0</v>
      </c>
      <c r="BF13" s="2">
        <v>5.4</v>
      </c>
      <c r="BG13">
        <v>109.09</v>
      </c>
      <c r="BJ13">
        <f t="shared" si="1"/>
        <v>278.89999999999998</v>
      </c>
    </row>
    <row r="14" spans="1:62" x14ac:dyDescent="0.25">
      <c r="A14" s="1"/>
      <c r="B14" s="2">
        <v>550</v>
      </c>
      <c r="C14" s="2">
        <v>0.54600000000000004</v>
      </c>
      <c r="D14" s="2">
        <v>7.0090000000000003</v>
      </c>
      <c r="E14" s="2">
        <v>0.182</v>
      </c>
      <c r="F14" s="2">
        <v>1300</v>
      </c>
      <c r="G14" s="2">
        <v>0</v>
      </c>
      <c r="H14" s="2">
        <v>0</v>
      </c>
      <c r="I14" s="2">
        <v>0</v>
      </c>
      <c r="J14" s="1">
        <v>57.905000000000001</v>
      </c>
      <c r="K14" s="1">
        <f t="shared" si="2"/>
        <v>7.109</v>
      </c>
      <c r="L14" s="1"/>
      <c r="M14" s="2"/>
      <c r="N14" s="1"/>
      <c r="O14" s="1"/>
      <c r="P14" s="1"/>
      <c r="Q14" s="2">
        <v>550</v>
      </c>
      <c r="R14" s="2">
        <v>0</v>
      </c>
      <c r="S14" s="2">
        <v>9.56</v>
      </c>
      <c r="T14" s="2">
        <v>0</v>
      </c>
      <c r="U14" s="2">
        <v>1030</v>
      </c>
      <c r="V14" s="2">
        <v>0</v>
      </c>
      <c r="W14" s="2">
        <v>0</v>
      </c>
      <c r="X14" s="2">
        <v>0</v>
      </c>
      <c r="Y14" s="2">
        <v>82.93</v>
      </c>
      <c r="Z14" s="2"/>
      <c r="AA14" s="1"/>
      <c r="AB14" s="2">
        <v>550</v>
      </c>
      <c r="AC14" s="2">
        <v>0</v>
      </c>
      <c r="AD14" s="2">
        <v>10.532999999999999</v>
      </c>
      <c r="AE14" s="2">
        <v>0</v>
      </c>
      <c r="AF14" s="2">
        <v>1030</v>
      </c>
      <c r="AG14" s="2">
        <v>0</v>
      </c>
      <c r="AH14" s="2">
        <v>0</v>
      </c>
      <c r="AI14" s="2">
        <v>0</v>
      </c>
      <c r="AJ14">
        <v>92.853999999999999</v>
      </c>
      <c r="AL14" s="1"/>
      <c r="AM14" s="2">
        <v>550</v>
      </c>
      <c r="AN14" s="2">
        <v>0</v>
      </c>
      <c r="AO14" s="2">
        <v>11.276999999999999</v>
      </c>
      <c r="AP14" s="2">
        <v>0</v>
      </c>
      <c r="AQ14" s="2">
        <v>1030</v>
      </c>
      <c r="AR14" s="2">
        <v>0</v>
      </c>
      <c r="AS14" s="2">
        <v>0</v>
      </c>
      <c r="AT14" s="2">
        <v>0</v>
      </c>
      <c r="AU14" s="2">
        <v>100.5</v>
      </c>
      <c r="AV14">
        <f t="shared" si="0"/>
        <v>0</v>
      </c>
      <c r="AW14" s="1"/>
      <c r="AX14" s="2">
        <v>550</v>
      </c>
      <c r="AY14" s="2">
        <v>0</v>
      </c>
      <c r="AZ14" s="2">
        <v>12.643000000000001</v>
      </c>
      <c r="BA14" s="2">
        <v>0</v>
      </c>
      <c r="BB14" s="2">
        <v>1030</v>
      </c>
      <c r="BC14" s="2">
        <v>0</v>
      </c>
      <c r="BD14" s="2">
        <v>0</v>
      </c>
      <c r="BE14" s="2">
        <v>0</v>
      </c>
      <c r="BF14" s="2">
        <v>5.0999999999999996</v>
      </c>
      <c r="BG14">
        <v>114.52</v>
      </c>
      <c r="BJ14">
        <f t="shared" si="1"/>
        <v>278.60000000000002</v>
      </c>
    </row>
    <row r="15" spans="1:62" x14ac:dyDescent="0.25">
      <c r="A15" s="1"/>
      <c r="B15" s="2">
        <v>600</v>
      </c>
      <c r="C15" s="2">
        <v>0.54500000000000004</v>
      </c>
      <c r="D15" s="2">
        <v>7.6459999999999999</v>
      </c>
      <c r="E15" s="2">
        <v>0.182</v>
      </c>
      <c r="F15" s="2">
        <v>1300</v>
      </c>
      <c r="G15" s="2">
        <v>0</v>
      </c>
      <c r="H15" s="2">
        <v>0</v>
      </c>
      <c r="I15" s="2">
        <v>0</v>
      </c>
      <c r="J15" s="1">
        <v>64.081000000000003</v>
      </c>
      <c r="K15" s="1">
        <f t="shared" si="2"/>
        <v>7.7459999999999996</v>
      </c>
      <c r="L15" s="1"/>
      <c r="M15" s="2"/>
      <c r="N15" s="1"/>
      <c r="O15" s="1"/>
      <c r="P15" s="1"/>
      <c r="Q15" s="2">
        <v>600</v>
      </c>
      <c r="R15" s="2">
        <v>0</v>
      </c>
      <c r="S15" s="2">
        <v>10.065</v>
      </c>
      <c r="T15" s="2">
        <v>0</v>
      </c>
      <c r="U15" s="2">
        <v>1030</v>
      </c>
      <c r="V15" s="2">
        <v>0</v>
      </c>
      <c r="W15" s="2">
        <v>0</v>
      </c>
      <c r="X15" s="2">
        <v>0</v>
      </c>
      <c r="Y15" s="2">
        <v>88.227000000000004</v>
      </c>
      <c r="Z15" s="2"/>
      <c r="AA15" s="1"/>
      <c r="AB15" s="2">
        <v>600</v>
      </c>
      <c r="AC15" s="2">
        <v>0</v>
      </c>
      <c r="AD15" s="2">
        <v>11.038</v>
      </c>
      <c r="AE15" s="2">
        <v>0</v>
      </c>
      <c r="AF15" s="2">
        <v>1030</v>
      </c>
      <c r="AG15" s="2">
        <v>0</v>
      </c>
      <c r="AH15" s="2">
        <v>0</v>
      </c>
      <c r="AI15" s="2">
        <v>0</v>
      </c>
      <c r="AJ15">
        <v>98.231999999999999</v>
      </c>
      <c r="AL15" s="1"/>
      <c r="AM15" s="2">
        <v>600</v>
      </c>
      <c r="AN15" s="2">
        <v>0</v>
      </c>
      <c r="AO15" s="2">
        <v>11.782</v>
      </c>
      <c r="AP15" s="2">
        <v>0</v>
      </c>
      <c r="AQ15" s="2">
        <v>1030</v>
      </c>
      <c r="AR15" s="2">
        <v>0</v>
      </c>
      <c r="AS15" s="2">
        <v>0</v>
      </c>
      <c r="AT15" s="2">
        <v>0</v>
      </c>
      <c r="AU15" s="2">
        <v>105.91</v>
      </c>
      <c r="AV15">
        <f t="shared" si="0"/>
        <v>0</v>
      </c>
      <c r="AW15" s="1"/>
      <c r="AX15" s="2">
        <v>600</v>
      </c>
      <c r="AY15" s="2">
        <v>0</v>
      </c>
      <c r="AZ15" s="2">
        <v>13.147</v>
      </c>
      <c r="BA15" s="2">
        <v>0</v>
      </c>
      <c r="BB15" s="2">
        <v>1030</v>
      </c>
      <c r="BC15" s="2">
        <v>0</v>
      </c>
      <c r="BD15" s="2">
        <v>0</v>
      </c>
      <c r="BE15" s="2">
        <v>0</v>
      </c>
      <c r="BF15" s="2">
        <v>4.8499999999999996</v>
      </c>
      <c r="BG15">
        <v>119.88</v>
      </c>
      <c r="BJ15">
        <f t="shared" si="1"/>
        <v>278.35000000000002</v>
      </c>
    </row>
    <row r="16" spans="1:62" x14ac:dyDescent="0.25">
      <c r="A16" s="1"/>
      <c r="B16" s="2">
        <v>650</v>
      </c>
      <c r="C16" s="2">
        <v>0.54500000000000004</v>
      </c>
      <c r="D16" s="2">
        <v>8.2829999999999995</v>
      </c>
      <c r="E16" s="2">
        <v>0.182</v>
      </c>
      <c r="F16" s="2">
        <v>1300</v>
      </c>
      <c r="G16" s="2">
        <v>0</v>
      </c>
      <c r="H16" s="2">
        <v>0</v>
      </c>
      <c r="I16" s="2">
        <v>0</v>
      </c>
      <c r="J16" s="1">
        <v>70.414000000000001</v>
      </c>
      <c r="K16" s="1">
        <f t="shared" si="2"/>
        <v>8.3829999999999991</v>
      </c>
      <c r="L16" s="1"/>
      <c r="M16" s="2"/>
      <c r="N16" s="1"/>
      <c r="O16" s="1"/>
      <c r="P16" s="1"/>
      <c r="Q16" s="2">
        <v>650</v>
      </c>
      <c r="R16" s="2">
        <v>0</v>
      </c>
      <c r="S16" s="2">
        <v>10.57</v>
      </c>
      <c r="T16" s="2">
        <v>0</v>
      </c>
      <c r="U16" s="2">
        <v>1030</v>
      </c>
      <c r="V16" s="2">
        <v>0</v>
      </c>
      <c r="W16" s="2">
        <v>0</v>
      </c>
      <c r="X16" s="2">
        <v>0</v>
      </c>
      <c r="Y16" s="2">
        <v>93.587999999999994</v>
      </c>
      <c r="Z16" s="2"/>
      <c r="AA16" s="1"/>
      <c r="AB16" s="2">
        <v>650</v>
      </c>
      <c r="AC16" s="2">
        <v>0</v>
      </c>
      <c r="AD16" s="2">
        <v>11.542999999999999</v>
      </c>
      <c r="AE16" s="2">
        <v>0</v>
      </c>
      <c r="AF16" s="2">
        <v>1030</v>
      </c>
      <c r="AG16" s="2">
        <v>0</v>
      </c>
      <c r="AH16" s="2">
        <v>0</v>
      </c>
      <c r="AI16" s="2">
        <v>0</v>
      </c>
      <c r="AJ16">
        <v>103.65</v>
      </c>
      <c r="AL16" s="1"/>
      <c r="AM16" s="2">
        <v>650</v>
      </c>
      <c r="AN16" s="2">
        <v>0</v>
      </c>
      <c r="AO16" s="2">
        <v>12.286</v>
      </c>
      <c r="AP16" s="2">
        <v>0</v>
      </c>
      <c r="AQ16" s="2">
        <v>1030</v>
      </c>
      <c r="AR16" s="2">
        <v>0</v>
      </c>
      <c r="AS16" s="2">
        <v>0</v>
      </c>
      <c r="AT16" s="2">
        <v>0</v>
      </c>
      <c r="AU16" s="2">
        <v>111.32</v>
      </c>
      <c r="AV16">
        <f t="shared" si="0"/>
        <v>0</v>
      </c>
      <c r="AW16" s="1"/>
      <c r="AX16" s="2">
        <v>650</v>
      </c>
      <c r="AY16" s="2">
        <v>0</v>
      </c>
      <c r="AZ16" s="2">
        <v>13.651999999999999</v>
      </c>
      <c r="BA16" s="2">
        <v>0</v>
      </c>
      <c r="BB16" s="2">
        <v>1030</v>
      </c>
      <c r="BC16" s="2">
        <v>0</v>
      </c>
      <c r="BD16" s="2">
        <v>0</v>
      </c>
      <c r="BE16" s="2">
        <v>0</v>
      </c>
      <c r="BF16" s="2">
        <v>4.5999999999999996</v>
      </c>
      <c r="BG16">
        <v>125.22</v>
      </c>
      <c r="BJ16">
        <f t="shared" si="1"/>
        <v>278.10000000000002</v>
      </c>
    </row>
    <row r="17" spans="1:62" x14ac:dyDescent="0.25">
      <c r="A17" s="1"/>
      <c r="B17" s="2">
        <v>700</v>
      </c>
      <c r="C17" s="2">
        <v>0.54500000000000004</v>
      </c>
      <c r="D17" s="2">
        <v>8.92</v>
      </c>
      <c r="E17" s="2">
        <v>0.182</v>
      </c>
      <c r="F17" s="2">
        <v>1300</v>
      </c>
      <c r="G17" s="2">
        <v>0</v>
      </c>
      <c r="H17" s="2">
        <v>0</v>
      </c>
      <c r="I17" s="2">
        <v>0</v>
      </c>
      <c r="J17" s="1">
        <v>76.704999999999998</v>
      </c>
      <c r="K17" s="1">
        <f t="shared" si="2"/>
        <v>9.02</v>
      </c>
      <c r="L17" s="1"/>
      <c r="M17" s="2"/>
      <c r="N17" s="1"/>
      <c r="O17" s="1"/>
      <c r="P17" s="1"/>
      <c r="Q17" s="2">
        <v>700</v>
      </c>
      <c r="R17" s="2">
        <v>0</v>
      </c>
      <c r="S17" s="2">
        <v>11.074</v>
      </c>
      <c r="T17" s="2">
        <v>0</v>
      </c>
      <c r="U17" s="2">
        <v>1030</v>
      </c>
      <c r="V17" s="2">
        <v>0</v>
      </c>
      <c r="W17" s="2">
        <v>0</v>
      </c>
      <c r="X17" s="2">
        <v>0</v>
      </c>
      <c r="Y17" s="2">
        <v>98.718000000000004</v>
      </c>
      <c r="Z17" s="2"/>
      <c r="AA17" s="1"/>
      <c r="AB17" s="2">
        <v>700</v>
      </c>
      <c r="AC17" s="2">
        <v>0</v>
      </c>
      <c r="AD17" s="2">
        <v>12.047000000000001</v>
      </c>
      <c r="AE17" s="2">
        <v>0</v>
      </c>
      <c r="AF17" s="2">
        <v>1030</v>
      </c>
      <c r="AG17" s="2">
        <v>0</v>
      </c>
      <c r="AH17" s="2">
        <v>0</v>
      </c>
      <c r="AI17" s="2">
        <v>0</v>
      </c>
      <c r="AJ17">
        <v>108.77</v>
      </c>
      <c r="AL17" s="1"/>
      <c r="AM17" s="2">
        <v>700</v>
      </c>
      <c r="AN17" s="2">
        <v>0</v>
      </c>
      <c r="AO17" s="2">
        <v>12.791</v>
      </c>
      <c r="AP17" s="2">
        <v>0</v>
      </c>
      <c r="AQ17" s="2">
        <v>1030</v>
      </c>
      <c r="AR17" s="2">
        <v>0</v>
      </c>
      <c r="AS17" s="2">
        <v>0</v>
      </c>
      <c r="AT17" s="2">
        <v>0</v>
      </c>
      <c r="AU17" s="2">
        <v>116.4</v>
      </c>
      <c r="AV17">
        <f t="shared" si="0"/>
        <v>0</v>
      </c>
      <c r="AW17" s="1"/>
      <c r="AX17" s="2">
        <v>700</v>
      </c>
      <c r="AY17" s="2">
        <v>0</v>
      </c>
      <c r="AZ17" s="2">
        <v>14.157</v>
      </c>
      <c r="BA17" s="2">
        <v>0</v>
      </c>
      <c r="BB17" s="2">
        <v>1030</v>
      </c>
      <c r="BC17" s="2">
        <v>0</v>
      </c>
      <c r="BD17" s="2">
        <v>0</v>
      </c>
      <c r="BE17" s="2">
        <v>0</v>
      </c>
      <c r="BF17" s="2">
        <v>4.7</v>
      </c>
      <c r="BG17">
        <v>130.13999999999999</v>
      </c>
      <c r="BJ17">
        <f t="shared" si="1"/>
        <v>278.2</v>
      </c>
    </row>
    <row r="18" spans="1:62" x14ac:dyDescent="0.25">
      <c r="A18" s="1"/>
      <c r="B18" s="2">
        <v>750</v>
      </c>
      <c r="C18" s="2">
        <v>0.54500000000000004</v>
      </c>
      <c r="D18" s="2">
        <v>9.5570000000000004</v>
      </c>
      <c r="E18" s="2">
        <v>0.182</v>
      </c>
      <c r="F18" s="2">
        <v>1300</v>
      </c>
      <c r="G18" s="2">
        <v>0</v>
      </c>
      <c r="H18" s="2">
        <v>0</v>
      </c>
      <c r="I18" s="2">
        <v>0</v>
      </c>
      <c r="J18" s="1">
        <v>83.019000000000005</v>
      </c>
      <c r="K18" s="1">
        <f t="shared" si="2"/>
        <v>9.657</v>
      </c>
      <c r="L18" s="1"/>
      <c r="M18" s="2"/>
      <c r="N18" s="1"/>
      <c r="O18" s="1"/>
      <c r="P18" s="1"/>
      <c r="Q18" s="2">
        <v>750</v>
      </c>
      <c r="R18" s="2">
        <v>0</v>
      </c>
      <c r="S18" s="2">
        <v>11.579000000000001</v>
      </c>
      <c r="T18" s="2">
        <v>0</v>
      </c>
      <c r="U18" s="2">
        <v>1030</v>
      </c>
      <c r="V18" s="2">
        <v>0</v>
      </c>
      <c r="W18" s="2">
        <v>0</v>
      </c>
      <c r="X18" s="2">
        <v>0</v>
      </c>
      <c r="Y18" s="2">
        <v>103.77</v>
      </c>
      <c r="Z18" s="2"/>
      <c r="AA18" s="1"/>
      <c r="AB18" s="2">
        <v>750</v>
      </c>
      <c r="AC18" s="2">
        <v>0</v>
      </c>
      <c r="AD18" s="2">
        <v>12.552</v>
      </c>
      <c r="AE18" s="2">
        <v>0</v>
      </c>
      <c r="AF18" s="2">
        <v>1030</v>
      </c>
      <c r="AG18" s="2">
        <v>0</v>
      </c>
      <c r="AH18" s="2">
        <v>0</v>
      </c>
      <c r="AI18" s="2">
        <v>0</v>
      </c>
      <c r="AJ18">
        <v>113.77</v>
      </c>
      <c r="AL18" s="1"/>
      <c r="AM18" s="2">
        <v>750</v>
      </c>
      <c r="AN18" s="2">
        <v>0</v>
      </c>
      <c r="AO18" s="2">
        <v>13.295999999999999</v>
      </c>
      <c r="AP18" s="2">
        <v>0</v>
      </c>
      <c r="AQ18" s="2">
        <v>1030</v>
      </c>
      <c r="AR18" s="2">
        <v>0</v>
      </c>
      <c r="AS18" s="2">
        <v>0</v>
      </c>
      <c r="AT18" s="2">
        <v>0</v>
      </c>
      <c r="AU18" s="2">
        <v>121.34</v>
      </c>
      <c r="AV18">
        <f t="shared" si="0"/>
        <v>0</v>
      </c>
      <c r="AW18" s="1"/>
      <c r="AX18" s="2">
        <v>750</v>
      </c>
      <c r="AY18" s="2">
        <v>0</v>
      </c>
      <c r="AZ18" s="2">
        <v>14.661</v>
      </c>
      <c r="BA18" s="2">
        <v>0</v>
      </c>
      <c r="BB18" s="2">
        <v>1030</v>
      </c>
      <c r="BC18" s="2">
        <v>0</v>
      </c>
      <c r="BD18" s="2">
        <v>0</v>
      </c>
      <c r="BE18" s="2">
        <v>0</v>
      </c>
      <c r="BF18" s="2">
        <v>4.9000000000000004</v>
      </c>
      <c r="BG18">
        <v>134.86000000000001</v>
      </c>
      <c r="BJ18">
        <f t="shared" si="1"/>
        <v>278.39999999999998</v>
      </c>
    </row>
    <row r="19" spans="1:62" x14ac:dyDescent="0.25">
      <c r="A19" s="1"/>
      <c r="B19" s="2">
        <v>800</v>
      </c>
      <c r="C19" s="2">
        <v>0.54500000000000004</v>
      </c>
      <c r="D19" s="2">
        <v>10.195</v>
      </c>
      <c r="E19" s="2">
        <v>0.182</v>
      </c>
      <c r="F19" s="2">
        <v>1300</v>
      </c>
      <c r="G19" s="2">
        <v>0</v>
      </c>
      <c r="H19" s="2">
        <v>0</v>
      </c>
      <c r="I19" s="2">
        <v>0</v>
      </c>
      <c r="J19" s="1">
        <v>89.192999999999998</v>
      </c>
      <c r="K19" s="1">
        <f t="shared" si="2"/>
        <v>10.295</v>
      </c>
      <c r="L19" s="1"/>
      <c r="M19" s="2"/>
      <c r="N19" s="1"/>
      <c r="O19" s="1"/>
      <c r="P19" s="1"/>
      <c r="Q19" s="2">
        <v>800</v>
      </c>
      <c r="R19" s="2">
        <v>0</v>
      </c>
      <c r="S19" s="2">
        <v>12.084</v>
      </c>
      <c r="T19" s="2">
        <v>0</v>
      </c>
      <c r="U19" s="2">
        <v>1030</v>
      </c>
      <c r="V19" s="2">
        <v>0</v>
      </c>
      <c r="W19" s="2">
        <v>0</v>
      </c>
      <c r="X19" s="2">
        <v>0</v>
      </c>
      <c r="Y19" s="2">
        <v>108.54</v>
      </c>
      <c r="Z19" s="2"/>
      <c r="AA19" s="1"/>
      <c r="AB19" s="2">
        <v>800</v>
      </c>
      <c r="AC19" s="2">
        <v>0</v>
      </c>
      <c r="AD19" s="2">
        <v>13.057</v>
      </c>
      <c r="AE19" s="2">
        <v>0</v>
      </c>
      <c r="AF19" s="2">
        <v>1030</v>
      </c>
      <c r="AG19" s="2">
        <v>0</v>
      </c>
      <c r="AH19" s="2">
        <v>0</v>
      </c>
      <c r="AI19" s="2">
        <v>0</v>
      </c>
      <c r="AJ19">
        <v>118.44</v>
      </c>
      <c r="AL19" s="1"/>
      <c r="AM19" s="2">
        <v>800</v>
      </c>
      <c r="AN19" s="2">
        <v>0</v>
      </c>
      <c r="AO19" s="2">
        <v>13.8</v>
      </c>
      <c r="AP19" s="2">
        <v>0</v>
      </c>
      <c r="AQ19" s="2">
        <v>1030</v>
      </c>
      <c r="AR19" s="2">
        <v>0</v>
      </c>
      <c r="AS19" s="2">
        <v>0</v>
      </c>
      <c r="AT19" s="2">
        <v>0</v>
      </c>
      <c r="AU19" s="2">
        <v>125.88</v>
      </c>
      <c r="AV19">
        <f t="shared" si="0"/>
        <v>0</v>
      </c>
      <c r="AW19" s="1"/>
      <c r="AX19" s="2">
        <v>800</v>
      </c>
      <c r="AY19" s="2">
        <v>0</v>
      </c>
      <c r="AZ19" s="2">
        <v>15.166</v>
      </c>
      <c r="BA19" s="2">
        <v>0</v>
      </c>
      <c r="BB19" s="2">
        <v>1030</v>
      </c>
      <c r="BC19" s="2">
        <v>0</v>
      </c>
      <c r="BD19" s="2">
        <v>0</v>
      </c>
      <c r="BE19" s="2">
        <v>0</v>
      </c>
      <c r="BF19" s="2">
        <v>5.4</v>
      </c>
      <c r="BG19">
        <v>139.13999999999999</v>
      </c>
      <c r="BJ19">
        <f t="shared" si="1"/>
        <v>278.89999999999998</v>
      </c>
    </row>
    <row r="20" spans="1:62" x14ac:dyDescent="0.25">
      <c r="A20" s="1"/>
      <c r="B20" s="2">
        <v>850</v>
      </c>
      <c r="C20" s="2">
        <v>0.54500000000000004</v>
      </c>
      <c r="D20" s="2">
        <v>10.832000000000001</v>
      </c>
      <c r="E20" s="2">
        <v>0.182</v>
      </c>
      <c r="F20" s="2">
        <v>1300</v>
      </c>
      <c r="G20" s="2">
        <v>0</v>
      </c>
      <c r="H20" s="2">
        <v>0</v>
      </c>
      <c r="I20" s="2">
        <v>0</v>
      </c>
      <c r="J20" s="1">
        <v>95.055000000000007</v>
      </c>
      <c r="K20" s="1">
        <f t="shared" si="2"/>
        <v>10.932</v>
      </c>
      <c r="L20" s="1"/>
      <c r="M20" s="2"/>
      <c r="N20" s="1"/>
      <c r="O20" s="1"/>
      <c r="P20" s="1"/>
      <c r="Q20" s="2">
        <v>850</v>
      </c>
      <c r="R20" s="2">
        <v>0</v>
      </c>
      <c r="S20" s="2">
        <v>12.589</v>
      </c>
      <c r="T20" s="2">
        <v>0</v>
      </c>
      <c r="U20" s="2">
        <v>1030</v>
      </c>
      <c r="V20" s="2">
        <v>0</v>
      </c>
      <c r="W20" s="2">
        <v>0</v>
      </c>
      <c r="X20" s="2">
        <v>0</v>
      </c>
      <c r="Y20" s="2">
        <v>112.88</v>
      </c>
      <c r="Z20" s="2"/>
      <c r="AA20" s="1"/>
      <c r="AB20" s="2">
        <v>850</v>
      </c>
      <c r="AC20" s="2">
        <v>0</v>
      </c>
      <c r="AD20" s="2">
        <v>13.561</v>
      </c>
      <c r="AE20" s="2">
        <v>0</v>
      </c>
      <c r="AF20" s="2">
        <v>1030</v>
      </c>
      <c r="AG20" s="2">
        <v>0</v>
      </c>
      <c r="AH20" s="2">
        <v>0</v>
      </c>
      <c r="AI20" s="2">
        <v>0</v>
      </c>
      <c r="AJ20">
        <v>122.6</v>
      </c>
      <c r="AL20" s="1"/>
      <c r="AM20" s="2">
        <v>850</v>
      </c>
      <c r="AN20" s="2">
        <v>0</v>
      </c>
      <c r="AO20" s="2">
        <v>14.305</v>
      </c>
      <c r="AP20" s="2">
        <v>0</v>
      </c>
      <c r="AQ20" s="2">
        <v>1030</v>
      </c>
      <c r="AR20" s="2">
        <v>0</v>
      </c>
      <c r="AS20" s="2">
        <v>0</v>
      </c>
      <c r="AT20" s="2">
        <v>0</v>
      </c>
      <c r="AU20" s="2">
        <v>129.9</v>
      </c>
      <c r="AV20">
        <f t="shared" si="0"/>
        <v>0</v>
      </c>
      <c r="AW20" s="1"/>
      <c r="AX20" s="2">
        <v>850</v>
      </c>
      <c r="AY20" s="2">
        <v>0</v>
      </c>
      <c r="AZ20" s="2">
        <v>15.670999999999999</v>
      </c>
      <c r="BA20" s="2">
        <v>0</v>
      </c>
      <c r="BB20" s="2">
        <v>1030</v>
      </c>
      <c r="BC20" s="2">
        <v>0</v>
      </c>
      <c r="BD20" s="2">
        <v>0</v>
      </c>
      <c r="BE20" s="2">
        <v>0</v>
      </c>
      <c r="BF20" s="2">
        <v>6.3</v>
      </c>
      <c r="BG20">
        <v>142.83000000000001</v>
      </c>
      <c r="BJ20">
        <f t="shared" si="1"/>
        <v>279.8</v>
      </c>
    </row>
    <row r="21" spans="1:62" x14ac:dyDescent="0.25">
      <c r="A21" s="1"/>
      <c r="B21" s="2">
        <v>900</v>
      </c>
      <c r="C21" s="2">
        <v>0.54500000000000004</v>
      </c>
      <c r="D21" s="2">
        <v>11.468999999999999</v>
      </c>
      <c r="E21" s="2">
        <v>0.182</v>
      </c>
      <c r="F21" s="2">
        <v>1300</v>
      </c>
      <c r="G21" s="2">
        <v>0</v>
      </c>
      <c r="H21" s="2">
        <v>0</v>
      </c>
      <c r="I21" s="2">
        <v>0</v>
      </c>
      <c r="J21" s="1">
        <v>100.07</v>
      </c>
      <c r="K21" s="1">
        <f t="shared" si="2"/>
        <v>11.568999999999999</v>
      </c>
      <c r="L21" s="1"/>
      <c r="M21" s="2"/>
      <c r="N21" s="1"/>
      <c r="O21" s="1"/>
      <c r="P21" s="1"/>
      <c r="Q21" s="2">
        <v>900</v>
      </c>
      <c r="R21" s="2">
        <v>0</v>
      </c>
      <c r="S21" s="2">
        <v>13.093</v>
      </c>
      <c r="T21" s="2">
        <v>0</v>
      </c>
      <c r="U21" s="2">
        <v>1030</v>
      </c>
      <c r="V21" s="2">
        <v>0</v>
      </c>
      <c r="W21" s="2">
        <v>0</v>
      </c>
      <c r="X21" s="2">
        <v>0</v>
      </c>
      <c r="Y21" s="2">
        <v>116.19</v>
      </c>
      <c r="Z21" s="2"/>
      <c r="AA21" s="1"/>
      <c r="AB21" s="2">
        <v>900</v>
      </c>
      <c r="AC21" s="2">
        <v>0</v>
      </c>
      <c r="AD21" s="2">
        <v>14.066000000000001</v>
      </c>
      <c r="AE21" s="2">
        <v>0</v>
      </c>
      <c r="AF21" s="2">
        <v>1030</v>
      </c>
      <c r="AG21" s="2">
        <v>0</v>
      </c>
      <c r="AH21" s="2">
        <v>0</v>
      </c>
      <c r="AI21" s="2">
        <v>0</v>
      </c>
      <c r="AJ21">
        <v>125.66</v>
      </c>
      <c r="AL21" s="1"/>
      <c r="AM21" s="2">
        <v>900</v>
      </c>
      <c r="AN21" s="2">
        <v>0</v>
      </c>
      <c r="AO21" s="2">
        <v>14.81</v>
      </c>
      <c r="AP21" s="2">
        <v>0</v>
      </c>
      <c r="AQ21" s="2">
        <v>1030</v>
      </c>
      <c r="AR21" s="2">
        <v>0</v>
      </c>
      <c r="AS21" s="2">
        <v>0</v>
      </c>
      <c r="AT21" s="2">
        <v>0</v>
      </c>
      <c r="AU21" s="2">
        <v>132.72999999999999</v>
      </c>
      <c r="AV21">
        <f t="shared" si="0"/>
        <v>0</v>
      </c>
      <c r="AW21" s="1"/>
      <c r="AX21" s="2">
        <v>900</v>
      </c>
      <c r="AY21" s="2">
        <v>0</v>
      </c>
      <c r="AZ21" s="2">
        <v>16.175000000000001</v>
      </c>
      <c r="BA21" s="2">
        <v>0</v>
      </c>
      <c r="BB21" s="2">
        <v>1030</v>
      </c>
      <c r="BC21" s="2">
        <v>0</v>
      </c>
      <c r="BD21" s="2">
        <v>0</v>
      </c>
      <c r="BE21" s="2">
        <v>0</v>
      </c>
      <c r="BF21" s="2">
        <v>8.1999999999999993</v>
      </c>
      <c r="BG21">
        <v>145.24</v>
      </c>
      <c r="BJ21">
        <f t="shared" si="1"/>
        <v>281.7</v>
      </c>
    </row>
    <row r="22" spans="1:62" x14ac:dyDescent="0.25">
      <c r="A22" s="1"/>
      <c r="B22" s="2">
        <v>950</v>
      </c>
      <c r="C22" s="2">
        <v>0.54400000000000004</v>
      </c>
      <c r="D22" s="2">
        <v>12.106</v>
      </c>
      <c r="E22" s="2">
        <v>0.182</v>
      </c>
      <c r="F22" s="2">
        <v>1300</v>
      </c>
      <c r="G22" s="2">
        <v>0</v>
      </c>
      <c r="H22" s="2">
        <v>0</v>
      </c>
      <c r="I22" s="2">
        <v>0</v>
      </c>
      <c r="J22" s="1">
        <v>104.21</v>
      </c>
      <c r="K22" s="1">
        <f t="shared" si="2"/>
        <v>12.206</v>
      </c>
      <c r="L22" s="1"/>
      <c r="M22" s="2"/>
      <c r="N22" s="1"/>
      <c r="O22" s="1"/>
      <c r="P22" s="1"/>
      <c r="Q22" s="2">
        <v>950</v>
      </c>
      <c r="R22" s="2">
        <v>0</v>
      </c>
      <c r="S22" s="2">
        <v>13.598000000000001</v>
      </c>
      <c r="T22" s="2">
        <v>0</v>
      </c>
      <c r="U22" s="2">
        <v>1030</v>
      </c>
      <c r="V22" s="2">
        <v>0</v>
      </c>
      <c r="W22" s="2">
        <v>0</v>
      </c>
      <c r="X22" s="2">
        <v>0</v>
      </c>
      <c r="Y22" s="2">
        <v>118.54</v>
      </c>
      <c r="Z22" s="2"/>
      <c r="AA22" s="1"/>
      <c r="AB22" s="2">
        <v>950</v>
      </c>
      <c r="AC22" s="2">
        <v>0</v>
      </c>
      <c r="AD22" s="2">
        <v>14.571</v>
      </c>
      <c r="AE22" s="2">
        <v>0</v>
      </c>
      <c r="AF22" s="2">
        <v>1030</v>
      </c>
      <c r="AG22" s="2">
        <v>0</v>
      </c>
      <c r="AH22" s="2">
        <v>0</v>
      </c>
      <c r="AI22" s="2">
        <v>0</v>
      </c>
      <c r="AJ22">
        <v>127.67</v>
      </c>
      <c r="AL22" s="1"/>
      <c r="AM22" s="2">
        <v>950</v>
      </c>
      <c r="AN22" s="2">
        <v>0</v>
      </c>
      <c r="AO22" s="2">
        <v>15.314</v>
      </c>
      <c r="AP22" s="2">
        <v>0</v>
      </c>
      <c r="AQ22" s="2">
        <v>1030</v>
      </c>
      <c r="AR22" s="2">
        <v>0</v>
      </c>
      <c r="AS22" s="2">
        <v>0</v>
      </c>
      <c r="AT22" s="2">
        <v>0</v>
      </c>
      <c r="AU22" s="2">
        <v>134.47999999999999</v>
      </c>
      <c r="AV22">
        <f t="shared" si="0"/>
        <v>0</v>
      </c>
      <c r="AW22" s="1"/>
      <c r="AX22" s="2">
        <v>950</v>
      </c>
      <c r="AY22" s="2">
        <v>0</v>
      </c>
      <c r="AZ22" s="2">
        <v>16.68</v>
      </c>
      <c r="BA22" s="2">
        <v>0</v>
      </c>
      <c r="BB22" s="2">
        <v>1030</v>
      </c>
      <c r="BC22" s="2">
        <v>0</v>
      </c>
      <c r="BD22" s="2">
        <v>0</v>
      </c>
      <c r="BE22" s="2">
        <v>0</v>
      </c>
      <c r="BF22" s="2">
        <v>11</v>
      </c>
      <c r="BG22">
        <v>146.52000000000001</v>
      </c>
      <c r="BJ22">
        <f t="shared" si="1"/>
        <v>284.5</v>
      </c>
    </row>
    <row r="23" spans="1:62" x14ac:dyDescent="0.25">
      <c r="A23" s="1"/>
      <c r="B23" s="2">
        <v>1000</v>
      </c>
      <c r="C23" s="2">
        <v>0.54400000000000004</v>
      </c>
      <c r="D23" s="2">
        <v>12.743</v>
      </c>
      <c r="E23" s="2">
        <v>0.182</v>
      </c>
      <c r="F23" s="2">
        <v>1300</v>
      </c>
      <c r="G23" s="2">
        <v>0</v>
      </c>
      <c r="H23" s="2">
        <v>0</v>
      </c>
      <c r="I23" s="2">
        <v>0</v>
      </c>
      <c r="J23" s="1">
        <v>107.18</v>
      </c>
      <c r="K23" s="1">
        <f t="shared" si="2"/>
        <v>12.843</v>
      </c>
      <c r="L23" s="1"/>
      <c r="M23" s="2"/>
      <c r="N23" s="1"/>
      <c r="O23" s="1"/>
      <c r="P23" s="1"/>
      <c r="Q23" s="2">
        <v>1000</v>
      </c>
      <c r="R23" s="2">
        <v>0</v>
      </c>
      <c r="S23" s="2">
        <v>14.103</v>
      </c>
      <c r="T23" s="2">
        <v>0</v>
      </c>
      <c r="U23" s="2">
        <v>188.399</v>
      </c>
      <c r="V23" s="2">
        <v>0.215</v>
      </c>
      <c r="W23" s="2">
        <v>0</v>
      </c>
      <c r="X23" s="2">
        <v>0</v>
      </c>
      <c r="Y23" s="2">
        <v>119.69</v>
      </c>
      <c r="Z23" s="2"/>
      <c r="AA23" s="1"/>
      <c r="AB23" s="2">
        <v>1000</v>
      </c>
      <c r="AC23" s="2">
        <v>0</v>
      </c>
      <c r="AD23" s="2">
        <v>15.074999999999999</v>
      </c>
      <c r="AE23" s="2">
        <v>0</v>
      </c>
      <c r="AF23" s="2">
        <v>201.84100000000001</v>
      </c>
      <c r="AG23" s="2">
        <v>0.214</v>
      </c>
      <c r="AH23" s="2">
        <v>0</v>
      </c>
      <c r="AI23" s="2">
        <v>0</v>
      </c>
      <c r="AJ23">
        <v>128.41999999999999</v>
      </c>
      <c r="AL23" s="1"/>
      <c r="AM23" s="2">
        <v>1000</v>
      </c>
      <c r="AN23" s="2">
        <v>0</v>
      </c>
      <c r="AO23" s="2">
        <v>15.819000000000001</v>
      </c>
      <c r="AP23" s="2">
        <v>0</v>
      </c>
      <c r="AQ23" s="2">
        <v>211.952</v>
      </c>
      <c r="AR23" s="2">
        <v>0.21299999999999999</v>
      </c>
      <c r="AS23" s="2">
        <v>0</v>
      </c>
      <c r="AT23" s="2">
        <v>0</v>
      </c>
      <c r="AU23" s="2">
        <v>134.93</v>
      </c>
      <c r="AV23">
        <f t="shared" si="0"/>
        <v>0</v>
      </c>
      <c r="AW23" s="1"/>
      <c r="AX23" s="2">
        <v>1000</v>
      </c>
      <c r="AY23" s="2">
        <v>0</v>
      </c>
      <c r="AZ23" s="2">
        <v>17.184999999999999</v>
      </c>
      <c r="BA23" s="2">
        <v>0</v>
      </c>
      <c r="BB23" s="2">
        <v>230.084</v>
      </c>
      <c r="BC23" s="2">
        <v>0.21299999999999999</v>
      </c>
      <c r="BD23" s="2">
        <v>0</v>
      </c>
      <c r="BE23" s="2">
        <v>0</v>
      </c>
      <c r="BF23" s="2">
        <v>15</v>
      </c>
      <c r="BG23">
        <v>146.44999999999999</v>
      </c>
      <c r="BJ23">
        <f t="shared" si="1"/>
        <v>288.5</v>
      </c>
    </row>
    <row r="24" spans="1:62" x14ac:dyDescent="0.25">
      <c r="A24" s="1"/>
      <c r="B24" s="2">
        <v>1050</v>
      </c>
      <c r="C24" s="2">
        <v>0.53600000000000003</v>
      </c>
      <c r="D24" s="2">
        <v>13.388</v>
      </c>
      <c r="E24" s="2">
        <v>1.2190000000000001</v>
      </c>
      <c r="F24" s="2">
        <v>1300</v>
      </c>
      <c r="G24" s="2">
        <v>0</v>
      </c>
      <c r="H24" s="2">
        <v>0</v>
      </c>
      <c r="I24" s="2">
        <v>0</v>
      </c>
      <c r="J24" s="1">
        <v>110.76</v>
      </c>
      <c r="K24" s="1">
        <f t="shared" si="2"/>
        <v>13.488</v>
      </c>
      <c r="L24" s="1"/>
      <c r="M24" s="2"/>
      <c r="N24" s="1"/>
      <c r="O24" s="1"/>
      <c r="P24" s="1"/>
      <c r="Q24" s="2">
        <v>1050</v>
      </c>
      <c r="R24" s="2">
        <v>0</v>
      </c>
      <c r="S24" s="2">
        <v>14.74</v>
      </c>
      <c r="T24" s="2">
        <v>0</v>
      </c>
      <c r="U24" s="2">
        <v>195.45400000000001</v>
      </c>
      <c r="V24" s="2">
        <v>0.214</v>
      </c>
      <c r="W24" s="2">
        <v>0</v>
      </c>
      <c r="X24" s="2">
        <v>0</v>
      </c>
      <c r="Y24" s="2">
        <v>122.76</v>
      </c>
      <c r="Z24" s="2"/>
      <c r="AA24" s="1"/>
      <c r="AB24" s="2">
        <v>1050</v>
      </c>
      <c r="AC24" s="2">
        <v>0</v>
      </c>
      <c r="AD24" s="2">
        <v>15.712</v>
      </c>
      <c r="AE24" s="2">
        <v>0</v>
      </c>
      <c r="AF24" s="2">
        <v>208.614</v>
      </c>
      <c r="AG24" s="2">
        <v>0.214</v>
      </c>
      <c r="AH24" s="2">
        <v>0</v>
      </c>
      <c r="AI24" s="2">
        <v>0</v>
      </c>
      <c r="AJ24">
        <v>131.15</v>
      </c>
      <c r="AL24" s="1"/>
      <c r="AM24" s="2">
        <v>1050</v>
      </c>
      <c r="AN24" s="2">
        <v>0</v>
      </c>
      <c r="AO24" s="2">
        <v>16.456</v>
      </c>
      <c r="AP24" s="2">
        <v>0</v>
      </c>
      <c r="AQ24" s="2">
        <v>218.499</v>
      </c>
      <c r="AR24" s="2">
        <v>0.21299999999999999</v>
      </c>
      <c r="AS24" s="2">
        <v>0</v>
      </c>
      <c r="AT24" s="2">
        <v>0</v>
      </c>
      <c r="AU24" s="2">
        <v>137.4</v>
      </c>
      <c r="AV24">
        <f t="shared" si="0"/>
        <v>0</v>
      </c>
      <c r="AW24" s="1"/>
      <c r="AX24" s="2">
        <v>1050</v>
      </c>
      <c r="AY24" s="2">
        <v>0</v>
      </c>
      <c r="AZ24" s="2">
        <v>17.821999999999999</v>
      </c>
      <c r="BA24" s="2">
        <v>0</v>
      </c>
      <c r="BB24" s="2">
        <v>236.19900000000001</v>
      </c>
      <c r="BC24" s="2">
        <v>0.21199999999999999</v>
      </c>
      <c r="BD24" s="2">
        <v>0</v>
      </c>
      <c r="BE24" s="2">
        <v>0</v>
      </c>
      <c r="BF24" s="2">
        <v>18</v>
      </c>
      <c r="BG24">
        <v>148.44</v>
      </c>
      <c r="BJ24">
        <f t="shared" si="1"/>
        <v>291.5</v>
      </c>
    </row>
    <row r="25" spans="1:62" x14ac:dyDescent="0.25">
      <c r="A25" s="1"/>
      <c r="B25" s="2">
        <v>1100</v>
      </c>
      <c r="C25" s="2">
        <v>0.52800000000000002</v>
      </c>
      <c r="D25" s="2">
        <v>14.034000000000001</v>
      </c>
      <c r="E25" s="2">
        <v>1.2190000000000001</v>
      </c>
      <c r="F25" s="2">
        <v>1300</v>
      </c>
      <c r="G25" s="2">
        <v>0</v>
      </c>
      <c r="H25" s="2">
        <v>0</v>
      </c>
      <c r="I25" s="2">
        <v>0</v>
      </c>
      <c r="J25" s="1">
        <v>115.96</v>
      </c>
      <c r="K25" s="1">
        <f t="shared" si="2"/>
        <v>14.134</v>
      </c>
      <c r="L25" s="1"/>
      <c r="M25" s="2"/>
      <c r="N25" s="1"/>
      <c r="O25" s="1"/>
      <c r="P25" s="1"/>
      <c r="Q25" s="2">
        <v>1100</v>
      </c>
      <c r="R25" s="2">
        <v>0</v>
      </c>
      <c r="S25" s="2">
        <v>15.377000000000001</v>
      </c>
      <c r="T25" s="2">
        <v>0</v>
      </c>
      <c r="U25" s="2">
        <v>202.285</v>
      </c>
      <c r="V25" s="2">
        <v>0.214</v>
      </c>
      <c r="W25" s="2">
        <v>0</v>
      </c>
      <c r="X25" s="2">
        <v>0</v>
      </c>
      <c r="Y25" s="2">
        <v>127.65</v>
      </c>
      <c r="Z25" s="2"/>
      <c r="AA25" s="1"/>
      <c r="AB25" s="2">
        <v>1100</v>
      </c>
      <c r="AC25" s="2">
        <v>0</v>
      </c>
      <c r="AD25" s="2">
        <v>16.349</v>
      </c>
      <c r="AE25" s="2">
        <v>0</v>
      </c>
      <c r="AF25" s="2">
        <v>215.16</v>
      </c>
      <c r="AG25" s="2">
        <v>0.21299999999999999</v>
      </c>
      <c r="AH25" s="2">
        <v>0</v>
      </c>
      <c r="AI25" s="2">
        <v>0</v>
      </c>
      <c r="AJ25">
        <v>135.84</v>
      </c>
      <c r="AL25" s="1"/>
      <c r="AM25" s="2">
        <v>1100</v>
      </c>
      <c r="AN25" s="2">
        <v>0</v>
      </c>
      <c r="AO25" s="2">
        <v>17.093</v>
      </c>
      <c r="AP25" s="2">
        <v>0</v>
      </c>
      <c r="AQ25" s="2">
        <v>224.81800000000001</v>
      </c>
      <c r="AR25" s="2">
        <v>0.21299999999999999</v>
      </c>
      <c r="AS25" s="2">
        <v>0</v>
      </c>
      <c r="AT25" s="2">
        <v>0</v>
      </c>
      <c r="AU25" s="2">
        <v>141.93</v>
      </c>
      <c r="AV25">
        <f t="shared" si="0"/>
        <v>0</v>
      </c>
      <c r="AW25" s="1"/>
      <c r="AX25" s="2">
        <v>1100</v>
      </c>
      <c r="AY25" s="2">
        <v>0</v>
      </c>
      <c r="AZ25" s="2">
        <v>18.459</v>
      </c>
      <c r="BA25" s="2">
        <v>0</v>
      </c>
      <c r="BB25" s="2">
        <v>242.09200000000001</v>
      </c>
      <c r="BC25" s="2">
        <v>0.21199999999999999</v>
      </c>
      <c r="BD25" s="2">
        <v>0</v>
      </c>
      <c r="BE25" s="2">
        <v>0</v>
      </c>
      <c r="BF25" s="2">
        <v>18.7</v>
      </c>
      <c r="BG25">
        <v>152.63999999999999</v>
      </c>
      <c r="BJ25">
        <f t="shared" si="1"/>
        <v>292.2</v>
      </c>
    </row>
    <row r="26" spans="1:62" x14ac:dyDescent="0.25">
      <c r="A26" s="1"/>
      <c r="B26" s="2">
        <v>1150</v>
      </c>
      <c r="C26" s="2">
        <v>0.51900000000000002</v>
      </c>
      <c r="D26" s="2">
        <v>14.679</v>
      </c>
      <c r="E26" s="2">
        <v>1.2190000000000001</v>
      </c>
      <c r="F26" s="2">
        <v>1300</v>
      </c>
      <c r="G26" s="2">
        <v>0</v>
      </c>
      <c r="H26" s="2">
        <v>0</v>
      </c>
      <c r="I26" s="2">
        <v>0</v>
      </c>
      <c r="J26" s="1">
        <v>120.86</v>
      </c>
      <c r="K26" s="1">
        <f t="shared" si="2"/>
        <v>14.779</v>
      </c>
      <c r="L26" s="1"/>
      <c r="M26" s="2"/>
      <c r="N26" s="1"/>
      <c r="O26" s="1"/>
      <c r="P26" s="1"/>
      <c r="Q26" s="2">
        <v>1150</v>
      </c>
      <c r="R26" s="2">
        <v>0</v>
      </c>
      <c r="S26" s="2">
        <v>16.013999999999999</v>
      </c>
      <c r="T26" s="2">
        <v>0</v>
      </c>
      <c r="U26" s="2">
        <v>208.893</v>
      </c>
      <c r="V26" s="2">
        <v>0.214</v>
      </c>
      <c r="W26" s="2">
        <v>0</v>
      </c>
      <c r="X26" s="2">
        <v>0</v>
      </c>
      <c r="Y26" s="2">
        <v>132.21</v>
      </c>
      <c r="Z26" s="2"/>
      <c r="AA26" s="1"/>
      <c r="AB26" s="2">
        <v>1150</v>
      </c>
      <c r="AC26" s="2">
        <v>0</v>
      </c>
      <c r="AD26" s="2">
        <v>16.986000000000001</v>
      </c>
      <c r="AE26" s="2">
        <v>0</v>
      </c>
      <c r="AF26" s="2">
        <v>221.483</v>
      </c>
      <c r="AG26" s="2">
        <v>0.21299999999999999</v>
      </c>
      <c r="AH26" s="2">
        <v>0</v>
      </c>
      <c r="AI26" s="2">
        <v>0</v>
      </c>
      <c r="AJ26">
        <v>140.19</v>
      </c>
      <c r="AL26" s="1"/>
      <c r="AM26" s="2">
        <v>1150</v>
      </c>
      <c r="AN26" s="2">
        <v>0</v>
      </c>
      <c r="AO26" s="2">
        <v>17.73</v>
      </c>
      <c r="AP26" s="2">
        <v>0</v>
      </c>
      <c r="AQ26" s="2">
        <v>230.916</v>
      </c>
      <c r="AR26" s="2">
        <v>0.21199999999999999</v>
      </c>
      <c r="AS26" s="2">
        <v>0</v>
      </c>
      <c r="AT26" s="2">
        <v>0</v>
      </c>
      <c r="AU26" s="2">
        <v>146.1</v>
      </c>
      <c r="AV26">
        <f t="shared" si="0"/>
        <v>0</v>
      </c>
      <c r="AW26" s="1"/>
      <c r="AX26" s="2">
        <v>1150</v>
      </c>
      <c r="AY26" s="2">
        <v>0</v>
      </c>
      <c r="AZ26" s="2">
        <v>19.096</v>
      </c>
      <c r="BA26" s="2">
        <v>0</v>
      </c>
      <c r="BB26" s="2">
        <v>247.77099999999999</v>
      </c>
      <c r="BC26" s="2">
        <v>0.21199999999999999</v>
      </c>
      <c r="BD26" s="2">
        <v>0</v>
      </c>
      <c r="BE26" s="2">
        <v>0</v>
      </c>
      <c r="BF26" s="2">
        <v>19.600000000000001</v>
      </c>
      <c r="BG26">
        <v>156.47999999999999</v>
      </c>
      <c r="BJ26">
        <f t="shared" si="1"/>
        <v>293.10000000000002</v>
      </c>
    </row>
    <row r="27" spans="1:62" x14ac:dyDescent="0.25">
      <c r="A27" s="1"/>
      <c r="B27" s="2">
        <v>1200</v>
      </c>
      <c r="C27" s="2">
        <v>0.51100000000000001</v>
      </c>
      <c r="D27" s="2">
        <v>15.324999999999999</v>
      </c>
      <c r="E27" s="2">
        <v>1.2190000000000001</v>
      </c>
      <c r="F27" s="2">
        <v>1300</v>
      </c>
      <c r="G27" s="2">
        <v>0</v>
      </c>
      <c r="H27" s="2">
        <v>0</v>
      </c>
      <c r="I27" s="2">
        <v>0</v>
      </c>
      <c r="J27" s="1">
        <v>125.71</v>
      </c>
      <c r="K27" s="1">
        <f t="shared" si="2"/>
        <v>15.424999999999999</v>
      </c>
      <c r="L27" s="1"/>
      <c r="M27" s="2"/>
      <c r="N27" s="1"/>
      <c r="O27" s="1"/>
      <c r="P27" s="1"/>
      <c r="Q27" s="2">
        <v>1200</v>
      </c>
      <c r="R27" s="2">
        <v>0</v>
      </c>
      <c r="S27" s="2">
        <v>16.651</v>
      </c>
      <c r="T27" s="2">
        <v>0</v>
      </c>
      <c r="U27" s="2">
        <v>215.28399999999999</v>
      </c>
      <c r="V27" s="2">
        <v>0.21299999999999999</v>
      </c>
      <c r="W27" s="2">
        <v>0</v>
      </c>
      <c r="X27" s="2">
        <v>0</v>
      </c>
      <c r="Y27" s="2">
        <v>136.71</v>
      </c>
      <c r="Z27" s="2"/>
      <c r="AA27" s="1"/>
      <c r="AB27" s="2">
        <v>1200</v>
      </c>
      <c r="AC27" s="2">
        <v>0</v>
      </c>
      <c r="AD27" s="2">
        <v>17.623999999999999</v>
      </c>
      <c r="AE27" s="2">
        <v>0</v>
      </c>
      <c r="AF27" s="2">
        <v>227.58799999999999</v>
      </c>
      <c r="AG27" s="2">
        <v>0.21299999999999999</v>
      </c>
      <c r="AH27" s="2">
        <v>0</v>
      </c>
      <c r="AI27" s="2">
        <v>0</v>
      </c>
      <c r="AJ27">
        <v>144.47</v>
      </c>
      <c r="AL27" s="1"/>
      <c r="AM27" s="2">
        <v>1200</v>
      </c>
      <c r="AN27" s="2">
        <v>0</v>
      </c>
      <c r="AO27" s="2">
        <v>18.367000000000001</v>
      </c>
      <c r="AP27" s="2">
        <v>0</v>
      </c>
      <c r="AQ27" s="2">
        <v>236.79900000000001</v>
      </c>
      <c r="AR27" s="2">
        <v>0.21199999999999999</v>
      </c>
      <c r="AS27" s="2">
        <v>0</v>
      </c>
      <c r="AT27" s="2">
        <v>0</v>
      </c>
      <c r="AU27" s="2">
        <v>150.19999999999999</v>
      </c>
      <c r="AV27">
        <f t="shared" si="0"/>
        <v>0</v>
      </c>
      <c r="AW27" s="1"/>
      <c r="AX27" s="2">
        <v>1200</v>
      </c>
      <c r="AY27" s="2">
        <v>0</v>
      </c>
      <c r="AZ27" s="2">
        <v>19.733000000000001</v>
      </c>
      <c r="BA27" s="2">
        <v>0</v>
      </c>
      <c r="BB27" s="2">
        <v>253.245</v>
      </c>
      <c r="BC27" s="2">
        <v>0.21099999999999999</v>
      </c>
      <c r="BD27" s="2">
        <v>0</v>
      </c>
      <c r="BE27" s="2">
        <v>0</v>
      </c>
      <c r="BF27" s="2">
        <v>20.399999999999999</v>
      </c>
      <c r="BG27">
        <v>160.26</v>
      </c>
      <c r="BJ27">
        <f t="shared" si="1"/>
        <v>293.89999999999998</v>
      </c>
    </row>
    <row r="28" spans="1:62" x14ac:dyDescent="0.25">
      <c r="A28" s="1"/>
      <c r="B28" s="2">
        <v>1250</v>
      </c>
      <c r="C28" s="2">
        <v>0.502</v>
      </c>
      <c r="D28" s="2">
        <v>15.97</v>
      </c>
      <c r="E28" s="2">
        <v>1.2190000000000001</v>
      </c>
      <c r="F28" s="2">
        <v>1300</v>
      </c>
      <c r="G28" s="2">
        <v>0</v>
      </c>
      <c r="H28" s="2">
        <v>0</v>
      </c>
      <c r="I28" s="2">
        <v>0</v>
      </c>
      <c r="J28" s="1">
        <v>130.31</v>
      </c>
      <c r="K28" s="1">
        <f t="shared" si="2"/>
        <v>16.07</v>
      </c>
      <c r="L28" s="1"/>
      <c r="M28" s="2"/>
      <c r="N28" s="1"/>
      <c r="O28" s="1"/>
      <c r="P28" s="1"/>
      <c r="Q28" s="2">
        <v>1250</v>
      </c>
      <c r="R28" s="2">
        <v>0</v>
      </c>
      <c r="S28" s="2">
        <v>17.288</v>
      </c>
      <c r="T28" s="2">
        <v>0</v>
      </c>
      <c r="U28" s="2">
        <v>221.46100000000001</v>
      </c>
      <c r="V28" s="2">
        <v>0.21299999999999999</v>
      </c>
      <c r="W28" s="2">
        <v>0</v>
      </c>
      <c r="X28" s="2">
        <v>0</v>
      </c>
      <c r="Y28" s="2">
        <v>140.96</v>
      </c>
      <c r="Z28" s="2"/>
      <c r="AA28" s="1"/>
      <c r="AB28" s="2">
        <v>1250</v>
      </c>
      <c r="AC28" s="2">
        <v>0</v>
      </c>
      <c r="AD28" s="2">
        <v>18.260999999999999</v>
      </c>
      <c r="AE28" s="2">
        <v>0</v>
      </c>
      <c r="AF28" s="2">
        <v>233.48400000000001</v>
      </c>
      <c r="AG28" s="2">
        <v>0.21199999999999999</v>
      </c>
      <c r="AH28" s="2">
        <v>0</v>
      </c>
      <c r="AI28" s="2">
        <v>0</v>
      </c>
      <c r="AJ28">
        <v>148.49</v>
      </c>
      <c r="AL28" s="1"/>
      <c r="AM28" s="2">
        <v>1250</v>
      </c>
      <c r="AN28" s="2">
        <v>0</v>
      </c>
      <c r="AO28" s="2">
        <v>19.004000000000001</v>
      </c>
      <c r="AP28" s="2">
        <v>0</v>
      </c>
      <c r="AQ28" s="2">
        <v>242.476</v>
      </c>
      <c r="AR28" s="2">
        <v>0.21199999999999999</v>
      </c>
      <c r="AS28" s="2">
        <v>0</v>
      </c>
      <c r="AT28" s="2">
        <v>0</v>
      </c>
      <c r="AU28" s="2">
        <v>154.05000000000001</v>
      </c>
      <c r="AV28">
        <f t="shared" si="0"/>
        <v>0</v>
      </c>
      <c r="AW28" s="1"/>
      <c r="AX28" s="2">
        <v>1250</v>
      </c>
      <c r="AY28" s="2">
        <v>0</v>
      </c>
      <c r="AZ28" s="2">
        <v>20.37</v>
      </c>
      <c r="BA28" s="2">
        <v>0</v>
      </c>
      <c r="BB28" s="2">
        <v>258.52199999999999</v>
      </c>
      <c r="BC28" s="2">
        <v>0.21099999999999999</v>
      </c>
      <c r="BD28" s="2">
        <v>0</v>
      </c>
      <c r="BE28" s="2">
        <v>0</v>
      </c>
      <c r="BF28" s="2">
        <v>21.3</v>
      </c>
      <c r="BG28">
        <v>163.79</v>
      </c>
      <c r="BJ28">
        <f t="shared" si="1"/>
        <v>294.8</v>
      </c>
    </row>
    <row r="29" spans="1:62" x14ac:dyDescent="0.25">
      <c r="A29" s="1"/>
      <c r="B29" s="2">
        <v>1300</v>
      </c>
      <c r="C29" s="2">
        <v>0.49399999999999999</v>
      </c>
      <c r="D29" s="2">
        <v>16.614999999999998</v>
      </c>
      <c r="E29" s="2">
        <v>1.2190000000000001</v>
      </c>
      <c r="F29" s="2">
        <v>1300</v>
      </c>
      <c r="G29" s="2">
        <v>0</v>
      </c>
      <c r="H29" s="2">
        <v>0</v>
      </c>
      <c r="I29" s="2">
        <v>0</v>
      </c>
      <c r="J29" s="1">
        <v>134.85</v>
      </c>
      <c r="K29" s="1">
        <f t="shared" si="2"/>
        <v>16.715</v>
      </c>
      <c r="L29" s="1"/>
      <c r="M29" s="2"/>
      <c r="N29" s="1"/>
      <c r="O29" s="1"/>
      <c r="P29" s="1"/>
      <c r="Q29" s="2">
        <v>1300</v>
      </c>
      <c r="R29" s="2">
        <v>0</v>
      </c>
      <c r="S29" s="2">
        <v>17.925000000000001</v>
      </c>
      <c r="T29" s="2">
        <v>0</v>
      </c>
      <c r="U29" s="2">
        <v>227.43100000000001</v>
      </c>
      <c r="V29" s="2">
        <v>0.21299999999999999</v>
      </c>
      <c r="W29" s="2">
        <v>0</v>
      </c>
      <c r="X29" s="2">
        <v>0</v>
      </c>
      <c r="Y29" s="2">
        <v>145.13999999999999</v>
      </c>
      <c r="Z29" s="2"/>
      <c r="AA29" s="1"/>
      <c r="AB29" s="2">
        <v>1300</v>
      </c>
      <c r="AC29" s="2">
        <v>0</v>
      </c>
      <c r="AD29" s="2">
        <v>18.898</v>
      </c>
      <c r="AE29" s="2">
        <v>0</v>
      </c>
      <c r="AF29" s="2">
        <v>239.17500000000001</v>
      </c>
      <c r="AG29" s="2">
        <v>0.21199999999999999</v>
      </c>
      <c r="AH29" s="2">
        <v>0</v>
      </c>
      <c r="AI29" s="2">
        <v>0</v>
      </c>
      <c r="AJ29">
        <v>152.46</v>
      </c>
      <c r="AL29" s="1"/>
      <c r="AM29" s="2">
        <v>1300</v>
      </c>
      <c r="AN29" s="2">
        <v>0</v>
      </c>
      <c r="AO29" s="2">
        <v>19.640999999999998</v>
      </c>
      <c r="AP29" s="2">
        <v>0</v>
      </c>
      <c r="AQ29" s="2">
        <v>247.95400000000001</v>
      </c>
      <c r="AR29" s="2">
        <v>0.21199999999999999</v>
      </c>
      <c r="AS29" s="2">
        <v>0</v>
      </c>
      <c r="AT29" s="2">
        <v>0</v>
      </c>
      <c r="AU29" s="2">
        <v>157.84</v>
      </c>
      <c r="AV29">
        <f t="shared" si="0"/>
        <v>0</v>
      </c>
      <c r="AW29" s="1"/>
      <c r="AX29" s="2">
        <v>1300</v>
      </c>
      <c r="AY29" s="2">
        <v>0</v>
      </c>
      <c r="AZ29" s="2">
        <v>21.007000000000001</v>
      </c>
      <c r="BA29" s="2">
        <v>0</v>
      </c>
      <c r="BB29" s="2">
        <v>263.61200000000002</v>
      </c>
      <c r="BC29" s="2">
        <v>0.21099999999999999</v>
      </c>
      <c r="BD29" s="2">
        <v>0</v>
      </c>
      <c r="BE29" s="2">
        <v>0</v>
      </c>
      <c r="BF29" s="2">
        <v>22.1</v>
      </c>
      <c r="BG29">
        <v>167.27</v>
      </c>
      <c r="BJ29">
        <f t="shared" si="1"/>
        <v>295.60000000000002</v>
      </c>
    </row>
    <row r="30" spans="1:62" x14ac:dyDescent="0.25">
      <c r="A30" s="1"/>
      <c r="B30" s="2">
        <v>1350</v>
      </c>
      <c r="C30" s="2">
        <v>0.48599999999999999</v>
      </c>
      <c r="D30" s="2">
        <v>17.260999999999999</v>
      </c>
      <c r="E30" s="2">
        <v>1.2190000000000001</v>
      </c>
      <c r="F30" s="2">
        <v>1300</v>
      </c>
      <c r="G30" s="2">
        <v>0</v>
      </c>
      <c r="H30" s="2">
        <v>0</v>
      </c>
      <c r="I30" s="2">
        <v>0</v>
      </c>
      <c r="J30" s="1">
        <v>139.1</v>
      </c>
      <c r="K30" s="1">
        <f t="shared" si="2"/>
        <v>17.361000000000001</v>
      </c>
      <c r="L30" s="1"/>
      <c r="M30" s="2"/>
      <c r="N30" s="1"/>
      <c r="O30" s="1"/>
      <c r="P30" s="1"/>
      <c r="Q30" s="2">
        <v>1350</v>
      </c>
      <c r="R30" s="2">
        <v>0</v>
      </c>
      <c r="S30" s="2">
        <v>18.562000000000001</v>
      </c>
      <c r="T30" s="2">
        <v>0</v>
      </c>
      <c r="U30" s="2">
        <v>233.19900000000001</v>
      </c>
      <c r="V30" s="2">
        <v>0.21199999999999999</v>
      </c>
      <c r="W30" s="2">
        <v>0</v>
      </c>
      <c r="X30" s="2">
        <v>0</v>
      </c>
      <c r="Y30" s="2">
        <v>149.03</v>
      </c>
      <c r="Z30" s="2"/>
      <c r="AA30" s="1"/>
      <c r="AB30" s="2">
        <v>1350</v>
      </c>
      <c r="AC30" s="2">
        <v>0</v>
      </c>
      <c r="AD30" s="2">
        <v>19.535</v>
      </c>
      <c r="AE30" s="2">
        <v>0</v>
      </c>
      <c r="AF30" s="2">
        <v>244.67</v>
      </c>
      <c r="AG30" s="2">
        <v>0.21199999999999999</v>
      </c>
      <c r="AH30" s="2">
        <v>0</v>
      </c>
      <c r="AI30" s="2">
        <v>0</v>
      </c>
      <c r="AJ30">
        <v>156.12</v>
      </c>
      <c r="AL30" s="1"/>
      <c r="AM30" s="2">
        <v>1350</v>
      </c>
      <c r="AN30" s="2">
        <v>0</v>
      </c>
      <c r="AO30" s="2">
        <v>20.277999999999999</v>
      </c>
      <c r="AP30" s="2">
        <v>0</v>
      </c>
      <c r="AQ30" s="2">
        <v>253.24100000000001</v>
      </c>
      <c r="AR30" s="2">
        <v>0.21099999999999999</v>
      </c>
      <c r="AS30" s="2">
        <v>0</v>
      </c>
      <c r="AT30" s="2">
        <v>0</v>
      </c>
      <c r="AU30" s="2">
        <v>161.33000000000001</v>
      </c>
      <c r="AV30">
        <f t="shared" si="0"/>
        <v>0</v>
      </c>
      <c r="AW30" s="1"/>
      <c r="AX30" s="2">
        <v>1350</v>
      </c>
      <c r="AY30" s="2">
        <v>0</v>
      </c>
      <c r="AZ30" s="2">
        <v>21.643999999999998</v>
      </c>
      <c r="BA30" s="2">
        <v>0</v>
      </c>
      <c r="BB30" s="2">
        <v>268.52199999999999</v>
      </c>
      <c r="BC30" s="2">
        <v>0.21099999999999999</v>
      </c>
      <c r="BD30" s="2">
        <v>0</v>
      </c>
      <c r="BE30" s="2">
        <v>0</v>
      </c>
      <c r="BF30" s="2">
        <v>23.05</v>
      </c>
      <c r="BG30">
        <v>170.46</v>
      </c>
      <c r="BJ30">
        <f t="shared" si="1"/>
        <v>296.55</v>
      </c>
    </row>
    <row r="31" spans="1:62" x14ac:dyDescent="0.25">
      <c r="A31" s="1"/>
      <c r="B31" s="2">
        <v>1400</v>
      </c>
      <c r="C31" s="2">
        <v>0.47699999999999998</v>
      </c>
      <c r="D31" s="2">
        <v>17.905999999999999</v>
      </c>
      <c r="E31" s="2">
        <v>1.2190000000000001</v>
      </c>
      <c r="F31" s="2">
        <v>1300</v>
      </c>
      <c r="G31" s="2">
        <v>0</v>
      </c>
      <c r="H31" s="2">
        <v>0</v>
      </c>
      <c r="I31" s="2">
        <v>0</v>
      </c>
      <c r="J31" s="1">
        <v>143.18</v>
      </c>
      <c r="K31" s="1">
        <f t="shared" si="2"/>
        <v>18.006</v>
      </c>
      <c r="L31" s="1"/>
      <c r="M31" s="2"/>
      <c r="N31" s="1"/>
      <c r="O31" s="1"/>
      <c r="P31" s="1"/>
      <c r="Q31" s="2">
        <v>1400</v>
      </c>
      <c r="R31" s="2">
        <v>0</v>
      </c>
      <c r="S31" s="2">
        <v>19.199000000000002</v>
      </c>
      <c r="T31" s="2">
        <v>0</v>
      </c>
      <c r="U31" s="2">
        <v>238.77199999999999</v>
      </c>
      <c r="V31" s="2">
        <v>0.21199999999999999</v>
      </c>
      <c r="W31" s="2">
        <v>0</v>
      </c>
      <c r="X31" s="2">
        <v>0</v>
      </c>
      <c r="Y31" s="2">
        <v>152.76</v>
      </c>
      <c r="Z31" s="2"/>
      <c r="AA31" s="1"/>
      <c r="AB31" s="2">
        <v>1400</v>
      </c>
      <c r="AC31" s="2">
        <v>0</v>
      </c>
      <c r="AD31" s="2">
        <v>20.172000000000001</v>
      </c>
      <c r="AE31" s="2">
        <v>0</v>
      </c>
      <c r="AF31" s="2">
        <v>249.977</v>
      </c>
      <c r="AG31" s="2">
        <v>0.21199999999999999</v>
      </c>
      <c r="AH31" s="2">
        <v>0</v>
      </c>
      <c r="AI31" s="2">
        <v>0</v>
      </c>
      <c r="AJ31">
        <v>159.63</v>
      </c>
      <c r="AL31" s="1"/>
      <c r="AM31" s="2">
        <v>1400</v>
      </c>
      <c r="AN31" s="2">
        <v>0</v>
      </c>
      <c r="AO31" s="2">
        <v>20.914999999999999</v>
      </c>
      <c r="AP31" s="2">
        <v>0</v>
      </c>
      <c r="AQ31" s="2">
        <v>258.34500000000003</v>
      </c>
      <c r="AR31" s="2">
        <v>0.21099999999999999</v>
      </c>
      <c r="AS31" s="2">
        <v>0</v>
      </c>
      <c r="AT31" s="2">
        <v>0</v>
      </c>
      <c r="AU31" s="2">
        <v>164.68</v>
      </c>
      <c r="AV31">
        <f t="shared" si="0"/>
        <v>0</v>
      </c>
      <c r="AW31" s="1"/>
      <c r="AX31" s="2">
        <v>1400</v>
      </c>
      <c r="AY31" s="2">
        <v>0</v>
      </c>
      <c r="AZ31" s="2">
        <v>22.280999999999999</v>
      </c>
      <c r="BA31" s="2">
        <v>0</v>
      </c>
      <c r="BB31" s="2">
        <v>273.26100000000002</v>
      </c>
      <c r="BC31" s="2">
        <v>0.21</v>
      </c>
      <c r="BD31" s="2">
        <v>0</v>
      </c>
      <c r="BE31" s="2">
        <v>0</v>
      </c>
      <c r="BF31" s="2">
        <v>24</v>
      </c>
      <c r="BG31">
        <v>173.51</v>
      </c>
      <c r="BJ31">
        <f t="shared" si="1"/>
        <v>297.5</v>
      </c>
    </row>
    <row r="32" spans="1:62" x14ac:dyDescent="0.25">
      <c r="A32" s="1"/>
      <c r="B32" s="2">
        <v>1450</v>
      </c>
      <c r="C32" s="2">
        <v>0.46899999999999997</v>
      </c>
      <c r="D32" s="2">
        <v>18.552</v>
      </c>
      <c r="E32" s="2">
        <v>1.2190000000000001</v>
      </c>
      <c r="F32" s="2">
        <v>1300</v>
      </c>
      <c r="G32" s="2">
        <v>0</v>
      </c>
      <c r="H32" s="2">
        <v>0</v>
      </c>
      <c r="I32" s="2">
        <v>0</v>
      </c>
      <c r="J32" s="1">
        <v>147.12</v>
      </c>
      <c r="K32" s="1">
        <f t="shared" si="2"/>
        <v>18.652000000000001</v>
      </c>
      <c r="L32" s="1"/>
      <c r="M32" s="2"/>
      <c r="N32" s="1"/>
      <c r="O32" s="1"/>
      <c r="P32" s="1"/>
      <c r="Q32" s="2">
        <v>1450</v>
      </c>
      <c r="R32" s="2">
        <v>0</v>
      </c>
      <c r="S32" s="2">
        <v>19.835999999999999</v>
      </c>
      <c r="T32" s="2">
        <v>0</v>
      </c>
      <c r="U32" s="2">
        <v>244.15799999999999</v>
      </c>
      <c r="V32" s="2">
        <v>0.21199999999999999</v>
      </c>
      <c r="W32" s="2">
        <v>0</v>
      </c>
      <c r="X32" s="2">
        <v>0</v>
      </c>
      <c r="Y32" s="2">
        <v>156.35</v>
      </c>
      <c r="Z32" s="2"/>
      <c r="AA32" s="1"/>
      <c r="AB32" s="2">
        <v>1450</v>
      </c>
      <c r="AC32" s="2">
        <v>0</v>
      </c>
      <c r="AD32" s="2">
        <v>20.809000000000001</v>
      </c>
      <c r="AE32" s="2">
        <v>0</v>
      </c>
      <c r="AF32" s="2">
        <v>255.102</v>
      </c>
      <c r="AG32" s="2">
        <v>0.21099999999999999</v>
      </c>
      <c r="AH32" s="2">
        <v>0</v>
      </c>
      <c r="AI32" s="2">
        <v>0</v>
      </c>
      <c r="AJ32">
        <v>163.01</v>
      </c>
      <c r="AL32" s="1"/>
      <c r="AM32" s="2">
        <v>1450</v>
      </c>
      <c r="AN32" s="2">
        <v>0</v>
      </c>
      <c r="AO32" s="2">
        <v>21.552</v>
      </c>
      <c r="AP32" s="2">
        <v>0</v>
      </c>
      <c r="AQ32" s="2">
        <v>263.274</v>
      </c>
      <c r="AR32" s="2">
        <v>0.21099999999999999</v>
      </c>
      <c r="AS32" s="2">
        <v>0</v>
      </c>
      <c r="AT32" s="2">
        <v>0</v>
      </c>
      <c r="AU32" s="2">
        <v>167.89</v>
      </c>
      <c r="AV32">
        <f t="shared" si="0"/>
        <v>0</v>
      </c>
      <c r="AW32" s="1"/>
      <c r="AX32" s="2">
        <v>1450</v>
      </c>
      <c r="AY32" s="2">
        <v>0</v>
      </c>
      <c r="AZ32" s="2">
        <v>22.917999999999999</v>
      </c>
      <c r="BA32" s="2">
        <v>0</v>
      </c>
      <c r="BB32" s="2">
        <v>277.83699999999999</v>
      </c>
      <c r="BC32" s="2">
        <v>0.21</v>
      </c>
      <c r="BD32" s="2">
        <v>0</v>
      </c>
      <c r="BE32" s="2">
        <v>0</v>
      </c>
      <c r="BF32" s="2">
        <v>24.95</v>
      </c>
      <c r="BG32">
        <v>176.44</v>
      </c>
      <c r="BJ32">
        <f t="shared" si="1"/>
        <v>298.45</v>
      </c>
    </row>
    <row r="33" spans="1:62" x14ac:dyDescent="0.25">
      <c r="A33" s="1"/>
      <c r="B33" s="2">
        <v>1500</v>
      </c>
      <c r="C33" s="2">
        <v>0.46</v>
      </c>
      <c r="D33" s="2">
        <v>19.196999999999999</v>
      </c>
      <c r="E33" s="2">
        <v>1.2190000000000001</v>
      </c>
      <c r="F33" s="2">
        <v>1300</v>
      </c>
      <c r="G33" s="2">
        <v>0</v>
      </c>
      <c r="H33" s="2">
        <v>0</v>
      </c>
      <c r="I33" s="2">
        <v>0</v>
      </c>
      <c r="J33" s="1">
        <v>150.9</v>
      </c>
      <c r="K33" s="1">
        <f t="shared" si="2"/>
        <v>19.297000000000001</v>
      </c>
      <c r="L33" s="1"/>
      <c r="M33" s="2"/>
      <c r="N33" s="1"/>
      <c r="O33" s="1"/>
      <c r="P33" s="1"/>
      <c r="Q33" s="2">
        <v>1500</v>
      </c>
      <c r="R33" s="2">
        <v>0</v>
      </c>
      <c r="S33" s="2">
        <v>20.472999999999999</v>
      </c>
      <c r="T33" s="2">
        <v>0</v>
      </c>
      <c r="U33" s="2">
        <v>249.36199999999999</v>
      </c>
      <c r="V33" s="2">
        <v>0.21199999999999999</v>
      </c>
      <c r="W33" s="2">
        <v>0</v>
      </c>
      <c r="X33" s="2">
        <v>0</v>
      </c>
      <c r="Y33" s="2">
        <v>159.79</v>
      </c>
      <c r="Z33" s="2"/>
      <c r="AA33" s="1"/>
      <c r="AB33" s="2">
        <v>1500</v>
      </c>
      <c r="AC33" s="2">
        <v>0</v>
      </c>
      <c r="AD33" s="2">
        <v>21.446000000000002</v>
      </c>
      <c r="AE33" s="2">
        <v>0</v>
      </c>
      <c r="AF33" s="2">
        <v>260.053</v>
      </c>
      <c r="AG33" s="2">
        <v>0.21099999999999999</v>
      </c>
      <c r="AH33" s="2">
        <v>0</v>
      </c>
      <c r="AI33" s="2">
        <v>0</v>
      </c>
      <c r="AJ33">
        <v>166.24</v>
      </c>
      <c r="AL33" s="1"/>
      <c r="AM33" s="2">
        <v>1500</v>
      </c>
      <c r="AN33" s="2">
        <v>0</v>
      </c>
      <c r="AO33" s="2">
        <v>22.189</v>
      </c>
      <c r="AP33" s="2">
        <v>0</v>
      </c>
      <c r="AQ33" s="2">
        <v>268.03399999999999</v>
      </c>
      <c r="AR33" s="2">
        <v>0.21099999999999999</v>
      </c>
      <c r="AS33" s="2">
        <v>0</v>
      </c>
      <c r="AT33" s="2">
        <v>0</v>
      </c>
      <c r="AU33" s="2">
        <v>170.98</v>
      </c>
      <c r="AV33">
        <f t="shared" si="0"/>
        <v>0</v>
      </c>
      <c r="AW33" s="1"/>
      <c r="AX33" s="2">
        <v>1500</v>
      </c>
      <c r="AY33" s="2">
        <v>0</v>
      </c>
      <c r="AZ33" s="2">
        <v>23.555</v>
      </c>
      <c r="BA33" s="2">
        <v>0</v>
      </c>
      <c r="BB33" s="2">
        <v>282.25700000000001</v>
      </c>
      <c r="BC33" s="2">
        <v>0.21</v>
      </c>
      <c r="BD33" s="2">
        <v>0</v>
      </c>
      <c r="BE33" s="2">
        <v>0</v>
      </c>
      <c r="BF33" s="2">
        <v>25.9</v>
      </c>
      <c r="BG33">
        <v>179.26</v>
      </c>
      <c r="BJ33">
        <f t="shared" si="1"/>
        <v>299.39999999999998</v>
      </c>
    </row>
    <row r="34" spans="1:62" x14ac:dyDescent="0.25">
      <c r="A34" s="1"/>
      <c r="B34" s="2">
        <v>1550</v>
      </c>
      <c r="C34" s="2">
        <v>0.45200000000000001</v>
      </c>
      <c r="D34" s="2">
        <v>19.841999999999999</v>
      </c>
      <c r="E34" s="2">
        <v>1.2190000000000001</v>
      </c>
      <c r="F34" s="2">
        <v>1300</v>
      </c>
      <c r="G34" s="2">
        <v>0</v>
      </c>
      <c r="H34" s="2">
        <v>0</v>
      </c>
      <c r="I34" s="2">
        <v>0</v>
      </c>
      <c r="J34" s="1">
        <v>154.58000000000001</v>
      </c>
      <c r="K34" s="1">
        <f t="shared" si="2"/>
        <v>19.942</v>
      </c>
      <c r="L34" s="1"/>
      <c r="M34" s="2"/>
      <c r="N34" s="1"/>
      <c r="O34" s="1"/>
      <c r="P34" s="1"/>
      <c r="Q34" s="2">
        <v>1550</v>
      </c>
      <c r="R34" s="2">
        <v>0</v>
      </c>
      <c r="S34" s="2">
        <v>21.11</v>
      </c>
      <c r="T34" s="2">
        <v>0</v>
      </c>
      <c r="U34" s="2">
        <v>254.393</v>
      </c>
      <c r="V34" s="2">
        <v>0.21099999999999999</v>
      </c>
      <c r="W34" s="2">
        <v>0</v>
      </c>
      <c r="X34" s="2">
        <v>0</v>
      </c>
      <c r="Y34" s="2">
        <v>163.15</v>
      </c>
      <c r="Z34" s="2"/>
      <c r="AA34" s="1"/>
      <c r="AB34" s="2">
        <v>1550</v>
      </c>
      <c r="AC34" s="2">
        <v>0</v>
      </c>
      <c r="AD34" s="2">
        <v>22.082999999999998</v>
      </c>
      <c r="AE34" s="2">
        <v>0</v>
      </c>
      <c r="AF34" s="2">
        <v>264.83800000000002</v>
      </c>
      <c r="AG34" s="2">
        <v>0.21099999999999999</v>
      </c>
      <c r="AH34" s="2">
        <v>0</v>
      </c>
      <c r="AI34" s="2">
        <v>0</v>
      </c>
      <c r="AJ34">
        <v>169.4</v>
      </c>
      <c r="AL34" s="1"/>
      <c r="AM34" s="2">
        <v>1550</v>
      </c>
      <c r="AN34" s="2">
        <v>0</v>
      </c>
      <c r="AO34" s="2">
        <v>22.826000000000001</v>
      </c>
      <c r="AP34" s="2">
        <v>0</v>
      </c>
      <c r="AQ34" s="2">
        <v>272.63499999999999</v>
      </c>
      <c r="AR34" s="2">
        <v>0.21</v>
      </c>
      <c r="AS34" s="2">
        <v>0</v>
      </c>
      <c r="AT34" s="2">
        <v>0</v>
      </c>
      <c r="AU34" s="2">
        <v>173.98</v>
      </c>
      <c r="AV34">
        <f t="shared" si="0"/>
        <v>0</v>
      </c>
      <c r="AW34" s="1"/>
      <c r="AX34" s="2">
        <v>1550</v>
      </c>
      <c r="AY34" s="2">
        <v>0</v>
      </c>
      <c r="AZ34" s="2">
        <v>24.192</v>
      </c>
      <c r="BA34" s="2">
        <v>0</v>
      </c>
      <c r="BB34" s="2">
        <v>286.52800000000002</v>
      </c>
      <c r="BC34" s="2">
        <v>0.21</v>
      </c>
      <c r="BD34" s="2">
        <v>0</v>
      </c>
      <c r="BE34" s="2">
        <v>0</v>
      </c>
      <c r="BF34" s="2">
        <v>26.8</v>
      </c>
      <c r="BG34">
        <v>182.01</v>
      </c>
      <c r="BJ34">
        <f t="shared" si="1"/>
        <v>300.3</v>
      </c>
    </row>
    <row r="35" spans="1:62" x14ac:dyDescent="0.25">
      <c r="A35" s="1"/>
      <c r="B35" s="2">
        <v>1600</v>
      </c>
      <c r="C35" s="2">
        <v>0.44400000000000001</v>
      </c>
      <c r="D35" s="2">
        <v>20.488</v>
      </c>
      <c r="E35" s="2">
        <v>1.2190000000000001</v>
      </c>
      <c r="F35" s="2">
        <v>1300</v>
      </c>
      <c r="G35" s="2">
        <v>0</v>
      </c>
      <c r="H35" s="2">
        <v>0</v>
      </c>
      <c r="I35" s="2">
        <v>0</v>
      </c>
      <c r="J35" s="1">
        <v>158.13</v>
      </c>
      <c r="K35" s="1">
        <f t="shared" si="2"/>
        <v>20.588000000000001</v>
      </c>
      <c r="L35" s="1"/>
      <c r="M35" s="2"/>
      <c r="N35" s="1"/>
      <c r="O35" s="1"/>
      <c r="P35" s="1"/>
      <c r="Q35" s="2">
        <v>1600</v>
      </c>
      <c r="R35" s="2">
        <v>0</v>
      </c>
      <c r="S35" s="2">
        <v>21.747</v>
      </c>
      <c r="T35" s="2">
        <v>0</v>
      </c>
      <c r="U35" s="2">
        <v>259.25599999999997</v>
      </c>
      <c r="V35" s="2">
        <v>0.21099999999999999</v>
      </c>
      <c r="W35" s="2">
        <v>0</v>
      </c>
      <c r="X35" s="2">
        <v>0</v>
      </c>
      <c r="Y35" s="2">
        <v>166.37</v>
      </c>
      <c r="Z35" s="2"/>
      <c r="AA35" s="1"/>
      <c r="AB35" s="2">
        <v>1600</v>
      </c>
      <c r="AC35" s="2">
        <v>0</v>
      </c>
      <c r="AD35" s="2">
        <v>22.72</v>
      </c>
      <c r="AE35" s="2">
        <v>0</v>
      </c>
      <c r="AF35" s="2">
        <v>269.46300000000002</v>
      </c>
      <c r="AG35" s="2">
        <v>0.21099999999999999</v>
      </c>
      <c r="AH35" s="2">
        <v>0</v>
      </c>
      <c r="AI35" s="2">
        <v>0</v>
      </c>
      <c r="AJ35">
        <v>172.43</v>
      </c>
      <c r="AL35" s="1"/>
      <c r="AM35" s="2">
        <v>1600</v>
      </c>
      <c r="AN35" s="2">
        <v>0</v>
      </c>
      <c r="AO35" s="2">
        <v>23.463000000000001</v>
      </c>
      <c r="AP35" s="2">
        <v>0</v>
      </c>
      <c r="AQ35" s="2">
        <v>277.08199999999999</v>
      </c>
      <c r="AR35" s="2">
        <v>0.21</v>
      </c>
      <c r="AS35" s="2">
        <v>0</v>
      </c>
      <c r="AT35" s="2">
        <v>0</v>
      </c>
      <c r="AU35" s="2">
        <v>176.87</v>
      </c>
      <c r="AV35">
        <f t="shared" si="0"/>
        <v>0</v>
      </c>
      <c r="AW35" s="1"/>
      <c r="AX35" s="2">
        <v>1600</v>
      </c>
      <c r="AY35" s="2">
        <v>0</v>
      </c>
      <c r="AZ35" s="2">
        <v>24.829000000000001</v>
      </c>
      <c r="BA35" s="2">
        <v>0</v>
      </c>
      <c r="BB35" s="2">
        <v>290.65800000000002</v>
      </c>
      <c r="BC35" s="2">
        <v>0.20899999999999999</v>
      </c>
      <c r="BD35" s="2">
        <v>0</v>
      </c>
      <c r="BE35" s="2">
        <v>0</v>
      </c>
      <c r="BF35" s="2">
        <v>27.7</v>
      </c>
      <c r="BG35">
        <v>184.65</v>
      </c>
      <c r="BJ35">
        <f t="shared" ref="BJ35:BJ66" si="3">BF35+273.5</f>
        <v>301.2</v>
      </c>
    </row>
    <row r="36" spans="1:62" x14ac:dyDescent="0.25">
      <c r="A36" s="1"/>
      <c r="B36" s="2">
        <v>1650</v>
      </c>
      <c r="C36" s="2">
        <v>0.435</v>
      </c>
      <c r="D36" s="2">
        <v>21.132999999999999</v>
      </c>
      <c r="E36" s="2">
        <v>1.2190000000000001</v>
      </c>
      <c r="F36" s="2">
        <v>1300</v>
      </c>
      <c r="G36" s="2">
        <v>0</v>
      </c>
      <c r="H36" s="2">
        <v>0</v>
      </c>
      <c r="I36" s="2">
        <v>0</v>
      </c>
      <c r="J36" s="1">
        <v>161.53</v>
      </c>
      <c r="K36" s="1">
        <f t="shared" si="2"/>
        <v>21.233000000000001</v>
      </c>
      <c r="L36" s="1"/>
      <c r="M36" s="2"/>
      <c r="N36" s="1"/>
      <c r="O36" s="1"/>
      <c r="P36" s="1"/>
      <c r="Q36" s="2">
        <v>1650</v>
      </c>
      <c r="R36" s="2">
        <v>0</v>
      </c>
      <c r="S36" s="2">
        <v>22.384</v>
      </c>
      <c r="T36" s="2">
        <v>0</v>
      </c>
      <c r="U36" s="2">
        <v>263.95999999999998</v>
      </c>
      <c r="V36" s="2">
        <v>0.21099999999999999</v>
      </c>
      <c r="W36" s="2">
        <v>0</v>
      </c>
      <c r="X36" s="2">
        <v>0</v>
      </c>
      <c r="Y36" s="2">
        <v>169.47</v>
      </c>
      <c r="Z36" s="2"/>
      <c r="AA36" s="1"/>
      <c r="AB36" s="2">
        <v>1650</v>
      </c>
      <c r="AC36" s="2">
        <v>0</v>
      </c>
      <c r="AD36" s="2">
        <v>23.356999999999999</v>
      </c>
      <c r="AE36" s="2">
        <v>0</v>
      </c>
      <c r="AF36" s="2">
        <v>273.93599999999998</v>
      </c>
      <c r="AG36" s="2">
        <v>0.21</v>
      </c>
      <c r="AH36" s="2">
        <v>0</v>
      </c>
      <c r="AI36" s="2">
        <v>0</v>
      </c>
      <c r="AJ36">
        <v>175.34</v>
      </c>
      <c r="AL36" s="1"/>
      <c r="AM36" s="2">
        <v>1650</v>
      </c>
      <c r="AN36" s="2">
        <v>0</v>
      </c>
      <c r="AO36" s="2">
        <v>24.1</v>
      </c>
      <c r="AP36" s="2">
        <v>0</v>
      </c>
      <c r="AQ36" s="2">
        <v>281.38200000000001</v>
      </c>
      <c r="AR36" s="2">
        <v>0.21</v>
      </c>
      <c r="AS36" s="2">
        <v>0</v>
      </c>
      <c r="AT36" s="2">
        <v>0</v>
      </c>
      <c r="AU36" s="2">
        <v>179.65</v>
      </c>
      <c r="AV36">
        <f t="shared" si="0"/>
        <v>0</v>
      </c>
      <c r="AW36" s="1"/>
      <c r="AX36" s="2">
        <v>1650</v>
      </c>
      <c r="AY36" s="2">
        <v>0</v>
      </c>
      <c r="AZ36" s="2">
        <v>25.466000000000001</v>
      </c>
      <c r="BA36" s="2">
        <v>0</v>
      </c>
      <c r="BB36" s="2">
        <v>294.65300000000002</v>
      </c>
      <c r="BC36" s="2">
        <v>0.20899999999999999</v>
      </c>
      <c r="BD36" s="2">
        <v>0</v>
      </c>
      <c r="BE36" s="2">
        <v>0</v>
      </c>
      <c r="BF36" s="2">
        <v>28.6</v>
      </c>
      <c r="BG36">
        <v>187.19</v>
      </c>
      <c r="BJ36">
        <f t="shared" si="3"/>
        <v>302.10000000000002</v>
      </c>
    </row>
    <row r="37" spans="1:62" x14ac:dyDescent="0.25">
      <c r="A37" s="1"/>
      <c r="B37" s="2">
        <v>1700</v>
      </c>
      <c r="C37" s="2">
        <v>0.42699999999999999</v>
      </c>
      <c r="D37" s="2">
        <v>21.779</v>
      </c>
      <c r="E37" s="2">
        <v>1.2190000000000001</v>
      </c>
      <c r="F37" s="2">
        <v>1300</v>
      </c>
      <c r="G37" s="2">
        <v>0</v>
      </c>
      <c r="H37" s="2">
        <v>0</v>
      </c>
      <c r="I37" s="2">
        <v>0</v>
      </c>
      <c r="J37" s="1">
        <v>164.81</v>
      </c>
      <c r="K37" s="1">
        <f t="shared" si="2"/>
        <v>21.879000000000001</v>
      </c>
      <c r="L37" s="1"/>
      <c r="M37" s="2"/>
      <c r="N37" s="1"/>
      <c r="O37" s="1"/>
      <c r="P37" s="1"/>
      <c r="Q37" s="2">
        <v>1700</v>
      </c>
      <c r="R37" s="2">
        <v>0</v>
      </c>
      <c r="S37" s="2">
        <v>23.021000000000001</v>
      </c>
      <c r="T37" s="2">
        <v>0</v>
      </c>
      <c r="U37" s="2">
        <v>268.51100000000002</v>
      </c>
      <c r="V37" s="2">
        <v>0.21099999999999999</v>
      </c>
      <c r="W37" s="2">
        <v>0</v>
      </c>
      <c r="X37" s="2">
        <v>0</v>
      </c>
      <c r="Y37" s="2">
        <v>172.45</v>
      </c>
      <c r="Z37" s="2"/>
      <c r="AA37" s="1"/>
      <c r="AB37" s="2">
        <v>1700</v>
      </c>
      <c r="AC37" s="2">
        <v>0</v>
      </c>
      <c r="AD37" s="2">
        <v>23.994</v>
      </c>
      <c r="AE37" s="2">
        <v>0</v>
      </c>
      <c r="AF37" s="2">
        <v>278.26400000000001</v>
      </c>
      <c r="AG37" s="2">
        <v>0.21</v>
      </c>
      <c r="AH37" s="2">
        <v>0</v>
      </c>
      <c r="AI37" s="2">
        <v>0</v>
      </c>
      <c r="AJ37">
        <v>178.14</v>
      </c>
      <c r="AL37" s="1"/>
      <c r="AM37" s="2">
        <v>1700</v>
      </c>
      <c r="AN37" s="2">
        <v>0</v>
      </c>
      <c r="AO37" s="2">
        <v>24.736999999999998</v>
      </c>
      <c r="AP37" s="2">
        <v>0</v>
      </c>
      <c r="AQ37" s="2">
        <v>285.54300000000001</v>
      </c>
      <c r="AR37" s="2">
        <v>0.21</v>
      </c>
      <c r="AS37" s="2">
        <v>0</v>
      </c>
      <c r="AT37" s="2">
        <v>0</v>
      </c>
      <c r="AU37" s="2">
        <v>182.32</v>
      </c>
      <c r="AV37">
        <f t="shared" si="0"/>
        <v>0</v>
      </c>
      <c r="AW37" s="1"/>
      <c r="AX37" s="2">
        <v>1700</v>
      </c>
      <c r="AY37" s="2">
        <v>0</v>
      </c>
      <c r="AZ37" s="2">
        <v>26.103000000000002</v>
      </c>
      <c r="BA37" s="2">
        <v>0</v>
      </c>
      <c r="BB37" s="2">
        <v>298.51900000000001</v>
      </c>
      <c r="BC37" s="2">
        <v>0.20899999999999999</v>
      </c>
      <c r="BD37" s="2">
        <v>0</v>
      </c>
      <c r="BE37" s="2">
        <v>0</v>
      </c>
      <c r="BF37" s="2">
        <v>29.5</v>
      </c>
      <c r="BG37">
        <v>189.64</v>
      </c>
      <c r="BJ37">
        <f t="shared" si="3"/>
        <v>303</v>
      </c>
    </row>
    <row r="38" spans="1:62" x14ac:dyDescent="0.25">
      <c r="A38" s="1"/>
      <c r="B38" s="2">
        <v>1750</v>
      </c>
      <c r="C38" s="2">
        <v>0.41899999999999998</v>
      </c>
      <c r="D38" s="2">
        <v>22.423999999999999</v>
      </c>
      <c r="E38" s="2">
        <v>1.2190000000000001</v>
      </c>
      <c r="F38" s="2">
        <v>1300</v>
      </c>
      <c r="G38" s="2">
        <v>0</v>
      </c>
      <c r="H38" s="2">
        <v>0</v>
      </c>
      <c r="I38" s="2">
        <v>0</v>
      </c>
      <c r="J38" s="1">
        <v>167.95</v>
      </c>
      <c r="K38" s="1">
        <f t="shared" si="2"/>
        <v>22.524000000000001</v>
      </c>
      <c r="L38" s="1"/>
      <c r="M38" s="2"/>
      <c r="N38" s="1"/>
      <c r="O38" s="1"/>
      <c r="P38" s="1"/>
      <c r="Q38" s="2">
        <v>1750</v>
      </c>
      <c r="R38" s="2">
        <v>0</v>
      </c>
      <c r="S38" s="2">
        <v>23.658000000000001</v>
      </c>
      <c r="T38" s="2">
        <v>0</v>
      </c>
      <c r="U38" s="2">
        <v>272.91500000000002</v>
      </c>
      <c r="V38" s="2">
        <v>0.21</v>
      </c>
      <c r="W38" s="2">
        <v>0</v>
      </c>
      <c r="X38" s="2">
        <v>0</v>
      </c>
      <c r="Y38" s="2">
        <v>175.32</v>
      </c>
      <c r="Z38" s="2"/>
      <c r="AA38" s="1"/>
      <c r="AB38" s="2">
        <v>1750</v>
      </c>
      <c r="AC38" s="2">
        <v>0</v>
      </c>
      <c r="AD38" s="2">
        <v>24.631</v>
      </c>
      <c r="AE38" s="2">
        <v>0</v>
      </c>
      <c r="AF38" s="2">
        <v>282.452</v>
      </c>
      <c r="AG38" s="2">
        <v>0.21</v>
      </c>
      <c r="AH38" s="2">
        <v>0</v>
      </c>
      <c r="AI38" s="2">
        <v>0</v>
      </c>
      <c r="AJ38">
        <v>180.84</v>
      </c>
      <c r="AL38" s="1"/>
      <c r="AM38" s="2">
        <v>1750</v>
      </c>
      <c r="AN38" s="2">
        <v>0</v>
      </c>
      <c r="AO38" s="2">
        <v>25.373999999999999</v>
      </c>
      <c r="AP38" s="2">
        <v>0</v>
      </c>
      <c r="AQ38" s="2">
        <v>289.57100000000003</v>
      </c>
      <c r="AR38" s="2">
        <v>0.21</v>
      </c>
      <c r="AS38" s="2">
        <v>0</v>
      </c>
      <c r="AT38" s="2">
        <v>0</v>
      </c>
      <c r="AU38" s="2">
        <v>184.9</v>
      </c>
      <c r="AV38">
        <f t="shared" si="0"/>
        <v>0</v>
      </c>
      <c r="AW38" s="1"/>
      <c r="AX38" s="2">
        <v>1750</v>
      </c>
      <c r="AY38" s="2">
        <v>0</v>
      </c>
      <c r="AZ38" s="2">
        <v>26.74</v>
      </c>
      <c r="BA38" s="2">
        <v>0</v>
      </c>
      <c r="BB38" s="2">
        <v>302.262</v>
      </c>
      <c r="BC38" s="2">
        <v>0.20899999999999999</v>
      </c>
      <c r="BD38" s="2">
        <v>0</v>
      </c>
      <c r="BE38" s="2">
        <v>0</v>
      </c>
      <c r="BF38" s="2">
        <v>30.4</v>
      </c>
      <c r="BG38">
        <v>192</v>
      </c>
      <c r="BJ38">
        <f t="shared" si="3"/>
        <v>303.89999999999998</v>
      </c>
    </row>
    <row r="39" spans="1:62" x14ac:dyDescent="0.25">
      <c r="A39" s="1"/>
      <c r="B39" s="2">
        <v>1800</v>
      </c>
      <c r="C39" s="2">
        <v>0.41</v>
      </c>
      <c r="D39" s="2">
        <v>23.068999999999999</v>
      </c>
      <c r="E39" s="2">
        <v>1.2190000000000001</v>
      </c>
      <c r="F39" s="2">
        <v>1300</v>
      </c>
      <c r="G39" s="2">
        <v>0</v>
      </c>
      <c r="H39" s="2">
        <v>0</v>
      </c>
      <c r="I39" s="2">
        <v>0</v>
      </c>
      <c r="J39" s="1">
        <v>170.88</v>
      </c>
      <c r="K39" s="1">
        <f t="shared" si="2"/>
        <v>23.169</v>
      </c>
      <c r="L39" s="1"/>
      <c r="M39" s="2"/>
      <c r="N39" s="1"/>
      <c r="O39" s="1"/>
      <c r="P39" s="1"/>
      <c r="Q39" s="2">
        <v>1800</v>
      </c>
      <c r="R39" s="2">
        <v>0</v>
      </c>
      <c r="S39" s="2">
        <v>24.295000000000002</v>
      </c>
      <c r="T39" s="2">
        <v>0</v>
      </c>
      <c r="U39" s="2">
        <v>277.17899999999997</v>
      </c>
      <c r="V39" s="2">
        <v>0.21</v>
      </c>
      <c r="W39" s="2">
        <v>0</v>
      </c>
      <c r="X39" s="2">
        <v>0</v>
      </c>
      <c r="Y39" s="2">
        <v>177.98</v>
      </c>
      <c r="Z39" s="2"/>
      <c r="AA39" s="1"/>
      <c r="AB39" s="2">
        <v>1800</v>
      </c>
      <c r="AC39" s="2">
        <v>0</v>
      </c>
      <c r="AD39" s="2">
        <v>25.268000000000001</v>
      </c>
      <c r="AE39" s="2">
        <v>0</v>
      </c>
      <c r="AF39" s="2">
        <v>286.50700000000001</v>
      </c>
      <c r="AG39" s="2">
        <v>0.21</v>
      </c>
      <c r="AH39" s="2">
        <v>0</v>
      </c>
      <c r="AI39" s="2">
        <v>0</v>
      </c>
      <c r="AJ39">
        <v>183.34</v>
      </c>
      <c r="AL39" s="1"/>
      <c r="AM39" s="2">
        <v>1800</v>
      </c>
      <c r="AN39" s="2">
        <v>0</v>
      </c>
      <c r="AO39" s="2">
        <v>26.010999999999999</v>
      </c>
      <c r="AP39" s="2">
        <v>0</v>
      </c>
      <c r="AQ39" s="2">
        <v>293.47199999999998</v>
      </c>
      <c r="AR39" s="2">
        <v>0.20899999999999999</v>
      </c>
      <c r="AS39" s="2">
        <v>0</v>
      </c>
      <c r="AT39" s="2">
        <v>0</v>
      </c>
      <c r="AU39" s="2">
        <v>187.27</v>
      </c>
      <c r="AV39">
        <f t="shared" si="0"/>
        <v>0</v>
      </c>
      <c r="AW39" s="1"/>
      <c r="AX39" s="2">
        <v>1800</v>
      </c>
      <c r="AY39" s="2">
        <v>0</v>
      </c>
      <c r="AZ39" s="2">
        <v>27.376999999999999</v>
      </c>
      <c r="BA39" s="2">
        <v>0</v>
      </c>
      <c r="BB39" s="2">
        <v>305.88799999999998</v>
      </c>
      <c r="BC39" s="2">
        <v>0.20899999999999999</v>
      </c>
      <c r="BD39" s="2">
        <v>0</v>
      </c>
      <c r="BE39" s="2">
        <v>0</v>
      </c>
      <c r="BF39" s="2">
        <v>31.4</v>
      </c>
      <c r="BG39">
        <v>194.17</v>
      </c>
      <c r="BH39" s="1">
        <f t="shared" ref="BH39:BH45" si="4">BD39*$BG$92*50</f>
        <v>0</v>
      </c>
      <c r="BI39">
        <f t="shared" ref="BI39:BI45" si="5">BH39*BG39</f>
        <v>0</v>
      </c>
      <c r="BJ39">
        <f t="shared" si="3"/>
        <v>304.89999999999998</v>
      </c>
    </row>
    <row r="40" spans="1:62" x14ac:dyDescent="0.25">
      <c r="A40" s="1"/>
      <c r="B40" s="2">
        <v>1850</v>
      </c>
      <c r="C40" s="2">
        <v>0.40200000000000002</v>
      </c>
      <c r="D40" s="2">
        <v>23.715</v>
      </c>
      <c r="E40" s="2">
        <v>1.2190000000000001</v>
      </c>
      <c r="F40" s="2">
        <v>1300</v>
      </c>
      <c r="G40" s="2">
        <v>0</v>
      </c>
      <c r="H40" s="2">
        <v>0</v>
      </c>
      <c r="I40" s="2">
        <v>0</v>
      </c>
      <c r="J40" s="1">
        <v>173.7</v>
      </c>
      <c r="K40" s="1">
        <f t="shared" si="2"/>
        <v>23.815000000000001</v>
      </c>
      <c r="L40" s="1"/>
      <c r="M40" s="2"/>
      <c r="N40" s="1"/>
      <c r="O40" s="1"/>
      <c r="P40" s="1"/>
      <c r="Q40" s="2">
        <v>1850</v>
      </c>
      <c r="R40" s="2">
        <v>0</v>
      </c>
      <c r="S40" s="2">
        <v>24.931999999999999</v>
      </c>
      <c r="T40" s="2">
        <v>0</v>
      </c>
      <c r="U40" s="2">
        <v>281.30799999999999</v>
      </c>
      <c r="V40" s="2">
        <v>0.21</v>
      </c>
      <c r="W40" s="2">
        <v>0</v>
      </c>
      <c r="X40" s="2">
        <v>0</v>
      </c>
      <c r="Y40" s="2">
        <v>180.53</v>
      </c>
      <c r="Z40" s="2"/>
      <c r="AA40" s="1"/>
      <c r="AB40" s="2">
        <v>1850</v>
      </c>
      <c r="AC40" s="2">
        <v>0</v>
      </c>
      <c r="AD40" s="2">
        <v>25.905000000000001</v>
      </c>
      <c r="AE40" s="2">
        <v>0</v>
      </c>
      <c r="AF40" s="2">
        <v>290.435</v>
      </c>
      <c r="AG40" s="2">
        <v>0.20899999999999999</v>
      </c>
      <c r="AH40" s="2">
        <v>0</v>
      </c>
      <c r="AI40" s="2">
        <v>0</v>
      </c>
      <c r="AJ40">
        <v>185.74</v>
      </c>
      <c r="AL40" s="1"/>
      <c r="AM40" s="2">
        <v>1850</v>
      </c>
      <c r="AN40" s="2">
        <v>0</v>
      </c>
      <c r="AO40" s="2">
        <v>26.648</v>
      </c>
      <c r="AP40" s="2">
        <v>0</v>
      </c>
      <c r="AQ40" s="2">
        <v>297.25099999999998</v>
      </c>
      <c r="AR40" s="2">
        <v>0.20899999999999999</v>
      </c>
      <c r="AS40" s="2">
        <v>0</v>
      </c>
      <c r="AT40" s="2">
        <v>0</v>
      </c>
      <c r="AU40" s="2">
        <v>189.56</v>
      </c>
      <c r="AV40">
        <f t="shared" si="0"/>
        <v>0</v>
      </c>
      <c r="AW40" s="1"/>
      <c r="AX40" s="2">
        <v>1850</v>
      </c>
      <c r="AY40" s="2">
        <v>0</v>
      </c>
      <c r="AZ40" s="2">
        <v>28.013000000000002</v>
      </c>
      <c r="BA40" s="2">
        <v>0</v>
      </c>
      <c r="BB40" s="2">
        <v>309.40199999999999</v>
      </c>
      <c r="BC40" s="2">
        <v>0.20899999999999999</v>
      </c>
      <c r="BD40" s="2">
        <v>0</v>
      </c>
      <c r="BE40" s="2">
        <v>0</v>
      </c>
      <c r="BF40" s="2">
        <v>32.4</v>
      </c>
      <c r="BG40">
        <v>196.26</v>
      </c>
      <c r="BH40" s="1">
        <f t="shared" si="4"/>
        <v>0</v>
      </c>
      <c r="BI40">
        <f t="shared" si="5"/>
        <v>0</v>
      </c>
      <c r="BJ40">
        <f t="shared" si="3"/>
        <v>305.89999999999998</v>
      </c>
    </row>
    <row r="41" spans="1:62" x14ac:dyDescent="0.25">
      <c r="A41" s="1"/>
      <c r="B41" s="2">
        <v>1900</v>
      </c>
      <c r="C41" s="2">
        <v>0.39300000000000002</v>
      </c>
      <c r="D41" s="2">
        <v>24.36</v>
      </c>
      <c r="E41" s="2">
        <v>1.2190000000000001</v>
      </c>
      <c r="F41" s="2">
        <v>1300</v>
      </c>
      <c r="G41" s="2">
        <v>0</v>
      </c>
      <c r="H41" s="2">
        <v>0</v>
      </c>
      <c r="I41" s="2">
        <v>0</v>
      </c>
      <c r="J41" s="1">
        <v>176.4</v>
      </c>
      <c r="K41" s="1">
        <f t="shared" si="2"/>
        <v>24.46</v>
      </c>
      <c r="L41" s="1"/>
      <c r="M41" s="2"/>
      <c r="N41" s="1"/>
      <c r="O41" s="1"/>
      <c r="P41" s="1"/>
      <c r="Q41" s="2">
        <v>1900</v>
      </c>
      <c r="R41" s="2">
        <v>0</v>
      </c>
      <c r="S41" s="2">
        <v>25.568999999999999</v>
      </c>
      <c r="T41" s="2">
        <v>0</v>
      </c>
      <c r="U41" s="2">
        <v>285.30900000000003</v>
      </c>
      <c r="V41" s="2">
        <v>0.21</v>
      </c>
      <c r="W41" s="2">
        <v>0</v>
      </c>
      <c r="X41" s="2">
        <v>0</v>
      </c>
      <c r="Y41" s="2">
        <v>182.99</v>
      </c>
      <c r="Z41" s="2"/>
      <c r="AA41" s="1"/>
      <c r="AB41" s="2">
        <v>1900</v>
      </c>
      <c r="AC41" s="2">
        <v>0</v>
      </c>
      <c r="AD41" s="2">
        <v>26.542000000000002</v>
      </c>
      <c r="AE41" s="2">
        <v>0</v>
      </c>
      <c r="AF41" s="2">
        <v>294.24200000000002</v>
      </c>
      <c r="AG41" s="2">
        <v>0.20899999999999999</v>
      </c>
      <c r="AH41" s="2">
        <v>0</v>
      </c>
      <c r="AI41" s="2">
        <v>0</v>
      </c>
      <c r="AJ41">
        <v>188.05</v>
      </c>
      <c r="AL41" s="1"/>
      <c r="AM41" s="2">
        <v>1900</v>
      </c>
      <c r="AN41" s="2">
        <v>0</v>
      </c>
      <c r="AO41" s="2">
        <v>27.285</v>
      </c>
      <c r="AP41" s="2">
        <v>0</v>
      </c>
      <c r="AQ41" s="2">
        <v>300.91300000000001</v>
      </c>
      <c r="AR41" s="2">
        <v>0.20899999999999999</v>
      </c>
      <c r="AS41" s="2">
        <v>0</v>
      </c>
      <c r="AT41" s="2">
        <v>0</v>
      </c>
      <c r="AU41" s="2">
        <v>191.76</v>
      </c>
      <c r="AV41">
        <f t="shared" si="0"/>
        <v>0</v>
      </c>
      <c r="AW41" s="1"/>
      <c r="AX41" s="2">
        <v>1900</v>
      </c>
      <c r="AY41" s="2">
        <v>0</v>
      </c>
      <c r="AZ41" s="2">
        <v>28.65</v>
      </c>
      <c r="BA41" s="2">
        <v>0</v>
      </c>
      <c r="BB41" s="2">
        <v>312.80799999999999</v>
      </c>
      <c r="BC41" s="2">
        <v>0.20899999999999999</v>
      </c>
      <c r="BD41" s="2">
        <v>0</v>
      </c>
      <c r="BE41" s="2">
        <v>0</v>
      </c>
      <c r="BF41" s="2">
        <v>33.4</v>
      </c>
      <c r="BG41">
        <v>198.28</v>
      </c>
      <c r="BH41" s="1">
        <f t="shared" si="4"/>
        <v>0</v>
      </c>
      <c r="BI41">
        <f t="shared" si="5"/>
        <v>0</v>
      </c>
      <c r="BJ41">
        <f t="shared" si="3"/>
        <v>306.89999999999998</v>
      </c>
    </row>
    <row r="42" spans="1:62" x14ac:dyDescent="0.25">
      <c r="A42" s="1"/>
      <c r="B42" s="2">
        <v>1950</v>
      </c>
      <c r="C42" s="2">
        <v>0.38500000000000001</v>
      </c>
      <c r="D42" s="2">
        <v>25.006</v>
      </c>
      <c r="E42" s="2">
        <v>1.2190000000000001</v>
      </c>
      <c r="F42" s="2">
        <v>1300</v>
      </c>
      <c r="G42" s="2">
        <v>0</v>
      </c>
      <c r="H42" s="2">
        <v>0</v>
      </c>
      <c r="I42" s="2">
        <v>0</v>
      </c>
      <c r="J42" s="1">
        <v>179.01</v>
      </c>
      <c r="K42" s="1">
        <f t="shared" si="2"/>
        <v>25.106000000000002</v>
      </c>
      <c r="L42" s="1"/>
      <c r="M42" s="2"/>
      <c r="N42" s="1"/>
      <c r="O42" s="1"/>
      <c r="P42" s="1"/>
      <c r="Q42" s="2">
        <v>1950</v>
      </c>
      <c r="R42" s="2">
        <v>0</v>
      </c>
      <c r="S42" s="2">
        <v>26.206</v>
      </c>
      <c r="T42" s="2">
        <v>0</v>
      </c>
      <c r="U42" s="2">
        <v>289.18799999999999</v>
      </c>
      <c r="V42" s="2">
        <v>0.21</v>
      </c>
      <c r="W42" s="2">
        <v>0</v>
      </c>
      <c r="X42" s="2">
        <v>0</v>
      </c>
      <c r="Y42" s="2">
        <v>185.36</v>
      </c>
      <c r="Z42" s="2"/>
      <c r="AA42" s="1"/>
      <c r="AB42" s="2">
        <v>1950</v>
      </c>
      <c r="AC42" s="2">
        <v>0</v>
      </c>
      <c r="AD42" s="2">
        <v>27.178999999999998</v>
      </c>
      <c r="AE42" s="2">
        <v>0</v>
      </c>
      <c r="AF42" s="2">
        <v>297.93299999999999</v>
      </c>
      <c r="AG42" s="2">
        <v>0.20899999999999999</v>
      </c>
      <c r="AH42" s="2">
        <v>0</v>
      </c>
      <c r="AI42" s="2">
        <v>0</v>
      </c>
      <c r="AJ42">
        <v>190.28</v>
      </c>
      <c r="AL42" s="1"/>
      <c r="AM42" s="2">
        <v>1950</v>
      </c>
      <c r="AN42" s="2">
        <v>0</v>
      </c>
      <c r="AO42" s="2">
        <v>27.922000000000001</v>
      </c>
      <c r="AP42" s="2">
        <v>0</v>
      </c>
      <c r="AQ42" s="2">
        <v>304.46600000000001</v>
      </c>
      <c r="AR42" s="2">
        <v>0.20899999999999999</v>
      </c>
      <c r="AS42" s="2">
        <v>0</v>
      </c>
      <c r="AT42" s="2">
        <v>0</v>
      </c>
      <c r="AU42" s="2">
        <v>193.89</v>
      </c>
      <c r="AV42">
        <f t="shared" si="0"/>
        <v>0</v>
      </c>
      <c r="AW42" s="1">
        <f t="shared" ref="AW42:AW82" si="6">AU42*AV42</f>
        <v>0</v>
      </c>
      <c r="AX42" s="2">
        <v>1950</v>
      </c>
      <c r="AY42" s="2">
        <v>0</v>
      </c>
      <c r="AZ42" s="2">
        <v>29.286999999999999</v>
      </c>
      <c r="BA42" s="2">
        <v>0</v>
      </c>
      <c r="BB42" s="2">
        <v>316.11099999999999</v>
      </c>
      <c r="BC42" s="2">
        <v>0.20899999999999999</v>
      </c>
      <c r="BD42" s="2">
        <v>0</v>
      </c>
      <c r="BE42" s="2">
        <v>0</v>
      </c>
      <c r="BF42" s="2">
        <v>34.4</v>
      </c>
      <c r="BG42">
        <v>200.23</v>
      </c>
      <c r="BH42" s="1">
        <f t="shared" si="4"/>
        <v>0</v>
      </c>
      <c r="BI42">
        <f t="shared" si="5"/>
        <v>0</v>
      </c>
      <c r="BJ42">
        <f t="shared" si="3"/>
        <v>307.89999999999998</v>
      </c>
    </row>
    <row r="43" spans="1:62" x14ac:dyDescent="0.25">
      <c r="A43" s="1"/>
      <c r="B43" s="2">
        <v>2000</v>
      </c>
      <c r="C43" s="2">
        <v>0.377</v>
      </c>
      <c r="D43" s="2">
        <v>25.651</v>
      </c>
      <c r="E43" s="2">
        <v>1.2190000000000001</v>
      </c>
      <c r="F43" s="2">
        <v>1300</v>
      </c>
      <c r="G43" s="2">
        <v>0</v>
      </c>
      <c r="H43" s="2">
        <v>0</v>
      </c>
      <c r="I43" s="2">
        <v>0</v>
      </c>
      <c r="J43" s="1">
        <v>181.51</v>
      </c>
      <c r="K43" s="1">
        <f t="shared" si="2"/>
        <v>25.751000000000001</v>
      </c>
      <c r="L43" s="1"/>
      <c r="M43" s="2"/>
      <c r="N43" s="1"/>
      <c r="O43" s="1"/>
      <c r="P43" s="1"/>
      <c r="Q43" s="2">
        <v>2000</v>
      </c>
      <c r="R43" s="2">
        <v>0</v>
      </c>
      <c r="S43" s="2">
        <v>26.843</v>
      </c>
      <c r="T43" s="2">
        <v>0</v>
      </c>
      <c r="U43" s="2">
        <v>292.94900000000001</v>
      </c>
      <c r="V43" s="2">
        <v>0.20899999999999999</v>
      </c>
      <c r="W43" s="2">
        <v>0</v>
      </c>
      <c r="X43" s="2">
        <v>0</v>
      </c>
      <c r="Y43" s="2">
        <v>187.65</v>
      </c>
      <c r="Z43" s="2"/>
      <c r="AA43" s="1"/>
      <c r="AB43" s="2">
        <v>2000</v>
      </c>
      <c r="AC43" s="2">
        <v>0</v>
      </c>
      <c r="AD43" s="2">
        <v>27.815999999999999</v>
      </c>
      <c r="AE43" s="2">
        <v>0</v>
      </c>
      <c r="AF43" s="2">
        <v>301.51299999999998</v>
      </c>
      <c r="AG43" s="2">
        <v>0.20899999999999999</v>
      </c>
      <c r="AH43" s="2">
        <v>0</v>
      </c>
      <c r="AI43" s="2">
        <v>0</v>
      </c>
      <c r="AJ43">
        <v>192.42</v>
      </c>
      <c r="AL43" s="1"/>
      <c r="AM43" s="2">
        <v>2000</v>
      </c>
      <c r="AN43" s="2">
        <v>0</v>
      </c>
      <c r="AO43" s="2">
        <v>28.559000000000001</v>
      </c>
      <c r="AP43" s="2">
        <v>0</v>
      </c>
      <c r="AQ43" s="2">
        <v>307.911</v>
      </c>
      <c r="AR43" s="2">
        <v>0.20899999999999999</v>
      </c>
      <c r="AS43" s="2">
        <v>0</v>
      </c>
      <c r="AT43" s="2">
        <v>0</v>
      </c>
      <c r="AU43" s="2">
        <v>195.94</v>
      </c>
      <c r="AV43">
        <f t="shared" si="0"/>
        <v>0</v>
      </c>
      <c r="AW43" s="1">
        <f t="shared" si="6"/>
        <v>0</v>
      </c>
      <c r="AX43" s="10">
        <v>2000</v>
      </c>
      <c r="AY43" s="10">
        <v>0</v>
      </c>
      <c r="AZ43" s="10">
        <v>29.922999999999998</v>
      </c>
      <c r="BA43" s="10">
        <v>0</v>
      </c>
      <c r="BB43" s="10">
        <v>319.315</v>
      </c>
      <c r="BC43" s="10">
        <v>0.20899999999999999</v>
      </c>
      <c r="BD43" s="2">
        <v>0</v>
      </c>
      <c r="BE43" s="10">
        <v>0</v>
      </c>
      <c r="BF43" s="2">
        <v>35.4</v>
      </c>
      <c r="BG43">
        <v>202.11</v>
      </c>
      <c r="BH43" s="1">
        <f t="shared" si="4"/>
        <v>0</v>
      </c>
      <c r="BI43">
        <f t="shared" si="5"/>
        <v>0</v>
      </c>
      <c r="BJ43">
        <f t="shared" si="3"/>
        <v>308.89999999999998</v>
      </c>
    </row>
    <row r="44" spans="1:62" x14ac:dyDescent="0.25">
      <c r="A44" s="1"/>
      <c r="B44" s="2">
        <v>2050</v>
      </c>
      <c r="C44" s="2">
        <v>0.36799999999999999</v>
      </c>
      <c r="D44" s="2">
        <v>26.295999999999999</v>
      </c>
      <c r="E44" s="2">
        <v>1.2190000000000001</v>
      </c>
      <c r="F44" s="2">
        <v>1300</v>
      </c>
      <c r="G44" s="2">
        <v>1.6120000000000001</v>
      </c>
      <c r="H44" s="2">
        <v>0</v>
      </c>
      <c r="I44" s="2">
        <v>0</v>
      </c>
      <c r="J44" s="1">
        <v>183.93</v>
      </c>
      <c r="K44" s="1">
        <f t="shared" si="2"/>
        <v>26.396000000000001</v>
      </c>
      <c r="L44" s="1"/>
      <c r="M44" s="2"/>
      <c r="N44" s="1"/>
      <c r="O44" s="1"/>
      <c r="P44" s="1"/>
      <c r="Q44" s="2">
        <v>2050</v>
      </c>
      <c r="R44" s="2">
        <v>0</v>
      </c>
      <c r="S44" s="2">
        <v>27.48</v>
      </c>
      <c r="T44" s="2">
        <v>0</v>
      </c>
      <c r="U44" s="2">
        <v>296.59699999999998</v>
      </c>
      <c r="V44" s="2">
        <v>0.20899999999999999</v>
      </c>
      <c r="W44" s="2">
        <v>0</v>
      </c>
      <c r="X44" s="2">
        <v>0</v>
      </c>
      <c r="Y44" s="2">
        <v>189.85</v>
      </c>
      <c r="Z44" s="2"/>
      <c r="AA44" s="1"/>
      <c r="AB44" s="2">
        <v>2050</v>
      </c>
      <c r="AC44" s="2">
        <v>0</v>
      </c>
      <c r="AD44" s="2">
        <v>28.452999999999999</v>
      </c>
      <c r="AE44" s="2">
        <v>0</v>
      </c>
      <c r="AF44" s="2">
        <v>304.98700000000002</v>
      </c>
      <c r="AG44" s="2">
        <v>0.20899999999999999</v>
      </c>
      <c r="AH44" s="2">
        <v>0</v>
      </c>
      <c r="AI44" s="2">
        <v>0</v>
      </c>
      <c r="AJ44">
        <v>194.49</v>
      </c>
      <c r="AL44" s="1"/>
      <c r="AM44" s="2">
        <v>2050</v>
      </c>
      <c r="AN44" s="2">
        <v>0</v>
      </c>
      <c r="AO44" s="2">
        <v>29.196000000000002</v>
      </c>
      <c r="AP44" s="2">
        <v>0</v>
      </c>
      <c r="AQ44" s="2">
        <v>311.25599999999997</v>
      </c>
      <c r="AR44" s="2">
        <v>0.20799999999999999</v>
      </c>
      <c r="AS44" s="2">
        <v>0</v>
      </c>
      <c r="AT44" s="2">
        <v>0</v>
      </c>
      <c r="AU44" s="2">
        <v>197.92</v>
      </c>
      <c r="AV44">
        <f t="shared" si="0"/>
        <v>0</v>
      </c>
      <c r="AW44" s="1">
        <f t="shared" si="6"/>
        <v>0</v>
      </c>
      <c r="AX44" s="10">
        <v>2050</v>
      </c>
      <c r="AY44" s="10">
        <v>0</v>
      </c>
      <c r="AZ44" s="10">
        <v>30.558</v>
      </c>
      <c r="BA44" s="10">
        <v>0</v>
      </c>
      <c r="BB44" s="10">
        <v>322.42200000000003</v>
      </c>
      <c r="BC44" s="10">
        <v>0.20899999999999999</v>
      </c>
      <c r="BD44" s="2">
        <v>0</v>
      </c>
      <c r="BE44" s="10">
        <v>0</v>
      </c>
      <c r="BF44" s="2">
        <v>36.4</v>
      </c>
      <c r="BG44">
        <v>203.92</v>
      </c>
      <c r="BH44" s="1">
        <f t="shared" si="4"/>
        <v>0</v>
      </c>
      <c r="BI44">
        <f t="shared" si="5"/>
        <v>0</v>
      </c>
      <c r="BJ44">
        <f t="shared" si="3"/>
        <v>309.89999999999998</v>
      </c>
    </row>
    <row r="45" spans="1:62" x14ac:dyDescent="0.25">
      <c r="A45" s="1"/>
      <c r="B45" s="2">
        <v>2100</v>
      </c>
      <c r="C45" s="2">
        <v>0.36</v>
      </c>
      <c r="D45" s="2">
        <v>26.942</v>
      </c>
      <c r="E45" s="2">
        <v>1.2190000000000001</v>
      </c>
      <c r="F45" s="2">
        <v>1300</v>
      </c>
      <c r="G45" s="2">
        <v>1.611</v>
      </c>
      <c r="H45" s="2">
        <v>0</v>
      </c>
      <c r="I45" s="2">
        <v>0</v>
      </c>
      <c r="J45" s="1">
        <v>186.35</v>
      </c>
      <c r="K45" s="1">
        <f t="shared" si="2"/>
        <v>27.042000000000002</v>
      </c>
      <c r="L45" s="1"/>
      <c r="M45" s="2"/>
      <c r="N45" s="1"/>
      <c r="O45" s="1"/>
      <c r="P45" s="1"/>
      <c r="Q45" s="2">
        <v>2100</v>
      </c>
      <c r="R45" s="2">
        <v>0</v>
      </c>
      <c r="S45" s="2">
        <v>28.117000000000001</v>
      </c>
      <c r="T45" s="2">
        <v>0</v>
      </c>
      <c r="U45" s="2">
        <v>300.13900000000001</v>
      </c>
      <c r="V45" s="2">
        <v>0.20899999999999999</v>
      </c>
      <c r="W45" s="2">
        <v>0</v>
      </c>
      <c r="X45" s="2">
        <v>0</v>
      </c>
      <c r="Y45" s="2">
        <v>192.06</v>
      </c>
      <c r="Z45" s="2"/>
      <c r="AA45" s="1"/>
      <c r="AB45" s="2">
        <v>2100</v>
      </c>
      <c r="AC45" s="2">
        <v>0</v>
      </c>
      <c r="AD45" s="2">
        <v>29.09</v>
      </c>
      <c r="AE45" s="2">
        <v>0</v>
      </c>
      <c r="AF45" s="2">
        <v>308.36</v>
      </c>
      <c r="AG45" s="2">
        <v>0.20899999999999999</v>
      </c>
      <c r="AH45" s="2">
        <v>0</v>
      </c>
      <c r="AI45" s="2">
        <v>0</v>
      </c>
      <c r="AJ45">
        <v>196.59</v>
      </c>
      <c r="AL45" s="1"/>
      <c r="AM45" s="2">
        <v>2100</v>
      </c>
      <c r="AN45" s="2">
        <v>0</v>
      </c>
      <c r="AO45" s="2">
        <v>29.832999999999998</v>
      </c>
      <c r="AP45" s="2">
        <v>0</v>
      </c>
      <c r="AQ45" s="2">
        <v>314.50400000000002</v>
      </c>
      <c r="AR45" s="2">
        <v>0.20799999999999999</v>
      </c>
      <c r="AS45" s="2">
        <v>0</v>
      </c>
      <c r="AT45" s="2">
        <v>0</v>
      </c>
      <c r="AU45" s="2">
        <v>199.92</v>
      </c>
      <c r="AV45">
        <f t="shared" si="0"/>
        <v>0</v>
      </c>
      <c r="AW45" s="1">
        <f t="shared" si="6"/>
        <v>0</v>
      </c>
      <c r="AX45" s="2">
        <v>2100</v>
      </c>
      <c r="AY45" s="2">
        <v>0</v>
      </c>
      <c r="AZ45" s="2">
        <v>31.193000000000001</v>
      </c>
      <c r="BA45" s="2">
        <v>0</v>
      </c>
      <c r="BB45" s="2">
        <v>325.435</v>
      </c>
      <c r="BC45" s="2">
        <v>0.20899999999999999</v>
      </c>
      <c r="BD45" s="2">
        <v>1.8826619964973999E-4</v>
      </c>
      <c r="BE45" s="2">
        <v>0</v>
      </c>
      <c r="BF45" s="2">
        <v>37.299999999999997</v>
      </c>
      <c r="BG45">
        <v>205.76</v>
      </c>
      <c r="BH45" s="1">
        <f t="shared" si="4"/>
        <v>2.671084959866007E-4</v>
      </c>
      <c r="BI45">
        <f t="shared" si="5"/>
        <v>5.496024413420296E-2</v>
      </c>
      <c r="BJ45">
        <f t="shared" si="3"/>
        <v>310.8</v>
      </c>
    </row>
    <row r="46" spans="1:62" x14ac:dyDescent="0.25">
      <c r="A46" s="1"/>
      <c r="B46" s="2">
        <v>2150</v>
      </c>
      <c r="C46" s="2">
        <v>0.35099999999999998</v>
      </c>
      <c r="D46" s="2">
        <v>27.587</v>
      </c>
      <c r="E46" s="2">
        <v>1.2190000000000001</v>
      </c>
      <c r="F46" s="2">
        <v>1300</v>
      </c>
      <c r="G46" s="2">
        <v>1.61</v>
      </c>
      <c r="H46" s="2">
        <v>0</v>
      </c>
      <c r="I46" s="2">
        <v>0</v>
      </c>
      <c r="J46" s="1">
        <v>188.68</v>
      </c>
      <c r="K46" s="1">
        <f t="shared" si="2"/>
        <v>27.687000000000001</v>
      </c>
      <c r="L46" s="1"/>
      <c r="M46" s="2"/>
      <c r="N46" s="1"/>
      <c r="O46" s="1"/>
      <c r="P46" s="1"/>
      <c r="Q46" s="2">
        <v>2150</v>
      </c>
      <c r="R46" s="2">
        <v>0</v>
      </c>
      <c r="S46" s="2">
        <v>28.754000000000001</v>
      </c>
      <c r="T46" s="2">
        <v>0</v>
      </c>
      <c r="U46" s="2">
        <v>303.577</v>
      </c>
      <c r="V46" s="2">
        <v>0.20899999999999999</v>
      </c>
      <c r="W46" s="2">
        <v>0</v>
      </c>
      <c r="X46" s="2">
        <v>0</v>
      </c>
      <c r="Y46" s="2">
        <v>194.21</v>
      </c>
      <c r="Z46" s="2"/>
      <c r="AA46" s="1"/>
      <c r="AB46" s="2">
        <v>2150</v>
      </c>
      <c r="AC46" s="2">
        <v>0</v>
      </c>
      <c r="AD46" s="2">
        <v>29.727</v>
      </c>
      <c r="AE46" s="2">
        <v>0</v>
      </c>
      <c r="AF46" s="2">
        <v>311.63499999999999</v>
      </c>
      <c r="AG46" s="2">
        <v>0.20799999999999999</v>
      </c>
      <c r="AH46" s="2">
        <v>0</v>
      </c>
      <c r="AI46" s="2">
        <v>0</v>
      </c>
      <c r="AJ46">
        <v>198.61</v>
      </c>
      <c r="AL46" s="1"/>
      <c r="AM46" s="2">
        <v>2150</v>
      </c>
      <c r="AN46" s="2">
        <v>0</v>
      </c>
      <c r="AO46" s="2">
        <v>30.47</v>
      </c>
      <c r="AP46" s="2">
        <v>0</v>
      </c>
      <c r="AQ46" s="2">
        <v>317.65800000000002</v>
      </c>
      <c r="AR46" s="2">
        <v>0.20799999999999999</v>
      </c>
      <c r="AS46" s="2">
        <v>0</v>
      </c>
      <c r="AT46" s="2">
        <v>0</v>
      </c>
      <c r="AU46" s="2">
        <v>201.86</v>
      </c>
      <c r="AV46">
        <f t="shared" si="0"/>
        <v>0</v>
      </c>
      <c r="AW46" s="1">
        <f t="shared" si="6"/>
        <v>0</v>
      </c>
      <c r="AX46" s="2">
        <v>2150</v>
      </c>
      <c r="AY46" s="2">
        <v>0</v>
      </c>
      <c r="AZ46" s="2">
        <v>31.827000000000002</v>
      </c>
      <c r="BA46" s="2">
        <v>0</v>
      </c>
      <c r="BB46" s="2">
        <v>328.35599999999999</v>
      </c>
      <c r="BC46" s="2">
        <v>0.21</v>
      </c>
      <c r="BD46" s="2">
        <v>1.34325744308231E-3</v>
      </c>
      <c r="BE46" s="2">
        <v>0</v>
      </c>
      <c r="BF46" s="2">
        <v>38.200000000000003</v>
      </c>
      <c r="BG46">
        <v>207.54</v>
      </c>
      <c r="BH46" s="1">
        <f t="shared" ref="BH46:BH64" si="7">BD46*$BG$92*50</f>
        <v>1.9057880597369262E-3</v>
      </c>
      <c r="BI46">
        <f t="shared" ref="BI46:BI48" si="8">BH46*BG46</f>
        <v>0.39552725391780164</v>
      </c>
      <c r="BJ46">
        <f t="shared" si="3"/>
        <v>311.7</v>
      </c>
    </row>
    <row r="47" spans="1:62" x14ac:dyDescent="0.25">
      <c r="A47" s="1"/>
      <c r="B47" s="2">
        <v>2200</v>
      </c>
      <c r="C47" s="2">
        <v>0.34300000000000003</v>
      </c>
      <c r="D47" s="2">
        <v>28.233000000000001</v>
      </c>
      <c r="E47" s="2">
        <v>1.2190000000000001</v>
      </c>
      <c r="F47" s="2">
        <v>1300</v>
      </c>
      <c r="G47" s="2">
        <v>1.609</v>
      </c>
      <c r="H47" s="2">
        <v>0</v>
      </c>
      <c r="I47" s="2">
        <v>0</v>
      </c>
      <c r="J47" s="1">
        <v>190.94</v>
      </c>
      <c r="K47" s="1">
        <f t="shared" si="2"/>
        <v>28.333000000000002</v>
      </c>
      <c r="L47" s="1"/>
      <c r="M47" s="2"/>
      <c r="N47" s="1"/>
      <c r="O47" s="1"/>
      <c r="P47" s="1"/>
      <c r="Q47" s="2">
        <v>2200</v>
      </c>
      <c r="R47" s="2">
        <v>0</v>
      </c>
      <c r="S47" s="2">
        <v>29.390999999999998</v>
      </c>
      <c r="T47" s="2">
        <v>0</v>
      </c>
      <c r="U47" s="2">
        <v>306.91699999999997</v>
      </c>
      <c r="V47" s="2">
        <v>0.20899999999999999</v>
      </c>
      <c r="W47" s="2">
        <v>0</v>
      </c>
      <c r="X47" s="2">
        <v>0</v>
      </c>
      <c r="Y47" s="2">
        <v>196.28</v>
      </c>
      <c r="Z47" s="2"/>
      <c r="AA47" s="1"/>
      <c r="AB47" s="2">
        <v>2200</v>
      </c>
      <c r="AC47" s="2">
        <v>0</v>
      </c>
      <c r="AD47" s="2">
        <v>30.364000000000001</v>
      </c>
      <c r="AE47" s="2">
        <v>0</v>
      </c>
      <c r="AF47" s="2">
        <v>314.81799999999998</v>
      </c>
      <c r="AG47" s="2">
        <v>0.20799999999999999</v>
      </c>
      <c r="AH47" s="2">
        <v>0</v>
      </c>
      <c r="AI47" s="2">
        <v>0</v>
      </c>
      <c r="AJ47">
        <v>200.57</v>
      </c>
      <c r="AK47">
        <f>AH47*$AJ$86*50</f>
        <v>0</v>
      </c>
      <c r="AL47" s="1"/>
      <c r="AM47" s="2">
        <v>2200</v>
      </c>
      <c r="AN47" s="2">
        <v>0</v>
      </c>
      <c r="AO47" s="2">
        <v>31.106999999999999</v>
      </c>
      <c r="AP47" s="2">
        <v>0</v>
      </c>
      <c r="AQ47" s="2">
        <v>320.72399999999999</v>
      </c>
      <c r="AR47" s="2">
        <v>0.20799999999999999</v>
      </c>
      <c r="AS47" s="2">
        <v>0</v>
      </c>
      <c r="AT47" s="2">
        <v>0</v>
      </c>
      <c r="AU47" s="2">
        <v>203.74</v>
      </c>
      <c r="AV47">
        <f t="shared" si="0"/>
        <v>0</v>
      </c>
      <c r="AW47" s="1">
        <f t="shared" si="6"/>
        <v>0</v>
      </c>
      <c r="AX47" s="2">
        <v>2200</v>
      </c>
      <c r="AY47" s="2">
        <v>0</v>
      </c>
      <c r="AZ47" s="2">
        <v>32.46</v>
      </c>
      <c r="BA47" s="2">
        <v>0</v>
      </c>
      <c r="BB47" s="2">
        <v>331.18599999999998</v>
      </c>
      <c r="BC47" s="2">
        <v>0.21099999999999999</v>
      </c>
      <c r="BD47" s="2">
        <v>5.2549912434326001E-3</v>
      </c>
      <c r="BE47" s="2">
        <v>0</v>
      </c>
      <c r="BF47" s="2">
        <v>39.1</v>
      </c>
      <c r="BG47">
        <v>209.27</v>
      </c>
      <c r="BH47" s="1">
        <f t="shared" si="7"/>
        <v>7.4556814237896419E-3</v>
      </c>
      <c r="BI47">
        <f t="shared" si="8"/>
        <v>1.5602504515564584</v>
      </c>
      <c r="BJ47">
        <f t="shared" si="3"/>
        <v>312.60000000000002</v>
      </c>
    </row>
    <row r="48" spans="1:62" x14ac:dyDescent="0.25">
      <c r="A48" s="1"/>
      <c r="B48" s="2">
        <v>2250</v>
      </c>
      <c r="C48" s="2">
        <v>0.33500000000000002</v>
      </c>
      <c r="D48" s="2">
        <v>28.878</v>
      </c>
      <c r="E48" s="2">
        <v>1.2190000000000001</v>
      </c>
      <c r="F48" s="2">
        <v>1299.99</v>
      </c>
      <c r="G48" s="2">
        <v>1.6080000000000001</v>
      </c>
      <c r="H48" s="2">
        <v>0</v>
      </c>
      <c r="I48" s="2">
        <v>0</v>
      </c>
      <c r="J48" s="1">
        <v>193.02</v>
      </c>
      <c r="K48" s="1">
        <f t="shared" si="2"/>
        <v>28.978000000000002</v>
      </c>
      <c r="L48" s="1"/>
      <c r="M48" s="2"/>
      <c r="N48" s="1"/>
      <c r="O48" s="1"/>
      <c r="P48" s="1"/>
      <c r="Q48" s="2">
        <v>2250</v>
      </c>
      <c r="R48" s="2">
        <v>0</v>
      </c>
      <c r="S48" s="2">
        <v>30.027999999999999</v>
      </c>
      <c r="T48" s="2">
        <v>0</v>
      </c>
      <c r="U48" s="2">
        <v>310.16199999999998</v>
      </c>
      <c r="V48" s="2">
        <v>0.20799999999999999</v>
      </c>
      <c r="W48" s="2">
        <v>0</v>
      </c>
      <c r="X48" s="2">
        <v>0</v>
      </c>
      <c r="Y48" s="2">
        <v>198.19</v>
      </c>
      <c r="Z48" s="2"/>
      <c r="AA48" s="1"/>
      <c r="AB48" s="2">
        <v>2250</v>
      </c>
      <c r="AC48" s="2">
        <v>0</v>
      </c>
      <c r="AD48" s="2">
        <v>31</v>
      </c>
      <c r="AE48" s="2">
        <v>0</v>
      </c>
      <c r="AF48" s="2">
        <v>317.911</v>
      </c>
      <c r="AG48" s="2">
        <v>0.20799999999999999</v>
      </c>
      <c r="AH48" s="2">
        <v>0</v>
      </c>
      <c r="AI48" s="2">
        <v>0</v>
      </c>
      <c r="AJ48">
        <v>202.37</v>
      </c>
      <c r="AK48">
        <f t="shared" ref="AK48:AK65" si="9">AH48*$AJ$86*50</f>
        <v>0</v>
      </c>
      <c r="AL48" s="1"/>
      <c r="AM48" s="2">
        <v>2250</v>
      </c>
      <c r="AN48" s="2">
        <v>0</v>
      </c>
      <c r="AO48" s="2">
        <v>31.744</v>
      </c>
      <c r="AP48" s="2">
        <v>0</v>
      </c>
      <c r="AQ48" s="2">
        <v>323.70400000000001</v>
      </c>
      <c r="AR48" s="2">
        <v>0.20799999999999999</v>
      </c>
      <c r="AS48" s="2">
        <v>0</v>
      </c>
      <c r="AT48" s="2">
        <v>0</v>
      </c>
      <c r="AU48" s="2">
        <v>205.46</v>
      </c>
      <c r="AV48">
        <f t="shared" si="0"/>
        <v>0</v>
      </c>
      <c r="AW48" s="1">
        <f t="shared" si="6"/>
        <v>0</v>
      </c>
      <c r="AX48" s="2">
        <v>2250</v>
      </c>
      <c r="AY48" s="2">
        <v>0</v>
      </c>
      <c r="AZ48" s="2">
        <v>33.090000000000003</v>
      </c>
      <c r="BA48" s="2">
        <v>0</v>
      </c>
      <c r="BB48" s="2">
        <v>333.92399999999998</v>
      </c>
      <c r="BC48" s="2">
        <v>0.21199999999999999</v>
      </c>
      <c r="BD48" s="2">
        <v>1.1006654991243399E-2</v>
      </c>
      <c r="BE48" s="2">
        <v>0</v>
      </c>
      <c r="BF48" s="2">
        <v>40.1</v>
      </c>
      <c r="BG48">
        <v>210.83</v>
      </c>
      <c r="BH48" s="1">
        <f t="shared" si="7"/>
        <v>1.5616032330944735E-2</v>
      </c>
      <c r="BI48">
        <f t="shared" si="8"/>
        <v>3.2923280963330788</v>
      </c>
      <c r="BJ48">
        <f t="shared" si="3"/>
        <v>313.60000000000002</v>
      </c>
    </row>
    <row r="49" spans="1:62" x14ac:dyDescent="0.25">
      <c r="A49" s="1"/>
      <c r="B49" s="2">
        <v>2300</v>
      </c>
      <c r="C49" s="2">
        <v>0.32600000000000001</v>
      </c>
      <c r="D49" s="2">
        <v>29.523</v>
      </c>
      <c r="E49" s="2">
        <v>1.2190000000000001</v>
      </c>
      <c r="F49" s="2">
        <v>1299.99</v>
      </c>
      <c r="G49" s="2">
        <v>1.607</v>
      </c>
      <c r="H49" s="2">
        <v>0</v>
      </c>
      <c r="I49" s="2">
        <v>0</v>
      </c>
      <c r="J49" s="1">
        <v>195.13</v>
      </c>
      <c r="K49" s="1">
        <f t="shared" si="2"/>
        <v>29.623000000000001</v>
      </c>
      <c r="L49" s="1"/>
      <c r="M49" s="2"/>
      <c r="N49" s="1"/>
      <c r="O49" s="1"/>
      <c r="P49" s="1"/>
      <c r="Q49" s="2">
        <v>2300</v>
      </c>
      <c r="R49" s="2">
        <v>0</v>
      </c>
      <c r="S49" s="2">
        <v>30.664999999999999</v>
      </c>
      <c r="T49" s="2">
        <v>0</v>
      </c>
      <c r="U49" s="2">
        <v>313.31700000000001</v>
      </c>
      <c r="V49" s="2">
        <v>0.20799999999999999</v>
      </c>
      <c r="W49" s="2">
        <v>0</v>
      </c>
      <c r="X49" s="2">
        <v>0</v>
      </c>
      <c r="Y49" s="2">
        <v>200.13</v>
      </c>
      <c r="Z49" s="2">
        <f t="shared" ref="Z49:Z55" si="10">W49*$S$86*50</f>
        <v>0</v>
      </c>
      <c r="AA49" s="1">
        <f t="shared" ref="AA49:AA55" si="11">Y49*Z49</f>
        <v>0</v>
      </c>
      <c r="AB49" s="2">
        <v>2300</v>
      </c>
      <c r="AC49" s="2">
        <v>0</v>
      </c>
      <c r="AD49" s="2">
        <v>31.637</v>
      </c>
      <c r="AE49" s="2">
        <v>0</v>
      </c>
      <c r="AF49" s="2">
        <v>320.91899999999998</v>
      </c>
      <c r="AG49" s="2">
        <v>0.20799999999999999</v>
      </c>
      <c r="AH49" s="2">
        <v>0</v>
      </c>
      <c r="AI49" s="2">
        <v>0</v>
      </c>
      <c r="AJ49">
        <v>204.21</v>
      </c>
      <c r="AK49">
        <f t="shared" si="9"/>
        <v>0</v>
      </c>
      <c r="AL49" s="1"/>
      <c r="AM49" s="2">
        <v>2300</v>
      </c>
      <c r="AN49" s="2">
        <v>0</v>
      </c>
      <c r="AO49" s="2">
        <v>32.380000000000003</v>
      </c>
      <c r="AP49" s="2">
        <v>0</v>
      </c>
      <c r="AQ49" s="2">
        <v>326.60199999999998</v>
      </c>
      <c r="AR49" s="2">
        <v>0.20799999999999999</v>
      </c>
      <c r="AS49" s="2">
        <v>0</v>
      </c>
      <c r="AT49" s="2">
        <v>0</v>
      </c>
      <c r="AU49" s="2">
        <v>207.22</v>
      </c>
      <c r="AV49">
        <f t="shared" si="0"/>
        <v>0</v>
      </c>
      <c r="AW49" s="1">
        <f t="shared" si="6"/>
        <v>0</v>
      </c>
      <c r="AX49" s="2">
        <v>2300</v>
      </c>
      <c r="AY49" s="2">
        <v>0</v>
      </c>
      <c r="AZ49" s="2">
        <v>33.718000000000004</v>
      </c>
      <c r="BA49" s="2">
        <v>0</v>
      </c>
      <c r="BB49" s="2">
        <v>336.57</v>
      </c>
      <c r="BC49" s="2">
        <v>0.214</v>
      </c>
      <c r="BD49" s="2">
        <v>2.03220665499124E-2</v>
      </c>
      <c r="BE49" s="2">
        <v>0</v>
      </c>
      <c r="BF49" s="2">
        <v>41</v>
      </c>
      <c r="BG49">
        <v>212.44</v>
      </c>
      <c r="BH49" s="1">
        <f t="shared" si="7"/>
        <v>2.8832560712361545E-2</v>
      </c>
      <c r="BI49">
        <f t="shared" ref="BI49:BI60" si="12">BH49*BG49</f>
        <v>6.1251891977340867</v>
      </c>
      <c r="BJ49">
        <f t="shared" si="3"/>
        <v>314.5</v>
      </c>
    </row>
    <row r="50" spans="1:62" x14ac:dyDescent="0.25">
      <c r="A50" s="1"/>
      <c r="B50" s="2">
        <v>2350</v>
      </c>
      <c r="C50" s="2">
        <v>0.318</v>
      </c>
      <c r="D50" s="2">
        <v>30.169</v>
      </c>
      <c r="E50" s="2">
        <v>1.2190000000000001</v>
      </c>
      <c r="F50" s="2">
        <v>1299.98</v>
      </c>
      <c r="G50" s="2">
        <v>1.6060000000000001</v>
      </c>
      <c r="H50" s="2">
        <v>0</v>
      </c>
      <c r="I50" s="2">
        <v>0</v>
      </c>
      <c r="J50" s="1">
        <v>197.26</v>
      </c>
      <c r="K50" s="1">
        <f t="shared" si="2"/>
        <v>30.269000000000002</v>
      </c>
      <c r="L50" s="1"/>
      <c r="M50" s="2">
        <v>0</v>
      </c>
      <c r="N50" s="1">
        <f t="shared" ref="N50:N61" si="13">L50*J50*$E$89*50</f>
        <v>0</v>
      </c>
      <c r="O50" s="1">
        <v>0</v>
      </c>
      <c r="P50" s="1"/>
      <c r="Q50" s="2">
        <v>2350</v>
      </c>
      <c r="R50" s="2">
        <v>0</v>
      </c>
      <c r="S50" s="2">
        <v>31.302</v>
      </c>
      <c r="T50" s="2">
        <v>0</v>
      </c>
      <c r="U50" s="2">
        <v>316.38499999999999</v>
      </c>
      <c r="V50" s="2">
        <v>0.20799999999999999</v>
      </c>
      <c r="W50" s="2">
        <v>0</v>
      </c>
      <c r="X50" s="2">
        <v>0</v>
      </c>
      <c r="Y50" s="2">
        <v>202.1</v>
      </c>
      <c r="Z50" s="2">
        <f t="shared" si="10"/>
        <v>0</v>
      </c>
      <c r="AA50" s="1">
        <f t="shared" si="11"/>
        <v>0</v>
      </c>
      <c r="AB50" s="2">
        <v>2350</v>
      </c>
      <c r="AC50" s="2">
        <v>0</v>
      </c>
      <c r="AD50" s="2">
        <v>32.274000000000001</v>
      </c>
      <c r="AE50" s="2">
        <v>0</v>
      </c>
      <c r="AF50" s="2">
        <v>323.84500000000003</v>
      </c>
      <c r="AG50" s="2">
        <v>0.20799999999999999</v>
      </c>
      <c r="AH50" s="2">
        <v>0</v>
      </c>
      <c r="AI50" s="2">
        <v>0</v>
      </c>
      <c r="AJ50">
        <v>206.08</v>
      </c>
      <c r="AK50">
        <f t="shared" si="9"/>
        <v>0</v>
      </c>
      <c r="AL50" s="1"/>
      <c r="AM50" s="2">
        <v>2350</v>
      </c>
      <c r="AN50" s="2">
        <v>0</v>
      </c>
      <c r="AO50" s="2">
        <v>33.017000000000003</v>
      </c>
      <c r="AP50" s="2">
        <v>0</v>
      </c>
      <c r="AQ50" s="2">
        <v>329.42099999999999</v>
      </c>
      <c r="AR50" s="2">
        <v>0.20799999999999999</v>
      </c>
      <c r="AS50" s="2">
        <v>0</v>
      </c>
      <c r="AT50" s="2">
        <v>0</v>
      </c>
      <c r="AU50" s="2">
        <v>209.02</v>
      </c>
      <c r="AV50">
        <f t="shared" si="0"/>
        <v>0</v>
      </c>
      <c r="AW50" s="1">
        <f t="shared" si="6"/>
        <v>0</v>
      </c>
      <c r="AX50" s="2">
        <v>2350</v>
      </c>
      <c r="AY50" s="2">
        <v>0</v>
      </c>
      <c r="AZ50" s="2">
        <v>34.343000000000004</v>
      </c>
      <c r="BA50" s="2">
        <v>0</v>
      </c>
      <c r="BB50" s="2">
        <v>339.125</v>
      </c>
      <c r="BC50" s="2">
        <v>0.216</v>
      </c>
      <c r="BD50" s="2">
        <v>2.7478108581399999E-2</v>
      </c>
      <c r="BE50" s="2">
        <v>0</v>
      </c>
      <c r="BF50" s="2">
        <v>41.8</v>
      </c>
      <c r="BG50">
        <v>214.07</v>
      </c>
      <c r="BH50" s="1">
        <f t="shared" si="7"/>
        <v>3.898541676301584E-2</v>
      </c>
      <c r="BI50">
        <f t="shared" si="12"/>
        <v>8.3456081664588009</v>
      </c>
      <c r="BJ50">
        <f t="shared" si="3"/>
        <v>315.3</v>
      </c>
    </row>
    <row r="51" spans="1:62" x14ac:dyDescent="0.25">
      <c r="A51" s="1"/>
      <c r="B51" s="2">
        <v>2400</v>
      </c>
      <c r="C51" s="2">
        <v>0.309</v>
      </c>
      <c r="D51" s="2">
        <v>30.814</v>
      </c>
      <c r="E51" s="2">
        <v>1.2190000000000001</v>
      </c>
      <c r="F51" s="2">
        <v>1299.96</v>
      </c>
      <c r="G51" s="2">
        <v>1.605</v>
      </c>
      <c r="H51" s="2">
        <v>0</v>
      </c>
      <c r="I51" s="2">
        <v>0</v>
      </c>
      <c r="J51" s="1">
        <v>199.23</v>
      </c>
      <c r="K51" s="1">
        <f t="shared" si="2"/>
        <v>30.914000000000001</v>
      </c>
      <c r="L51" s="1"/>
      <c r="M51" s="1">
        <f t="shared" ref="M51:M56" si="14">J51*H51*$E$90*50</f>
        <v>0</v>
      </c>
      <c r="N51" s="1">
        <f t="shared" si="13"/>
        <v>0</v>
      </c>
      <c r="O51" s="1">
        <v>0</v>
      </c>
      <c r="P51" s="1"/>
      <c r="Q51" s="2">
        <v>2400</v>
      </c>
      <c r="R51" s="2">
        <v>0</v>
      </c>
      <c r="S51" s="2">
        <v>31.939</v>
      </c>
      <c r="T51" s="2">
        <v>0</v>
      </c>
      <c r="U51" s="2">
        <v>319.37099999999998</v>
      </c>
      <c r="V51" s="2">
        <v>0.20799999999999999</v>
      </c>
      <c r="W51" s="2">
        <v>0</v>
      </c>
      <c r="X51" s="2">
        <v>0</v>
      </c>
      <c r="Y51" s="2">
        <v>203.91</v>
      </c>
      <c r="Z51" s="2">
        <f t="shared" si="10"/>
        <v>0</v>
      </c>
      <c r="AA51" s="1">
        <f t="shared" si="11"/>
        <v>0</v>
      </c>
      <c r="AB51" s="2">
        <v>2400</v>
      </c>
      <c r="AC51" s="2">
        <v>0</v>
      </c>
      <c r="AD51" s="2">
        <v>32.911000000000001</v>
      </c>
      <c r="AE51" s="2">
        <v>0</v>
      </c>
      <c r="AF51" s="2">
        <v>326.69200000000001</v>
      </c>
      <c r="AG51" s="2">
        <v>0.20799999999999999</v>
      </c>
      <c r="AH51" s="2">
        <v>0</v>
      </c>
      <c r="AI51" s="2">
        <v>0</v>
      </c>
      <c r="AJ51">
        <v>207.8</v>
      </c>
      <c r="AK51">
        <f t="shared" si="9"/>
        <v>0</v>
      </c>
      <c r="AL51" s="1">
        <f t="shared" ref="AL51:AL82" si="15">AJ51*AK51</f>
        <v>0</v>
      </c>
      <c r="AM51" s="2">
        <v>2400</v>
      </c>
      <c r="AN51" s="2">
        <v>0</v>
      </c>
      <c r="AO51" s="2">
        <v>33.652999999999999</v>
      </c>
      <c r="AP51" s="2">
        <v>0</v>
      </c>
      <c r="AQ51" s="2">
        <v>332.16199999999998</v>
      </c>
      <c r="AR51" s="2">
        <v>0.20799999999999999</v>
      </c>
      <c r="AS51" s="2">
        <v>0</v>
      </c>
      <c r="AT51" s="2">
        <v>0</v>
      </c>
      <c r="AU51" s="2">
        <v>210.67</v>
      </c>
      <c r="AV51">
        <f t="shared" si="0"/>
        <v>0</v>
      </c>
      <c r="AW51" s="1">
        <f t="shared" si="6"/>
        <v>0</v>
      </c>
      <c r="AX51" s="2">
        <v>2400</v>
      </c>
      <c r="AY51" s="2">
        <v>0</v>
      </c>
      <c r="AZ51" s="2">
        <v>34.963999999999999</v>
      </c>
      <c r="BA51" s="2">
        <v>0</v>
      </c>
      <c r="BB51" s="2">
        <v>341.59</v>
      </c>
      <c r="BC51" s="2">
        <v>0.218</v>
      </c>
      <c r="BD51" s="2">
        <v>3.5952889667250403E-2</v>
      </c>
      <c r="BE51" s="2">
        <v>0</v>
      </c>
      <c r="BF51" s="2">
        <v>42.7</v>
      </c>
      <c r="BG51">
        <v>215.55</v>
      </c>
      <c r="BH51" s="1">
        <f t="shared" si="7"/>
        <v>5.100927465077619E-2</v>
      </c>
      <c r="BI51">
        <f t="shared" si="12"/>
        <v>10.995049150974808</v>
      </c>
      <c r="BJ51">
        <f t="shared" si="3"/>
        <v>316.2</v>
      </c>
    </row>
    <row r="52" spans="1:62" x14ac:dyDescent="0.25">
      <c r="A52" s="1"/>
      <c r="B52" s="2">
        <v>2450</v>
      </c>
      <c r="C52" s="2">
        <v>0.30099999999999999</v>
      </c>
      <c r="D52" s="2">
        <v>31.46</v>
      </c>
      <c r="E52" s="2">
        <v>1.2190000000000001</v>
      </c>
      <c r="F52" s="2">
        <v>1299.92</v>
      </c>
      <c r="G52" s="2">
        <v>1.605</v>
      </c>
      <c r="H52" s="2">
        <v>0</v>
      </c>
      <c r="I52" s="2">
        <v>0</v>
      </c>
      <c r="J52" s="1">
        <v>201.06</v>
      </c>
      <c r="K52" s="1">
        <f t="shared" si="2"/>
        <v>31.560000000000002</v>
      </c>
      <c r="L52" s="1"/>
      <c r="M52" s="1">
        <f t="shared" si="14"/>
        <v>0</v>
      </c>
      <c r="N52" s="1">
        <f t="shared" si="13"/>
        <v>0</v>
      </c>
      <c r="O52" s="1">
        <v>0</v>
      </c>
      <c r="P52" s="1"/>
      <c r="Q52" s="2">
        <v>2450</v>
      </c>
      <c r="R52" s="2">
        <v>0</v>
      </c>
      <c r="S52" s="2">
        <v>32.576000000000001</v>
      </c>
      <c r="T52" s="2">
        <v>0</v>
      </c>
      <c r="U52" s="2">
        <v>322.27600000000001</v>
      </c>
      <c r="V52" s="2">
        <v>0.20799999999999999</v>
      </c>
      <c r="W52" s="2">
        <v>0</v>
      </c>
      <c r="X52" s="2">
        <v>0</v>
      </c>
      <c r="Y52" s="2">
        <v>205.59</v>
      </c>
      <c r="Z52" s="2">
        <f t="shared" si="10"/>
        <v>0</v>
      </c>
      <c r="AA52" s="1">
        <f t="shared" si="11"/>
        <v>0</v>
      </c>
      <c r="AB52" s="2">
        <v>2450</v>
      </c>
      <c r="AC52" s="2">
        <v>0</v>
      </c>
      <c r="AD52" s="2">
        <v>33.546999999999997</v>
      </c>
      <c r="AE52" s="2">
        <v>0</v>
      </c>
      <c r="AF52" s="2">
        <v>329.46300000000002</v>
      </c>
      <c r="AG52" s="2">
        <v>0.20799999999999999</v>
      </c>
      <c r="AH52" s="2">
        <v>0</v>
      </c>
      <c r="AI52" s="2">
        <v>0</v>
      </c>
      <c r="AJ52">
        <v>209.38</v>
      </c>
      <c r="AK52">
        <f t="shared" si="9"/>
        <v>0</v>
      </c>
      <c r="AL52" s="1">
        <f t="shared" si="15"/>
        <v>0</v>
      </c>
      <c r="AM52" s="2">
        <v>2450</v>
      </c>
      <c r="AN52" s="2">
        <v>0</v>
      </c>
      <c r="AO52" s="2">
        <v>34.287999999999997</v>
      </c>
      <c r="AP52" s="2">
        <v>0</v>
      </c>
      <c r="AQ52" s="2">
        <v>334.82799999999997</v>
      </c>
      <c r="AR52" s="2">
        <v>0.20799999999999999</v>
      </c>
      <c r="AS52" s="2">
        <v>9.1743119266055039E-6</v>
      </c>
      <c r="AT52" s="2">
        <v>0</v>
      </c>
      <c r="AU52" s="2">
        <v>212.18</v>
      </c>
      <c r="AV52">
        <f t="shared" si="0"/>
        <v>1.3016338912596272E-5</v>
      </c>
      <c r="AW52" s="1">
        <f t="shared" si="6"/>
        <v>2.7618067904746769E-3</v>
      </c>
      <c r="AX52" s="2">
        <v>2450</v>
      </c>
      <c r="AY52" s="2">
        <v>0</v>
      </c>
      <c r="AZ52" s="2">
        <v>35.582000000000001</v>
      </c>
      <c r="BA52" s="2">
        <v>0</v>
      </c>
      <c r="BB52" s="2">
        <v>343.96800000000002</v>
      </c>
      <c r="BC52" s="2">
        <v>0.22</v>
      </c>
      <c r="BD52" s="2">
        <v>4.2268301225919402E-2</v>
      </c>
      <c r="BE52" s="2">
        <v>0</v>
      </c>
      <c r="BF52" s="2">
        <v>43.7</v>
      </c>
      <c r="BG52">
        <v>216.9</v>
      </c>
      <c r="BH52" s="1">
        <f t="shared" si="7"/>
        <v>5.9969460207774022E-2</v>
      </c>
      <c r="BI52">
        <f t="shared" si="12"/>
        <v>13.007375919066186</v>
      </c>
      <c r="BJ52">
        <f t="shared" si="3"/>
        <v>317.2</v>
      </c>
    </row>
    <row r="53" spans="1:62" x14ac:dyDescent="0.25">
      <c r="A53" s="1"/>
      <c r="B53" s="2">
        <v>2500</v>
      </c>
      <c r="C53" s="2">
        <v>0.29299999999999998</v>
      </c>
      <c r="D53" s="2">
        <v>32.104999999999997</v>
      </c>
      <c r="E53" s="2">
        <v>1.2190000000000001</v>
      </c>
      <c r="F53" s="2">
        <v>1299.8599999999999</v>
      </c>
      <c r="G53" s="2">
        <v>1.6040000000000001</v>
      </c>
      <c r="H53" s="2">
        <v>0</v>
      </c>
      <c r="I53" s="2">
        <v>0</v>
      </c>
      <c r="J53" s="1">
        <v>202.91</v>
      </c>
      <c r="K53" s="1">
        <f t="shared" si="2"/>
        <v>32.204999999999998</v>
      </c>
      <c r="L53" s="1"/>
      <c r="M53" s="1">
        <f t="shared" si="14"/>
        <v>0</v>
      </c>
      <c r="N53" s="1">
        <f t="shared" si="13"/>
        <v>0</v>
      </c>
      <c r="O53" s="1">
        <v>0</v>
      </c>
      <c r="P53" s="1"/>
      <c r="Q53" s="2">
        <v>2500</v>
      </c>
      <c r="R53" s="2">
        <v>0</v>
      </c>
      <c r="S53" s="2">
        <v>33.212000000000003</v>
      </c>
      <c r="T53" s="2">
        <v>0</v>
      </c>
      <c r="U53" s="2">
        <v>325.10399999999998</v>
      </c>
      <c r="V53" s="2">
        <v>0.20799999999999999</v>
      </c>
      <c r="W53" s="2">
        <v>0</v>
      </c>
      <c r="X53" s="2">
        <v>0</v>
      </c>
      <c r="Y53" s="2">
        <v>207.3</v>
      </c>
      <c r="Z53" s="2">
        <f t="shared" si="10"/>
        <v>0</v>
      </c>
      <c r="AA53" s="1">
        <f t="shared" si="11"/>
        <v>0</v>
      </c>
      <c r="AB53" s="2">
        <v>2500</v>
      </c>
      <c r="AC53" s="2">
        <v>0</v>
      </c>
      <c r="AD53" s="2">
        <v>34.183999999999997</v>
      </c>
      <c r="AE53" s="2">
        <v>0</v>
      </c>
      <c r="AF53" s="2">
        <v>332.16</v>
      </c>
      <c r="AG53" s="2">
        <v>0.20799999999999999</v>
      </c>
      <c r="AH53" s="2">
        <v>0</v>
      </c>
      <c r="AI53" s="2">
        <v>0</v>
      </c>
      <c r="AJ53">
        <v>211.01</v>
      </c>
      <c r="AK53">
        <f t="shared" si="9"/>
        <v>0</v>
      </c>
      <c r="AL53" s="1">
        <f t="shared" si="15"/>
        <v>0</v>
      </c>
      <c r="AM53" s="10">
        <v>2500</v>
      </c>
      <c r="AN53" s="10">
        <v>0</v>
      </c>
      <c r="AO53" s="10">
        <v>34.923000000000002</v>
      </c>
      <c r="AP53" s="10">
        <v>0</v>
      </c>
      <c r="AQ53" s="10">
        <v>337.42</v>
      </c>
      <c r="AR53" s="10">
        <v>0.20899999999999999</v>
      </c>
      <c r="AS53" s="10">
        <v>1.0455045871559632E-4</v>
      </c>
      <c r="AT53" s="10">
        <v>0</v>
      </c>
      <c r="AU53" s="10">
        <v>213.74</v>
      </c>
      <c r="AV53" s="11">
        <f t="shared" si="0"/>
        <v>1.483341982479471E-4</v>
      </c>
      <c r="AW53" s="12">
        <f t="shared" si="6"/>
        <v>3.1704951533516212E-2</v>
      </c>
      <c r="AX53" s="2">
        <v>2500</v>
      </c>
      <c r="AY53" s="2">
        <v>0</v>
      </c>
      <c r="AZ53" s="2">
        <v>36.197000000000003</v>
      </c>
      <c r="BA53" s="2">
        <v>0</v>
      </c>
      <c r="BB53" s="2">
        <v>346.26799999999997</v>
      </c>
      <c r="BC53" s="2">
        <v>0.221</v>
      </c>
      <c r="BD53" s="2">
        <v>5.1395796847635698E-2</v>
      </c>
      <c r="BE53" s="2">
        <v>0</v>
      </c>
      <c r="BF53" s="2">
        <v>44.6</v>
      </c>
      <c r="BG53">
        <v>218.28</v>
      </c>
      <c r="BH53" s="1">
        <f t="shared" si="7"/>
        <v>7.2919377039243297E-2</v>
      </c>
      <c r="BI53">
        <f t="shared" si="12"/>
        <v>15.916841620126027</v>
      </c>
      <c r="BJ53">
        <f t="shared" si="3"/>
        <v>318.10000000000002</v>
      </c>
    </row>
    <row r="54" spans="1:62" x14ac:dyDescent="0.25">
      <c r="A54" s="1"/>
      <c r="B54" s="2">
        <v>2550</v>
      </c>
      <c r="C54" s="2">
        <v>0.28399999999999997</v>
      </c>
      <c r="D54" s="2">
        <v>32.75</v>
      </c>
      <c r="E54" s="2">
        <v>1.2190000000000001</v>
      </c>
      <c r="F54" s="2">
        <v>1299.76</v>
      </c>
      <c r="G54" s="2">
        <v>1.603</v>
      </c>
      <c r="H54" s="2">
        <v>0</v>
      </c>
      <c r="I54" s="2">
        <v>0</v>
      </c>
      <c r="J54" s="1">
        <v>204.79</v>
      </c>
      <c r="K54" s="1">
        <f t="shared" si="2"/>
        <v>32.85</v>
      </c>
      <c r="L54" s="1"/>
      <c r="M54" s="1">
        <f t="shared" si="14"/>
        <v>0</v>
      </c>
      <c r="N54" s="1">
        <f t="shared" si="13"/>
        <v>0</v>
      </c>
      <c r="O54" s="1">
        <v>0</v>
      </c>
      <c r="P54" s="1"/>
      <c r="Q54" s="2">
        <v>2550</v>
      </c>
      <c r="R54" s="2">
        <v>0</v>
      </c>
      <c r="S54" s="2">
        <v>33.848999999999997</v>
      </c>
      <c r="T54" s="2">
        <v>0</v>
      </c>
      <c r="U54" s="2">
        <v>327.858</v>
      </c>
      <c r="V54" s="2">
        <v>0.20799999999999999</v>
      </c>
      <c r="W54" s="2">
        <v>0</v>
      </c>
      <c r="X54" s="2">
        <v>0</v>
      </c>
      <c r="Y54" s="2">
        <v>209.05</v>
      </c>
      <c r="Z54" s="2">
        <f t="shared" si="10"/>
        <v>0</v>
      </c>
      <c r="AA54" s="1">
        <f t="shared" si="11"/>
        <v>0</v>
      </c>
      <c r="AB54" s="2">
        <v>2550</v>
      </c>
      <c r="AC54" s="2">
        <v>0</v>
      </c>
      <c r="AD54" s="2">
        <v>34.82</v>
      </c>
      <c r="AE54" s="2">
        <v>0</v>
      </c>
      <c r="AF54" s="2">
        <v>334.78399999999999</v>
      </c>
      <c r="AG54" s="2">
        <v>0.20799999999999999</v>
      </c>
      <c r="AH54" s="2">
        <v>0</v>
      </c>
      <c r="AI54" s="2">
        <v>0</v>
      </c>
      <c r="AJ54">
        <v>212.67</v>
      </c>
      <c r="AK54">
        <f t="shared" si="9"/>
        <v>0</v>
      </c>
      <c r="AL54" s="1">
        <f t="shared" si="15"/>
        <v>0</v>
      </c>
      <c r="AM54" s="2">
        <v>2550</v>
      </c>
      <c r="AN54" s="2">
        <v>0</v>
      </c>
      <c r="AO54" s="2">
        <v>35.557000000000002</v>
      </c>
      <c r="AP54" s="2">
        <v>0</v>
      </c>
      <c r="AQ54" s="2">
        <v>339.93900000000002</v>
      </c>
      <c r="AR54" s="2">
        <v>0.20899999999999999</v>
      </c>
      <c r="AS54" s="2">
        <v>2.0375596330275227E-3</v>
      </c>
      <c r="AT54" s="2">
        <v>0</v>
      </c>
      <c r="AU54" s="2">
        <v>215.34</v>
      </c>
      <c r="AV54">
        <f t="shared" si="0"/>
        <v>2.8908507744541561E-3</v>
      </c>
      <c r="AW54" s="1">
        <f t="shared" si="6"/>
        <v>0.622515805770958</v>
      </c>
      <c r="AX54" s="2">
        <v>2550</v>
      </c>
      <c r="AY54" s="2">
        <v>0</v>
      </c>
      <c r="AZ54" s="2">
        <v>36.81</v>
      </c>
      <c r="BA54" s="2">
        <v>0</v>
      </c>
      <c r="BB54" s="2">
        <v>348.49799999999999</v>
      </c>
      <c r="BC54" s="2">
        <v>0.222</v>
      </c>
      <c r="BD54" s="2">
        <v>6.0474605954466E-2</v>
      </c>
      <c r="BE54" s="2">
        <v>0</v>
      </c>
      <c r="BF54" s="2">
        <v>45.4</v>
      </c>
      <c r="BG54">
        <v>219.71</v>
      </c>
      <c r="BH54" s="1">
        <f t="shared" si="7"/>
        <v>8.5800218371285583E-2</v>
      </c>
      <c r="BI54">
        <f t="shared" si="12"/>
        <v>18.851165978355155</v>
      </c>
      <c r="BJ54">
        <f t="shared" si="3"/>
        <v>318.89999999999998</v>
      </c>
    </row>
    <row r="55" spans="1:62" x14ac:dyDescent="0.25">
      <c r="A55" s="1"/>
      <c r="B55" s="2">
        <v>2600</v>
      </c>
      <c r="C55" s="2">
        <v>0.27600000000000002</v>
      </c>
      <c r="D55" s="2">
        <v>33.395000000000003</v>
      </c>
      <c r="E55" s="2">
        <v>1.2190000000000001</v>
      </c>
      <c r="F55" s="2">
        <v>1299.57</v>
      </c>
      <c r="G55" s="2">
        <v>1.6020000000000001</v>
      </c>
      <c r="H55" s="2">
        <v>0</v>
      </c>
      <c r="I55" s="2">
        <v>0</v>
      </c>
      <c r="J55" s="1">
        <v>206.61</v>
      </c>
      <c r="K55" s="1">
        <f t="shared" si="2"/>
        <v>33.495000000000005</v>
      </c>
      <c r="L55" s="1"/>
      <c r="M55" s="1">
        <f t="shared" si="14"/>
        <v>0</v>
      </c>
      <c r="N55" s="1">
        <f t="shared" si="13"/>
        <v>0</v>
      </c>
      <c r="O55" s="1">
        <v>0</v>
      </c>
      <c r="P55" s="1"/>
      <c r="Q55" s="2">
        <v>2600</v>
      </c>
      <c r="R55" s="2">
        <v>0</v>
      </c>
      <c r="S55" s="2">
        <v>34.484999999999999</v>
      </c>
      <c r="T55" s="2">
        <v>0</v>
      </c>
      <c r="U55" s="2">
        <v>330.54</v>
      </c>
      <c r="V55" s="2">
        <v>0.20799999999999999</v>
      </c>
      <c r="W55" s="2">
        <v>0</v>
      </c>
      <c r="X55" s="2">
        <v>0</v>
      </c>
      <c r="Y55" s="2">
        <v>210.74</v>
      </c>
      <c r="Z55" s="2">
        <f t="shared" si="10"/>
        <v>0</v>
      </c>
      <c r="AA55" s="1">
        <f t="shared" si="11"/>
        <v>0</v>
      </c>
      <c r="AB55" s="2">
        <v>2600</v>
      </c>
      <c r="AC55" s="2">
        <v>0</v>
      </c>
      <c r="AD55" s="2">
        <v>35.454999999999998</v>
      </c>
      <c r="AE55" s="2">
        <v>0</v>
      </c>
      <c r="AF55" s="2">
        <v>337.339</v>
      </c>
      <c r="AG55" s="2">
        <v>0.20799999999999999</v>
      </c>
      <c r="AH55" s="2">
        <v>0</v>
      </c>
      <c r="AI55" s="2">
        <v>0</v>
      </c>
      <c r="AJ55">
        <v>214.28</v>
      </c>
      <c r="AK55">
        <f t="shared" si="9"/>
        <v>0</v>
      </c>
      <c r="AL55" s="1">
        <f t="shared" si="15"/>
        <v>0</v>
      </c>
      <c r="AM55" s="2">
        <v>2600</v>
      </c>
      <c r="AN55" s="2">
        <v>0</v>
      </c>
      <c r="AO55" s="2">
        <v>36.189</v>
      </c>
      <c r="AP55" s="2">
        <v>0</v>
      </c>
      <c r="AQ55" s="2">
        <v>342.38600000000002</v>
      </c>
      <c r="AR55" s="2">
        <v>0.21</v>
      </c>
      <c r="AS55" s="2">
        <v>5.1632293577981601E-3</v>
      </c>
      <c r="AT55" s="2">
        <v>0</v>
      </c>
      <c r="AU55" s="2">
        <v>216.88</v>
      </c>
      <c r="AV55">
        <f t="shared" si="0"/>
        <v>7.3254914092978751E-3</v>
      </c>
      <c r="AW55" s="1">
        <f t="shared" si="6"/>
        <v>1.5887525768485231</v>
      </c>
      <c r="AX55" s="2">
        <v>2600</v>
      </c>
      <c r="AY55" s="2">
        <v>0</v>
      </c>
      <c r="AZ55" s="2">
        <v>37.420999999999999</v>
      </c>
      <c r="BA55" s="2">
        <v>0</v>
      </c>
      <c r="BB55" s="2">
        <v>350.66500000000002</v>
      </c>
      <c r="BC55" s="2">
        <v>0.223</v>
      </c>
      <c r="BD55" s="2">
        <v>6.3476357267951006E-2</v>
      </c>
      <c r="BE55" s="2">
        <v>0</v>
      </c>
      <c r="BF55" s="2">
        <v>46.2</v>
      </c>
      <c r="BG55">
        <v>221.1</v>
      </c>
      <c r="BH55" s="1">
        <f t="shared" si="7"/>
        <v>9.0059045925899639E-2</v>
      </c>
      <c r="BI55">
        <f t="shared" si="12"/>
        <v>19.91205505421641</v>
      </c>
      <c r="BJ55">
        <f t="shared" si="3"/>
        <v>319.7</v>
      </c>
    </row>
    <row r="56" spans="1:62" x14ac:dyDescent="0.25">
      <c r="A56" s="1"/>
      <c r="B56" s="2">
        <v>2650</v>
      </c>
      <c r="C56" s="2">
        <v>0.26800000000000002</v>
      </c>
      <c r="D56" s="2">
        <v>34.040999999999997</v>
      </c>
      <c r="E56" s="2">
        <v>1.2190000000000001</v>
      </c>
      <c r="F56" s="2">
        <v>1299.27</v>
      </c>
      <c r="G56" s="2">
        <v>1.601</v>
      </c>
      <c r="H56" s="2">
        <v>0</v>
      </c>
      <c r="I56" s="2">
        <v>0</v>
      </c>
      <c r="J56" s="1">
        <v>208.39</v>
      </c>
      <c r="K56" s="1">
        <f t="shared" si="2"/>
        <v>34.140999999999998</v>
      </c>
      <c r="L56" s="1"/>
      <c r="M56" s="1">
        <f t="shared" si="14"/>
        <v>0</v>
      </c>
      <c r="N56" s="1">
        <f t="shared" si="13"/>
        <v>0</v>
      </c>
      <c r="O56" s="1">
        <v>0</v>
      </c>
      <c r="P56" s="1"/>
      <c r="Q56" s="2">
        <v>2650</v>
      </c>
      <c r="R56" s="2">
        <v>0</v>
      </c>
      <c r="S56" s="2">
        <v>35.121000000000002</v>
      </c>
      <c r="T56" s="2">
        <v>0</v>
      </c>
      <c r="U56" s="2">
        <v>333.15199999999999</v>
      </c>
      <c r="V56" s="2">
        <v>0.20799999999999999</v>
      </c>
      <c r="W56" s="2">
        <v>0</v>
      </c>
      <c r="X56" s="2">
        <v>0</v>
      </c>
      <c r="Y56" s="2">
        <v>212.39</v>
      </c>
      <c r="Z56" s="2">
        <f t="shared" ref="Z56:Z73" si="16">W56*$S$86*50</f>
        <v>0</v>
      </c>
      <c r="AA56" s="1">
        <f t="shared" ref="AA56:AA73" si="17">Y56*Z56</f>
        <v>0</v>
      </c>
      <c r="AB56" s="2">
        <v>2650</v>
      </c>
      <c r="AC56" s="2">
        <v>0</v>
      </c>
      <c r="AD56" s="2">
        <v>36.088999999999999</v>
      </c>
      <c r="AE56" s="2">
        <v>0</v>
      </c>
      <c r="AF56" s="2">
        <v>339.82400000000001</v>
      </c>
      <c r="AG56" s="2">
        <v>0.20899999999999999</v>
      </c>
      <c r="AH56" s="2">
        <v>0</v>
      </c>
      <c r="AI56" s="2">
        <v>0</v>
      </c>
      <c r="AJ56">
        <v>215.85</v>
      </c>
      <c r="AK56">
        <f t="shared" si="9"/>
        <v>0</v>
      </c>
      <c r="AL56" s="1">
        <f t="shared" si="15"/>
        <v>0</v>
      </c>
      <c r="AM56" s="2">
        <v>2650</v>
      </c>
      <c r="AN56" s="2">
        <v>0</v>
      </c>
      <c r="AO56" s="2">
        <v>36.819000000000003</v>
      </c>
      <c r="AP56" s="2">
        <v>0</v>
      </c>
      <c r="AQ56" s="2">
        <v>344.76</v>
      </c>
      <c r="AR56" s="2">
        <v>0.21199999999999999</v>
      </c>
      <c r="AS56" s="2">
        <v>1.12901100917431E-2</v>
      </c>
      <c r="AT56" s="2">
        <v>0</v>
      </c>
      <c r="AU56" s="2">
        <v>218.38</v>
      </c>
      <c r="AV56">
        <f t="shared" si="0"/>
        <v>1.6018193025297025E-2</v>
      </c>
      <c r="AW56" s="1">
        <f t="shared" si="6"/>
        <v>3.4980529928643644</v>
      </c>
      <c r="AX56" s="2">
        <v>2650</v>
      </c>
      <c r="AY56" s="2">
        <v>0</v>
      </c>
      <c r="AZ56" s="2">
        <v>38.031999999999996</v>
      </c>
      <c r="BA56" s="2">
        <v>0</v>
      </c>
      <c r="BB56" s="2">
        <v>352.77600000000001</v>
      </c>
      <c r="BC56" s="2">
        <v>0.223</v>
      </c>
      <c r="BD56" s="2">
        <v>6.5632224170000003E-2</v>
      </c>
      <c r="BE56" s="2">
        <v>0</v>
      </c>
      <c r="BF56" s="2">
        <v>47</v>
      </c>
      <c r="BG56">
        <v>222.44</v>
      </c>
      <c r="BH56" s="1">
        <f t="shared" si="7"/>
        <v>9.3117748798879185E-2</v>
      </c>
      <c r="BI56">
        <f t="shared" si="12"/>
        <v>20.713112042822686</v>
      </c>
      <c r="BJ56">
        <f t="shared" si="3"/>
        <v>320.5</v>
      </c>
    </row>
    <row r="57" spans="1:62" x14ac:dyDescent="0.25">
      <c r="A57" s="1"/>
      <c r="B57" s="2">
        <v>2700</v>
      </c>
      <c r="C57" s="2">
        <v>0.25900000000000001</v>
      </c>
      <c r="D57" s="2">
        <v>34.685000000000002</v>
      </c>
      <c r="E57" s="2">
        <v>1.218</v>
      </c>
      <c r="F57" s="2">
        <v>1298.78</v>
      </c>
      <c r="G57" s="2">
        <v>1.6</v>
      </c>
      <c r="H57" s="2">
        <v>0</v>
      </c>
      <c r="I57" s="2">
        <v>0</v>
      </c>
      <c r="J57" s="1">
        <v>210.11</v>
      </c>
      <c r="K57" s="1">
        <f t="shared" si="2"/>
        <v>34.785000000000004</v>
      </c>
      <c r="L57" s="1"/>
      <c r="M57" s="1">
        <f t="shared" ref="M57:M63" si="18">J57*H57*$E$90*50</f>
        <v>0</v>
      </c>
      <c r="N57" s="1">
        <f t="shared" si="13"/>
        <v>0</v>
      </c>
      <c r="O57" s="1">
        <v>0</v>
      </c>
      <c r="P57" s="1"/>
      <c r="Q57" s="2">
        <v>2700</v>
      </c>
      <c r="R57" s="2">
        <v>0</v>
      </c>
      <c r="S57" s="2">
        <v>35.756999999999998</v>
      </c>
      <c r="T57" s="2">
        <v>0</v>
      </c>
      <c r="U57" s="2">
        <v>335.69600000000003</v>
      </c>
      <c r="V57" s="2">
        <v>0.20799999999999999</v>
      </c>
      <c r="W57" s="2">
        <v>0</v>
      </c>
      <c r="X57" s="2">
        <v>0</v>
      </c>
      <c r="Y57" s="2">
        <v>213.99</v>
      </c>
      <c r="Z57" s="2">
        <f t="shared" si="16"/>
        <v>0</v>
      </c>
      <c r="AA57" s="1">
        <f t="shared" si="17"/>
        <v>0</v>
      </c>
      <c r="AB57" s="10">
        <v>2700</v>
      </c>
      <c r="AC57" s="10">
        <v>0</v>
      </c>
      <c r="AD57" s="10">
        <v>36.722000000000001</v>
      </c>
      <c r="AE57" s="10">
        <v>0</v>
      </c>
      <c r="AF57" s="10">
        <v>342.24</v>
      </c>
      <c r="AG57" s="10">
        <v>0.21</v>
      </c>
      <c r="AH57" s="10">
        <v>9.4339622641509435E-4</v>
      </c>
      <c r="AI57" s="10">
        <v>0</v>
      </c>
      <c r="AJ57">
        <v>217.37</v>
      </c>
      <c r="AK57">
        <f t="shared" si="9"/>
        <v>1.3384725862952771E-3</v>
      </c>
      <c r="AL57" s="1">
        <f t="shared" si="15"/>
        <v>0.29094378608300442</v>
      </c>
      <c r="AM57" s="2">
        <v>2700</v>
      </c>
      <c r="AN57" s="2">
        <v>0</v>
      </c>
      <c r="AO57" s="2">
        <v>37.447000000000003</v>
      </c>
      <c r="AP57" s="2">
        <v>0</v>
      </c>
      <c r="AQ57" s="2">
        <v>347.06200000000001</v>
      </c>
      <c r="AR57" s="2">
        <v>0.21299999999999999</v>
      </c>
      <c r="AS57" s="2">
        <v>1.8671559633030001E-2</v>
      </c>
      <c r="AT57" s="2">
        <v>0</v>
      </c>
      <c r="AU57" s="2">
        <v>219.83</v>
      </c>
      <c r="AV57">
        <f t="shared" si="0"/>
        <v>2.6490852954919448E-2</v>
      </c>
      <c r="AW57" s="1">
        <f t="shared" si="6"/>
        <v>5.8234842050799429</v>
      </c>
      <c r="AX57" s="2">
        <v>2700</v>
      </c>
      <c r="AY57" s="2">
        <v>0</v>
      </c>
      <c r="AZ57" s="2">
        <v>38.642000000000003</v>
      </c>
      <c r="BA57" s="2">
        <v>0</v>
      </c>
      <c r="BB57" s="2">
        <v>354.83300000000003</v>
      </c>
      <c r="BC57" s="2">
        <v>0.223</v>
      </c>
      <c r="BD57" s="2">
        <v>6.7565674255691793E-2</v>
      </c>
      <c r="BE57" s="2">
        <v>0</v>
      </c>
      <c r="BF57" s="2">
        <v>47.8</v>
      </c>
      <c r="BG57">
        <v>223.76</v>
      </c>
      <c r="BH57" s="1">
        <f t="shared" si="7"/>
        <v>9.5860890931748016E-2</v>
      </c>
      <c r="BI57">
        <f t="shared" si="12"/>
        <v>21.449832954887935</v>
      </c>
      <c r="BJ57">
        <f t="shared" si="3"/>
        <v>321.3</v>
      </c>
    </row>
    <row r="58" spans="1:62" x14ac:dyDescent="0.25">
      <c r="A58" s="1"/>
      <c r="B58" s="2">
        <v>2750</v>
      </c>
      <c r="C58" s="2">
        <v>0.251</v>
      </c>
      <c r="D58" s="2">
        <v>35.33</v>
      </c>
      <c r="E58" s="2">
        <v>1.218</v>
      </c>
      <c r="F58" s="2">
        <v>1297.99</v>
      </c>
      <c r="G58" s="2">
        <v>1.599</v>
      </c>
      <c r="H58" s="2">
        <v>0</v>
      </c>
      <c r="I58" s="2">
        <v>0</v>
      </c>
      <c r="J58" s="1">
        <v>211.78</v>
      </c>
      <c r="K58" s="1">
        <f t="shared" si="2"/>
        <v>35.43</v>
      </c>
      <c r="L58" s="1"/>
      <c r="M58" s="1">
        <f t="shared" si="18"/>
        <v>0</v>
      </c>
      <c r="N58" s="1">
        <f t="shared" si="13"/>
        <v>0</v>
      </c>
      <c r="O58" s="1">
        <v>0</v>
      </c>
      <c r="P58" s="1"/>
      <c r="Q58" s="2">
        <v>2750</v>
      </c>
      <c r="R58" s="2">
        <v>0</v>
      </c>
      <c r="S58" s="2">
        <v>36.392000000000003</v>
      </c>
      <c r="T58" s="2">
        <v>0</v>
      </c>
      <c r="U58" s="2">
        <v>338.173</v>
      </c>
      <c r="V58" s="2">
        <v>0.20899999999999999</v>
      </c>
      <c r="W58" s="2">
        <v>0</v>
      </c>
      <c r="X58" s="2">
        <v>0</v>
      </c>
      <c r="Y58" s="2">
        <v>215.55</v>
      </c>
      <c r="Z58" s="2">
        <f t="shared" si="16"/>
        <v>0</v>
      </c>
      <c r="AA58" s="1">
        <f t="shared" si="17"/>
        <v>0</v>
      </c>
      <c r="AB58" s="2">
        <v>2750</v>
      </c>
      <c r="AC58" s="2">
        <v>0</v>
      </c>
      <c r="AD58" s="2">
        <v>37.353999999999999</v>
      </c>
      <c r="AE58" s="2">
        <v>0</v>
      </c>
      <c r="AF58" s="2">
        <v>344.58699999999999</v>
      </c>
      <c r="AG58" s="2">
        <v>0.21099999999999999</v>
      </c>
      <c r="AH58" s="2">
        <v>3.2075471698113202E-3</v>
      </c>
      <c r="AI58" s="2">
        <v>0</v>
      </c>
      <c r="AJ58">
        <v>218.84</v>
      </c>
      <c r="AK58">
        <f>AH58*$AJ$86*50</f>
        <v>4.5508067934039416E-3</v>
      </c>
      <c r="AL58" s="1">
        <f t="shared" si="15"/>
        <v>0.99589855866851862</v>
      </c>
      <c r="AM58" s="2">
        <v>2750</v>
      </c>
      <c r="AN58" s="2">
        <v>0</v>
      </c>
      <c r="AO58" s="2">
        <v>38.072000000000003</v>
      </c>
      <c r="AP58" s="2">
        <v>0</v>
      </c>
      <c r="AQ58" s="2">
        <v>349.291</v>
      </c>
      <c r="AR58" s="2">
        <v>0.215</v>
      </c>
      <c r="AS58" s="2">
        <v>4.0306550458715597E-2</v>
      </c>
      <c r="AT58" s="2">
        <v>0</v>
      </c>
      <c r="AU58" s="2">
        <v>221.23</v>
      </c>
      <c r="AV58">
        <f t="shared" si="0"/>
        <v>5.7186165607345241E-2</v>
      </c>
      <c r="AW58" s="1">
        <f t="shared" si="6"/>
        <v>12.651295417312987</v>
      </c>
      <c r="AX58" s="2">
        <v>2750</v>
      </c>
      <c r="AY58" s="2">
        <v>0</v>
      </c>
      <c r="AZ58" s="2">
        <v>39.250999999999998</v>
      </c>
      <c r="BA58" s="2">
        <v>0</v>
      </c>
      <c r="BB58" s="2">
        <v>356.84199999999998</v>
      </c>
      <c r="BC58" s="2">
        <v>0.223</v>
      </c>
      <c r="BD58" s="2">
        <v>6.8853765323992996E-2</v>
      </c>
      <c r="BE58" s="2">
        <v>0</v>
      </c>
      <c r="BF58" s="2">
        <v>48.6</v>
      </c>
      <c r="BG58">
        <v>225.04</v>
      </c>
      <c r="BH58" s="1">
        <f t="shared" si="7"/>
        <v>9.7688409990335345E-2</v>
      </c>
      <c r="BI58">
        <f t="shared" si="12"/>
        <v>21.983799784225067</v>
      </c>
      <c r="BJ58">
        <f t="shared" si="3"/>
        <v>322.10000000000002</v>
      </c>
    </row>
    <row r="59" spans="1:62" x14ac:dyDescent="0.25">
      <c r="A59" s="1"/>
      <c r="B59" s="2">
        <v>2800</v>
      </c>
      <c r="C59" s="2">
        <v>0.24199999999999999</v>
      </c>
      <c r="D59" s="2">
        <v>35.973999999999997</v>
      </c>
      <c r="E59" s="2">
        <v>1.218</v>
      </c>
      <c r="F59" s="2">
        <v>1296.77</v>
      </c>
      <c r="G59" s="2">
        <v>1.599</v>
      </c>
      <c r="H59" s="2">
        <v>0</v>
      </c>
      <c r="I59" s="2">
        <v>0</v>
      </c>
      <c r="J59" s="1">
        <v>213.41</v>
      </c>
      <c r="K59" s="1">
        <f t="shared" si="2"/>
        <v>36.073999999999998</v>
      </c>
      <c r="L59" s="1"/>
      <c r="M59" s="1">
        <f t="shared" si="18"/>
        <v>0</v>
      </c>
      <c r="N59" s="1">
        <f t="shared" si="13"/>
        <v>0</v>
      </c>
      <c r="O59" s="1">
        <v>0</v>
      </c>
      <c r="P59" s="1"/>
      <c r="Q59" s="2">
        <v>2800</v>
      </c>
      <c r="R59" s="2">
        <v>0</v>
      </c>
      <c r="S59" s="2">
        <v>37.026000000000003</v>
      </c>
      <c r="T59" s="2">
        <v>0</v>
      </c>
      <c r="U59" s="2">
        <v>340.58300000000003</v>
      </c>
      <c r="V59" s="2">
        <v>0.20899999999999999</v>
      </c>
      <c r="W59" s="2">
        <v>0</v>
      </c>
      <c r="X59" s="2">
        <v>0</v>
      </c>
      <c r="Y59" s="2">
        <v>217.06</v>
      </c>
      <c r="Z59" s="2">
        <f t="shared" si="16"/>
        <v>0</v>
      </c>
      <c r="AA59" s="1">
        <f t="shared" si="17"/>
        <v>0</v>
      </c>
      <c r="AB59" s="2">
        <v>2800</v>
      </c>
      <c r="AC59" s="2">
        <v>0</v>
      </c>
      <c r="AD59" s="2">
        <v>37.982999999999997</v>
      </c>
      <c r="AE59" s="2">
        <v>0</v>
      </c>
      <c r="AF59" s="2">
        <v>346.86599999999999</v>
      </c>
      <c r="AG59" s="2">
        <v>0.21199999999999999</v>
      </c>
      <c r="AH59" s="2">
        <v>9.2018867924528302E-3</v>
      </c>
      <c r="AI59" s="2">
        <v>0</v>
      </c>
      <c r="AJ59">
        <v>220.27</v>
      </c>
      <c r="AK59">
        <f t="shared" si="9"/>
        <v>1.3055461606724132E-2</v>
      </c>
      <c r="AL59" s="1">
        <f t="shared" si="15"/>
        <v>2.8757265281131246</v>
      </c>
      <c r="AM59" s="2">
        <v>2800</v>
      </c>
      <c r="AN59" s="2">
        <v>0</v>
      </c>
      <c r="AO59" s="2">
        <v>38.695</v>
      </c>
      <c r="AP59" s="2">
        <v>0</v>
      </c>
      <c r="AQ59" s="2">
        <v>351.44900000000001</v>
      </c>
      <c r="AR59" s="2">
        <v>0.217</v>
      </c>
      <c r="AS59" s="2">
        <v>5.4644091743119259E-2</v>
      </c>
      <c r="AT59" s="2">
        <v>0</v>
      </c>
      <c r="AU59" s="2">
        <v>222.6</v>
      </c>
      <c r="AV59">
        <f t="shared" si="0"/>
        <v>7.7527995929239382E-2</v>
      </c>
      <c r="AW59" s="1">
        <f t="shared" si="6"/>
        <v>17.257731893848685</v>
      </c>
      <c r="AX59" s="2">
        <v>2800</v>
      </c>
      <c r="AY59" s="2">
        <v>0</v>
      </c>
      <c r="AZ59" s="2">
        <v>39.860999999999997</v>
      </c>
      <c r="BA59" s="2">
        <v>0</v>
      </c>
      <c r="BB59" s="2">
        <v>358.803</v>
      </c>
      <c r="BC59" s="2">
        <v>0.223</v>
      </c>
      <c r="BD59" s="2">
        <v>6.9533099824870007E-2</v>
      </c>
      <c r="BE59" s="2">
        <v>0</v>
      </c>
      <c r="BF59" s="2">
        <v>49.4</v>
      </c>
      <c r="BG59">
        <v>226.29</v>
      </c>
      <c r="BH59" s="1">
        <f t="shared" si="7"/>
        <v>9.8652236833064705E-2</v>
      </c>
      <c r="BI59">
        <f t="shared" si="12"/>
        <v>22.32401467295421</v>
      </c>
      <c r="BJ59">
        <f t="shared" si="3"/>
        <v>322.89999999999998</v>
      </c>
    </row>
    <row r="60" spans="1:62" x14ac:dyDescent="0.25">
      <c r="A60" s="1"/>
      <c r="B60" s="2">
        <v>2850</v>
      </c>
      <c r="C60" s="2">
        <v>0.23400000000000001</v>
      </c>
      <c r="D60" s="2">
        <v>36.616999999999997</v>
      </c>
      <c r="E60" s="2">
        <v>1.2170000000000001</v>
      </c>
      <c r="F60" s="2">
        <v>1294.9000000000001</v>
      </c>
      <c r="G60" s="2">
        <v>1.5980000000000001</v>
      </c>
      <c r="H60" s="2">
        <v>0</v>
      </c>
      <c r="I60" s="2">
        <v>0</v>
      </c>
      <c r="J60" s="1">
        <v>214.99</v>
      </c>
      <c r="K60" s="1">
        <f t="shared" si="2"/>
        <v>36.716999999999999</v>
      </c>
      <c r="L60" s="1"/>
      <c r="M60" s="1">
        <f t="shared" si="18"/>
        <v>0</v>
      </c>
      <c r="N60" s="1">
        <f t="shared" si="13"/>
        <v>0</v>
      </c>
      <c r="O60" s="1">
        <v>0</v>
      </c>
      <c r="P60" s="1"/>
      <c r="Q60" s="2">
        <v>2850</v>
      </c>
      <c r="R60" s="2">
        <v>0</v>
      </c>
      <c r="S60" s="2">
        <v>37.658000000000001</v>
      </c>
      <c r="T60" s="2">
        <v>0</v>
      </c>
      <c r="U60" s="2">
        <v>342.92700000000002</v>
      </c>
      <c r="V60" s="2">
        <v>0.21</v>
      </c>
      <c r="W60" s="2">
        <v>0</v>
      </c>
      <c r="X60" s="2">
        <v>0</v>
      </c>
      <c r="Y60" s="2">
        <v>218.53</v>
      </c>
      <c r="Z60" s="2">
        <f t="shared" si="16"/>
        <v>0</v>
      </c>
      <c r="AA60" s="1">
        <f t="shared" si="17"/>
        <v>0</v>
      </c>
      <c r="AB60" s="2">
        <v>2850</v>
      </c>
      <c r="AC60" s="2">
        <v>0</v>
      </c>
      <c r="AD60" s="2">
        <v>38.61</v>
      </c>
      <c r="AE60" s="2">
        <v>0</v>
      </c>
      <c r="AF60" s="2">
        <v>349.077</v>
      </c>
      <c r="AG60" s="2">
        <v>0.214</v>
      </c>
      <c r="AH60" s="2">
        <v>2.1281509433962262E-2</v>
      </c>
      <c r="AI60" s="2">
        <v>0</v>
      </c>
      <c r="AJ60">
        <v>221.66</v>
      </c>
      <c r="AK60">
        <f t="shared" si="9"/>
        <v>3.0193799990683376E-2</v>
      </c>
      <c r="AL60" s="1">
        <f t="shared" si="15"/>
        <v>6.6927577059348771</v>
      </c>
      <c r="AM60" s="2">
        <v>2850</v>
      </c>
      <c r="AN60" s="2">
        <v>0</v>
      </c>
      <c r="AO60" s="2">
        <v>39.314</v>
      </c>
      <c r="AP60" s="2">
        <v>0</v>
      </c>
      <c r="AQ60" s="2">
        <v>353.54</v>
      </c>
      <c r="AR60" s="2">
        <v>0.218</v>
      </c>
      <c r="AS60" s="2">
        <v>6.3082752293577973E-2</v>
      </c>
      <c r="AT60" s="2">
        <v>0</v>
      </c>
      <c r="AU60" s="2">
        <v>223.91</v>
      </c>
      <c r="AV60">
        <f t="shared" si="0"/>
        <v>8.9500606689790208E-2</v>
      </c>
      <c r="AW60" s="1">
        <f t="shared" si="6"/>
        <v>20.040080843910925</v>
      </c>
      <c r="AX60" s="2">
        <v>2850</v>
      </c>
      <c r="AY60" s="2">
        <v>0</v>
      </c>
      <c r="AZ60" s="2">
        <v>40.47</v>
      </c>
      <c r="BA60" s="2">
        <v>0</v>
      </c>
      <c r="BB60" s="2">
        <v>360.721</v>
      </c>
      <c r="BC60" s="2">
        <v>0.223</v>
      </c>
      <c r="BD60" s="2">
        <v>7.0126269702277005E-2</v>
      </c>
      <c r="BE60" s="2">
        <v>0</v>
      </c>
      <c r="BF60" s="2">
        <v>50.2</v>
      </c>
      <c r="BG60">
        <v>227.5</v>
      </c>
      <c r="BH60" s="1">
        <f t="shared" si="7"/>
        <v>9.9493814950185652E-2</v>
      </c>
      <c r="BI60">
        <f t="shared" si="12"/>
        <v>22.634842901167236</v>
      </c>
      <c r="BJ60">
        <f t="shared" si="3"/>
        <v>323.7</v>
      </c>
    </row>
    <row r="61" spans="1:62" x14ac:dyDescent="0.25">
      <c r="A61" s="1"/>
      <c r="B61" s="2">
        <v>2900</v>
      </c>
      <c r="C61" s="2">
        <v>0.22600000000000001</v>
      </c>
      <c r="D61" s="2">
        <v>37.26</v>
      </c>
      <c r="E61" s="2">
        <v>1.216</v>
      </c>
      <c r="F61" s="2">
        <v>1292.3499999999999</v>
      </c>
      <c r="G61" s="2">
        <v>1.597</v>
      </c>
      <c r="H61" s="2">
        <v>0</v>
      </c>
      <c r="I61" s="2">
        <v>0</v>
      </c>
      <c r="J61" s="1">
        <v>216.61</v>
      </c>
      <c r="K61" s="1">
        <f t="shared" si="2"/>
        <v>37.36</v>
      </c>
      <c r="L61" s="1"/>
      <c r="M61" s="1">
        <f t="shared" si="18"/>
        <v>0</v>
      </c>
      <c r="N61" s="1">
        <f t="shared" si="13"/>
        <v>0</v>
      </c>
      <c r="O61" s="1">
        <v>0</v>
      </c>
      <c r="P61" s="1"/>
      <c r="Q61" s="10">
        <v>2900</v>
      </c>
      <c r="R61" s="10">
        <v>0</v>
      </c>
      <c r="S61" s="10">
        <v>38.289000000000001</v>
      </c>
      <c r="T61" s="10">
        <v>0</v>
      </c>
      <c r="U61" s="10">
        <v>345.20600000000002</v>
      </c>
      <c r="V61" s="10">
        <v>0.21099999999999999</v>
      </c>
      <c r="W61" s="10">
        <v>1.9512195121951222E-5</v>
      </c>
      <c r="X61" s="2">
        <v>0</v>
      </c>
      <c r="Y61" s="2">
        <v>220.04</v>
      </c>
      <c r="Z61" s="2">
        <f t="shared" si="16"/>
        <v>2.7683530565326712E-5</v>
      </c>
      <c r="AA61" s="1">
        <f t="shared" si="17"/>
        <v>6.0914840655944893E-3</v>
      </c>
      <c r="AB61" s="2">
        <v>2900</v>
      </c>
      <c r="AC61" s="2">
        <v>0</v>
      </c>
      <c r="AD61" s="2">
        <v>39.234000000000002</v>
      </c>
      <c r="AE61" s="2">
        <v>0</v>
      </c>
      <c r="AF61" s="2">
        <v>351.21899999999999</v>
      </c>
      <c r="AG61" s="2">
        <v>0.215</v>
      </c>
      <c r="AH61" s="2">
        <v>3.8394339622641507E-2</v>
      </c>
      <c r="AI61" s="2">
        <v>0</v>
      </c>
      <c r="AJ61">
        <v>223.09</v>
      </c>
      <c r="AK61">
        <f t="shared" si="9"/>
        <v>5.447315731704519E-2</v>
      </c>
      <c r="AL61" s="1">
        <f t="shared" si="15"/>
        <v>12.152416665859612</v>
      </c>
      <c r="AM61" s="2">
        <v>2900</v>
      </c>
      <c r="AN61" s="2">
        <v>0</v>
      </c>
      <c r="AO61" s="2">
        <v>39.930999999999997</v>
      </c>
      <c r="AP61" s="2">
        <v>0</v>
      </c>
      <c r="AQ61" s="2">
        <v>355.56599999999997</v>
      </c>
      <c r="AR61" s="2">
        <v>0.22</v>
      </c>
      <c r="AS61" s="2">
        <v>6.7143669724770635E-2</v>
      </c>
      <c r="AT61" s="2">
        <v>0</v>
      </c>
      <c r="AU61" s="2">
        <v>225.27</v>
      </c>
      <c r="AV61">
        <f t="shared" si="0"/>
        <v>9.5262158946061826E-2</v>
      </c>
      <c r="AW61" s="1">
        <f t="shared" si="6"/>
        <v>21.459706545779348</v>
      </c>
      <c r="AX61" s="2">
        <v>2900</v>
      </c>
      <c r="AY61" s="2">
        <v>0</v>
      </c>
      <c r="AZ61" s="2">
        <v>41.08</v>
      </c>
      <c r="BA61" s="2">
        <v>0</v>
      </c>
      <c r="BB61" s="2">
        <v>362.6</v>
      </c>
      <c r="BC61" s="2">
        <v>0.223</v>
      </c>
      <c r="BD61" s="2">
        <v>6.9191190893169982E-2</v>
      </c>
      <c r="BE61" s="2">
        <v>0</v>
      </c>
      <c r="BF61" s="2">
        <v>50.9</v>
      </c>
      <c r="BG61">
        <v>228.78</v>
      </c>
      <c r="BH61" s="1">
        <f t="shared" si="7"/>
        <v>9.8167142957049328E-2</v>
      </c>
      <c r="BI61">
        <f t="shared" ref="BI61:BI69" si="19">BH61*BG61</f>
        <v>22.458678965713744</v>
      </c>
      <c r="BJ61">
        <f t="shared" si="3"/>
        <v>324.39999999999998</v>
      </c>
    </row>
    <row r="62" spans="1:62" x14ac:dyDescent="0.25">
      <c r="A62" s="1"/>
      <c r="B62" s="2">
        <v>2950</v>
      </c>
      <c r="C62" s="2">
        <v>0.217</v>
      </c>
      <c r="D62" s="2">
        <v>37.9</v>
      </c>
      <c r="E62" s="2">
        <v>1.2150000000000001</v>
      </c>
      <c r="F62" s="2">
        <v>1288.7</v>
      </c>
      <c r="G62" s="2">
        <v>1.5960000000000001</v>
      </c>
      <c r="H62" s="2">
        <v>0</v>
      </c>
      <c r="I62" s="2">
        <v>0</v>
      </c>
      <c r="J62" s="1">
        <v>218.1</v>
      </c>
      <c r="K62" s="1">
        <f t="shared" si="2"/>
        <v>38</v>
      </c>
      <c r="L62" s="1"/>
      <c r="M62" s="1">
        <f t="shared" si="18"/>
        <v>0</v>
      </c>
      <c r="N62" s="1">
        <f t="shared" ref="N62:N78" si="20">L62*J62*$E$89*50</f>
        <v>0</v>
      </c>
      <c r="O62" s="1">
        <v>0</v>
      </c>
      <c r="P62" s="1"/>
      <c r="Q62" s="10">
        <v>2950</v>
      </c>
      <c r="R62" s="10">
        <v>0</v>
      </c>
      <c r="S62" s="10">
        <v>38.917000000000002</v>
      </c>
      <c r="T62" s="10">
        <v>0</v>
      </c>
      <c r="U62" s="10">
        <v>347.41899999999998</v>
      </c>
      <c r="V62" s="10">
        <v>0.21299999999999999</v>
      </c>
      <c r="W62" s="10">
        <v>2.6536585365853661E-3</v>
      </c>
      <c r="X62" s="2">
        <v>0</v>
      </c>
      <c r="Y62" s="2">
        <v>221.42</v>
      </c>
      <c r="Z62" s="2">
        <f t="shared" si="16"/>
        <v>3.7649601568844324E-3</v>
      </c>
      <c r="AA62" s="1">
        <f t="shared" si="17"/>
        <v>0.83363747793735099</v>
      </c>
      <c r="AB62" s="2">
        <v>2950</v>
      </c>
      <c r="AC62" s="2">
        <v>0</v>
      </c>
      <c r="AD62" s="2">
        <v>39.856000000000002</v>
      </c>
      <c r="AE62" s="2">
        <v>0</v>
      </c>
      <c r="AF62" s="2">
        <v>353.29500000000002</v>
      </c>
      <c r="AG62" s="2">
        <v>0.217</v>
      </c>
      <c r="AH62" s="2">
        <v>6.088981132075471E-2</v>
      </c>
      <c r="AI62" s="2">
        <v>0</v>
      </c>
      <c r="AJ62">
        <v>224.39</v>
      </c>
      <c r="AK62">
        <f t="shared" si="9"/>
        <v>8.6389303831773318E-2</v>
      </c>
      <c r="AL62" s="1">
        <f t="shared" si="15"/>
        <v>19.384895886811613</v>
      </c>
      <c r="AM62" s="2">
        <v>2950</v>
      </c>
      <c r="AN62" s="2">
        <v>0</v>
      </c>
      <c r="AO62" s="2">
        <v>40.545000000000002</v>
      </c>
      <c r="AP62" s="2">
        <v>0</v>
      </c>
      <c r="AQ62" s="2">
        <v>357.53399999999999</v>
      </c>
      <c r="AR62" s="2">
        <v>0.221</v>
      </c>
      <c r="AS62" s="2">
        <v>6.9922605504587093E-2</v>
      </c>
      <c r="AT62" s="2">
        <v>0</v>
      </c>
      <c r="AU62" s="2">
        <v>226.51</v>
      </c>
      <c r="AV62">
        <f t="shared" si="0"/>
        <v>9.9204860068042813E-2</v>
      </c>
      <c r="AW62" s="1">
        <f t="shared" si="6"/>
        <v>22.470892854012376</v>
      </c>
      <c r="AX62" s="2">
        <v>2950</v>
      </c>
      <c r="AY62" s="2">
        <v>0</v>
      </c>
      <c r="AZ62" s="2">
        <v>41.691000000000003</v>
      </c>
      <c r="BA62" s="2">
        <v>0</v>
      </c>
      <c r="BB62" s="2">
        <v>364.44299999999998</v>
      </c>
      <c r="BC62" s="2">
        <v>0.222</v>
      </c>
      <c r="BD62" s="2">
        <v>6.8602525394045516E-2</v>
      </c>
      <c r="BE62" s="2">
        <v>0</v>
      </c>
      <c r="BF62" s="2">
        <v>51.7</v>
      </c>
      <c r="BG62">
        <v>229.95</v>
      </c>
      <c r="BH62" s="1">
        <f t="shared" si="7"/>
        <v>9.7331955565988865E-2</v>
      </c>
      <c r="BI62">
        <f t="shared" si="19"/>
        <v>22.381483182399137</v>
      </c>
      <c r="BJ62">
        <f t="shared" si="3"/>
        <v>325.2</v>
      </c>
    </row>
    <row r="63" spans="1:62" x14ac:dyDescent="0.25">
      <c r="A63" s="1"/>
      <c r="B63" s="2">
        <v>3000</v>
      </c>
      <c r="C63" s="2">
        <v>0.20899999999999999</v>
      </c>
      <c r="D63" s="2">
        <v>38.539000000000001</v>
      </c>
      <c r="E63" s="2">
        <v>1.2130000000000001</v>
      </c>
      <c r="F63" s="2">
        <v>1283.8499999999999</v>
      </c>
      <c r="G63" s="2">
        <v>1.595</v>
      </c>
      <c r="H63" s="2">
        <v>0</v>
      </c>
      <c r="I63" s="2">
        <v>0</v>
      </c>
      <c r="J63" s="1">
        <v>219.63</v>
      </c>
      <c r="K63" s="1">
        <f t="shared" si="2"/>
        <v>38.639000000000003</v>
      </c>
      <c r="L63" s="1"/>
      <c r="M63" s="1">
        <f t="shared" si="18"/>
        <v>0</v>
      </c>
      <c r="N63" s="1">
        <f t="shared" si="20"/>
        <v>0</v>
      </c>
      <c r="O63" s="1">
        <v>0</v>
      </c>
      <c r="P63" s="1"/>
      <c r="Q63" s="2">
        <v>3000</v>
      </c>
      <c r="R63" s="2">
        <v>0</v>
      </c>
      <c r="S63" s="2">
        <v>39.542999999999999</v>
      </c>
      <c r="T63" s="2">
        <v>0</v>
      </c>
      <c r="U63" s="2">
        <v>349.56599999999997</v>
      </c>
      <c r="V63" s="2">
        <v>0.214</v>
      </c>
      <c r="W63" s="2">
        <v>1.915317073170732E-2</v>
      </c>
      <c r="X63" s="2">
        <v>0</v>
      </c>
      <c r="Y63" s="2">
        <v>222.84</v>
      </c>
      <c r="Z63" s="2">
        <f t="shared" si="16"/>
        <v>2.7174153602924703E-2</v>
      </c>
      <c r="AA63" s="1">
        <f t="shared" si="17"/>
        <v>6.0554883888757409</v>
      </c>
      <c r="AB63" s="2">
        <v>3000</v>
      </c>
      <c r="AC63" s="2">
        <v>0</v>
      </c>
      <c r="AD63" s="2">
        <v>40.475000000000001</v>
      </c>
      <c r="AE63" s="2">
        <v>0</v>
      </c>
      <c r="AF63" s="2">
        <v>355.30799999999999</v>
      </c>
      <c r="AG63" s="2">
        <v>0.219</v>
      </c>
      <c r="AH63" s="2">
        <v>7.4163207547169804E-2</v>
      </c>
      <c r="AI63" s="2">
        <v>0</v>
      </c>
      <c r="AJ63">
        <v>225.74</v>
      </c>
      <c r="AK63">
        <f t="shared" si="9"/>
        <v>0.10522134542643061</v>
      </c>
      <c r="AL63" s="1">
        <f t="shared" si="15"/>
        <v>23.752666516562446</v>
      </c>
      <c r="AM63" s="2">
        <v>3000</v>
      </c>
      <c r="AN63" s="2">
        <v>0</v>
      </c>
      <c r="AO63" s="2">
        <v>41.158000000000001</v>
      </c>
      <c r="AP63" s="2">
        <v>0</v>
      </c>
      <c r="AQ63" s="2">
        <v>359.45</v>
      </c>
      <c r="AR63" s="2">
        <v>0.222</v>
      </c>
      <c r="AS63" s="2">
        <v>7.1479816513760994E-2</v>
      </c>
      <c r="AT63" s="2">
        <v>0</v>
      </c>
      <c r="AU63" s="2">
        <v>227.8</v>
      </c>
      <c r="AV63">
        <f t="shared" si="0"/>
        <v>0.10141420136971066</v>
      </c>
      <c r="AW63" s="1">
        <f t="shared" si="6"/>
        <v>23.102155072020089</v>
      </c>
      <c r="AX63" s="2">
        <v>3000</v>
      </c>
      <c r="AY63" s="2">
        <v>0</v>
      </c>
      <c r="AZ63" s="2">
        <v>42.302</v>
      </c>
      <c r="BA63" s="2">
        <v>0</v>
      </c>
      <c r="BB63" s="2">
        <v>366.25099999999998</v>
      </c>
      <c r="BC63" s="2">
        <v>0.222</v>
      </c>
      <c r="BD63" s="2">
        <v>6.7289947460595703E-2</v>
      </c>
      <c r="BE63" s="2">
        <v>0</v>
      </c>
      <c r="BF63" s="2">
        <v>52.4</v>
      </c>
      <c r="BG63">
        <v>231.17</v>
      </c>
      <c r="BH63" s="1">
        <f t="shared" si="7"/>
        <v>9.5469695009812255E-2</v>
      </c>
      <c r="BI63">
        <f t="shared" si="19"/>
        <v>22.0697293954183</v>
      </c>
      <c r="BJ63">
        <f t="shared" si="3"/>
        <v>325.89999999999998</v>
      </c>
    </row>
    <row r="64" spans="1:62" x14ac:dyDescent="0.25">
      <c r="A64" s="1"/>
      <c r="B64" s="2">
        <v>3050</v>
      </c>
      <c r="C64" s="2">
        <v>0.20100000000000001</v>
      </c>
      <c r="D64" s="2">
        <v>39.174999999999997</v>
      </c>
      <c r="E64" s="2">
        <v>1.2110000000000001</v>
      </c>
      <c r="F64" s="2">
        <v>1277.6300000000001</v>
      </c>
      <c r="G64" s="2">
        <v>1.5940000000000001</v>
      </c>
      <c r="H64" s="2">
        <v>0</v>
      </c>
      <c r="I64" s="2">
        <v>0</v>
      </c>
      <c r="J64" s="1">
        <v>221.27</v>
      </c>
      <c r="K64" s="1">
        <f t="shared" si="2"/>
        <v>39.274999999999999</v>
      </c>
      <c r="L64" s="1">
        <f t="shared" ref="L64:L77" si="21">$E$89*50*H64</f>
        <v>0</v>
      </c>
      <c r="M64" s="1">
        <f t="shared" ref="M64" si="22">J64*H64*$E$90*50</f>
        <v>0</v>
      </c>
      <c r="N64" s="1">
        <f t="shared" si="20"/>
        <v>0</v>
      </c>
      <c r="O64" s="1">
        <v>0</v>
      </c>
      <c r="P64" s="1"/>
      <c r="Q64" s="2">
        <v>3050</v>
      </c>
      <c r="R64" s="2">
        <v>0</v>
      </c>
      <c r="S64" s="2">
        <v>40.167000000000002</v>
      </c>
      <c r="T64" s="2">
        <v>0</v>
      </c>
      <c r="U64" s="2">
        <v>351.649</v>
      </c>
      <c r="V64" s="2">
        <v>0.216</v>
      </c>
      <c r="W64" s="2">
        <v>3.6035696978702736E-2</v>
      </c>
      <c r="X64" s="2">
        <v>0</v>
      </c>
      <c r="Y64" s="2">
        <v>224.39</v>
      </c>
      <c r="Z64" s="2">
        <f t="shared" si="16"/>
        <v>5.112676008607938E-2</v>
      </c>
      <c r="AA64" s="1">
        <f t="shared" si="17"/>
        <v>11.472333695715351</v>
      </c>
      <c r="AB64" s="2">
        <v>3050</v>
      </c>
      <c r="AC64" s="2">
        <v>0</v>
      </c>
      <c r="AD64" s="2">
        <v>41.091000000000001</v>
      </c>
      <c r="AE64" s="2">
        <v>0</v>
      </c>
      <c r="AF64" s="2">
        <v>357.262</v>
      </c>
      <c r="AG64" s="2">
        <v>0.22</v>
      </c>
      <c r="AH64" s="2">
        <v>7.5024425866569711E-2</v>
      </c>
      <c r="AI64" s="2">
        <v>0</v>
      </c>
      <c r="AJ64">
        <v>227.2</v>
      </c>
      <c r="AK64">
        <f t="shared" si="9"/>
        <v>0.10644322556444259</v>
      </c>
      <c r="AL64" s="1">
        <f t="shared" si="15"/>
        <v>24.183900848241354</v>
      </c>
      <c r="AM64" s="2">
        <v>3050</v>
      </c>
      <c r="AN64" s="2">
        <v>0</v>
      </c>
      <c r="AO64" s="2">
        <v>41.77</v>
      </c>
      <c r="AP64" s="2">
        <v>0</v>
      </c>
      <c r="AQ64" s="2">
        <v>361.31799999999998</v>
      </c>
      <c r="AR64" s="2">
        <v>0.222</v>
      </c>
      <c r="AS64" s="2">
        <v>7.2531743119266107E-2</v>
      </c>
      <c r="AT64" s="2">
        <v>0</v>
      </c>
      <c r="AU64" s="2">
        <v>229.22</v>
      </c>
      <c r="AV64">
        <f t="shared" si="0"/>
        <v>0.10290665478942969</v>
      </c>
      <c r="AW64" s="1">
        <f t="shared" si="6"/>
        <v>23.588263410833072</v>
      </c>
      <c r="AX64" s="2">
        <v>3050</v>
      </c>
      <c r="AY64" s="2">
        <v>0</v>
      </c>
      <c r="AZ64" s="2">
        <v>42.912999999999997</v>
      </c>
      <c r="BA64" s="2">
        <v>0</v>
      </c>
      <c r="BB64" s="2">
        <v>368.02100000000002</v>
      </c>
      <c r="BC64" s="2">
        <v>0.222</v>
      </c>
      <c r="BD64" s="2">
        <v>6.6429698774080587E-2</v>
      </c>
      <c r="BE64" s="2">
        <v>0</v>
      </c>
      <c r="BF64" s="2">
        <v>52.9</v>
      </c>
      <c r="BG64">
        <v>232.53</v>
      </c>
      <c r="BH64" s="1">
        <f t="shared" si="7"/>
        <v>9.424919056845743E-2</v>
      </c>
      <c r="BI64">
        <f t="shared" si="19"/>
        <v>21.915764282883405</v>
      </c>
      <c r="BJ64">
        <f t="shared" si="3"/>
        <v>326.39999999999998</v>
      </c>
    </row>
    <row r="65" spans="1:62" x14ac:dyDescent="0.25">
      <c r="A65" s="1"/>
      <c r="B65" s="2">
        <v>3100</v>
      </c>
      <c r="C65" s="2">
        <v>0.193</v>
      </c>
      <c r="D65" s="2">
        <v>39.807000000000002</v>
      </c>
      <c r="E65" s="2">
        <v>1.208</v>
      </c>
      <c r="F65" s="2">
        <v>1270.01</v>
      </c>
      <c r="G65" s="2">
        <v>1.593</v>
      </c>
      <c r="H65" s="2">
        <v>1E-4</v>
      </c>
      <c r="I65" s="2">
        <v>0</v>
      </c>
      <c r="J65" s="1">
        <v>222.86</v>
      </c>
      <c r="K65" s="1">
        <f t="shared" si="2"/>
        <v>39.907000000000004</v>
      </c>
      <c r="L65" s="1">
        <f t="shared" si="21"/>
        <v>1.4187809414729937E-4</v>
      </c>
      <c r="M65" s="1">
        <f t="shared" ref="M65:M77" si="23">J65*H65*$E$89*50</f>
        <v>3.1618952061667142E-2</v>
      </c>
      <c r="N65" s="1">
        <f t="shared" si="20"/>
        <v>4.4860366574441563E-2</v>
      </c>
      <c r="O65" s="1">
        <v>0</v>
      </c>
      <c r="P65" s="1"/>
      <c r="Q65" s="2">
        <v>3100</v>
      </c>
      <c r="R65" s="2">
        <v>0</v>
      </c>
      <c r="S65" s="2">
        <v>40.787999999999997</v>
      </c>
      <c r="T65" s="2">
        <v>0</v>
      </c>
      <c r="U65" s="2">
        <v>353.66899999999998</v>
      </c>
      <c r="V65" s="2">
        <v>0.217</v>
      </c>
      <c r="W65" s="2">
        <v>8.1152582737453918E-2</v>
      </c>
      <c r="X65" s="2">
        <v>0</v>
      </c>
      <c r="Y65" s="2">
        <v>225.89</v>
      </c>
      <c r="Z65" s="2">
        <f t="shared" si="16"/>
        <v>0.11513773773920988</v>
      </c>
      <c r="AA65" s="1">
        <f t="shared" si="17"/>
        <v>26.008463577910117</v>
      </c>
      <c r="AB65" s="2">
        <v>3100</v>
      </c>
      <c r="AC65" s="2">
        <v>0</v>
      </c>
      <c r="AD65" s="2">
        <v>41.704999999999998</v>
      </c>
      <c r="AE65" s="2">
        <v>0</v>
      </c>
      <c r="AF65" s="2">
        <v>359.16199999999998</v>
      </c>
      <c r="AG65" s="2">
        <v>0.221</v>
      </c>
      <c r="AH65" s="2">
        <v>7.5472534976034025E-2</v>
      </c>
      <c r="AI65" s="2">
        <v>0</v>
      </c>
      <c r="AJ65">
        <v>228.63</v>
      </c>
      <c r="AK65">
        <f t="shared" si="9"/>
        <v>0.107078994228651</v>
      </c>
      <c r="AL65" s="1">
        <f t="shared" si="15"/>
        <v>24.481470450496477</v>
      </c>
      <c r="AM65" s="2">
        <v>3100</v>
      </c>
      <c r="AN65" s="2">
        <v>0</v>
      </c>
      <c r="AO65" s="2">
        <v>42.381</v>
      </c>
      <c r="AP65" s="2">
        <v>0</v>
      </c>
      <c r="AQ65" s="2">
        <v>363.14299999999997</v>
      </c>
      <c r="AR65" s="2">
        <v>0.222</v>
      </c>
      <c r="AS65" s="2">
        <v>7.2958899082568807E-2</v>
      </c>
      <c r="AT65" s="2">
        <v>0</v>
      </c>
      <c r="AU65" s="2">
        <v>230.6</v>
      </c>
      <c r="AV65">
        <f t="shared" si="0"/>
        <v>0.1035126955292001</v>
      </c>
      <c r="AW65" s="1">
        <f t="shared" si="6"/>
        <v>23.870027589033544</v>
      </c>
      <c r="AX65" s="2">
        <v>3100</v>
      </c>
      <c r="AY65" s="2">
        <v>0</v>
      </c>
      <c r="AZ65" s="2">
        <v>43.524999999999999</v>
      </c>
      <c r="BA65" s="2">
        <v>0</v>
      </c>
      <c r="BB65" s="2">
        <v>369.755</v>
      </c>
      <c r="BC65" s="2">
        <v>0.221</v>
      </c>
      <c r="BD65" s="2">
        <v>6.4345490367775787E-2</v>
      </c>
      <c r="BE65" s="2">
        <v>0</v>
      </c>
      <c r="BF65" s="2">
        <v>53.4</v>
      </c>
      <c r="BG65">
        <v>233.86</v>
      </c>
      <c r="BH65" s="1">
        <f t="shared" ref="BH65:BH78" si="24">BD65*$BG$92*50</f>
        <v>9.1292155403534372E-2</v>
      </c>
      <c r="BI65">
        <f t="shared" si="19"/>
        <v>21.349583462670548</v>
      </c>
      <c r="BJ65">
        <f t="shared" si="3"/>
        <v>326.89999999999998</v>
      </c>
    </row>
    <row r="66" spans="1:62" x14ac:dyDescent="0.25">
      <c r="A66" s="1"/>
      <c r="B66" s="2">
        <v>3150</v>
      </c>
      <c r="C66" s="2">
        <v>0.184</v>
      </c>
      <c r="D66" s="2">
        <v>40.436</v>
      </c>
      <c r="E66" s="2">
        <v>1.204</v>
      </c>
      <c r="F66" s="2">
        <v>1261.1099999999999</v>
      </c>
      <c r="G66" s="2">
        <v>1.5920000000000001</v>
      </c>
      <c r="H66" s="2">
        <v>2E-3</v>
      </c>
      <c r="I66" s="2">
        <v>0</v>
      </c>
      <c r="J66" s="1">
        <v>224.41</v>
      </c>
      <c r="K66" s="1">
        <f t="shared" si="2"/>
        <v>40.536000000000001</v>
      </c>
      <c r="L66" s="1">
        <f t="shared" si="21"/>
        <v>2.8375618829459873E-3</v>
      </c>
      <c r="M66" s="1">
        <f t="shared" si="23"/>
        <v>0.636777262151909</v>
      </c>
      <c r="N66" s="1">
        <f t="shared" si="20"/>
        <v>0.90344744350448081</v>
      </c>
      <c r="O66" s="1">
        <v>0</v>
      </c>
      <c r="P66" s="1"/>
      <c r="Q66" s="2">
        <v>3150</v>
      </c>
      <c r="R66" s="2">
        <v>0</v>
      </c>
      <c r="S66" s="2">
        <v>41.405999999999999</v>
      </c>
      <c r="T66" s="2">
        <v>0</v>
      </c>
      <c r="U66" s="2">
        <v>355.62900000000002</v>
      </c>
      <c r="V66" s="2">
        <v>0.219</v>
      </c>
      <c r="W66" s="2">
        <v>8.1685495959430421E-2</v>
      </c>
      <c r="X66" s="2">
        <v>0</v>
      </c>
      <c r="Y66" s="2">
        <v>227.35</v>
      </c>
      <c r="Z66" s="2">
        <f t="shared" si="16"/>
        <v>0.11589382486200911</v>
      </c>
      <c r="AA66" s="1">
        <f t="shared" si="17"/>
        <v>26.348461082377771</v>
      </c>
      <c r="AB66" s="2">
        <v>3150</v>
      </c>
      <c r="AC66" s="2">
        <v>0</v>
      </c>
      <c r="AD66" s="2">
        <v>42.317999999999998</v>
      </c>
      <c r="AE66" s="2">
        <v>0</v>
      </c>
      <c r="AF66" s="2">
        <v>361.01400000000001</v>
      </c>
      <c r="AG66" s="2">
        <v>0.221</v>
      </c>
      <c r="AH66" s="2">
        <v>7.6406341413296303E-2</v>
      </c>
      <c r="AI66" s="2">
        <v>0</v>
      </c>
      <c r="AJ66">
        <v>230.03</v>
      </c>
      <c r="AK66">
        <f t="shared" ref="AK66:AK71" si="25">AH66*$AJ$86*50</f>
        <v>0.10840386100486352</v>
      </c>
      <c r="AL66" s="1">
        <f t="shared" si="15"/>
        <v>24.936140146948755</v>
      </c>
      <c r="AM66" s="2">
        <v>3150</v>
      </c>
      <c r="AN66" s="2">
        <v>0</v>
      </c>
      <c r="AO66" s="2">
        <v>42.991</v>
      </c>
      <c r="AP66" s="2">
        <v>0</v>
      </c>
      <c r="AQ66" s="2">
        <v>364.92599999999999</v>
      </c>
      <c r="AR66" s="2">
        <v>0.222</v>
      </c>
      <c r="AS66" s="2">
        <v>7.2886055045871603E-2</v>
      </c>
      <c r="AT66" s="2">
        <v>0</v>
      </c>
      <c r="AU66" s="2">
        <v>231.96</v>
      </c>
      <c r="AV66">
        <f t="shared" si="0"/>
        <v>0.10340934579823416</v>
      </c>
      <c r="AW66" s="1">
        <f t="shared" si="6"/>
        <v>23.986831851358396</v>
      </c>
      <c r="AX66" s="2">
        <v>3150</v>
      </c>
      <c r="AY66" s="2">
        <v>0</v>
      </c>
      <c r="AZ66" s="2">
        <v>44.137999999999998</v>
      </c>
      <c r="BA66" s="2">
        <v>0</v>
      </c>
      <c r="BB66" s="2">
        <v>371.46100000000001</v>
      </c>
      <c r="BC66" s="2">
        <v>0.22</v>
      </c>
      <c r="BD66" s="2">
        <v>6.2108204309632223E-2</v>
      </c>
      <c r="BE66" s="2">
        <v>0</v>
      </c>
      <c r="BF66" s="2">
        <v>53.9</v>
      </c>
      <c r="BG66">
        <v>235.16</v>
      </c>
      <c r="BH66" s="1">
        <f t="shared" si="24"/>
        <v>8.8117936583617051E-2</v>
      </c>
      <c r="BI66">
        <f t="shared" si="19"/>
        <v>20.721813967003385</v>
      </c>
      <c r="BJ66">
        <f t="shared" si="3"/>
        <v>327.39999999999998</v>
      </c>
    </row>
    <row r="67" spans="1:62" x14ac:dyDescent="0.25">
      <c r="A67" s="1"/>
      <c r="B67" s="2">
        <v>3200</v>
      </c>
      <c r="C67" s="2">
        <v>0.17599999999999999</v>
      </c>
      <c r="D67" s="2">
        <v>41.058999999999997</v>
      </c>
      <c r="E67" s="2">
        <v>1.2</v>
      </c>
      <c r="F67" s="2">
        <v>1251.29</v>
      </c>
      <c r="G67" s="2">
        <v>1.59</v>
      </c>
      <c r="H67" s="2">
        <v>3.9178193325999998E-2</v>
      </c>
      <c r="I67" s="2">
        <v>0</v>
      </c>
      <c r="J67" s="1">
        <v>225.91</v>
      </c>
      <c r="K67" s="1">
        <f t="shared" ref="K67:K78" si="26">(N67-1300*I67*$E$89*50)/$E$89/50/J67</f>
        <v>5.5585274012273249E-2</v>
      </c>
      <c r="L67" s="1">
        <f t="shared" si="21"/>
        <v>5.5585274012273235E-2</v>
      </c>
      <c r="M67" s="1">
        <f t="shared" si="23"/>
        <v>12.557269252112647</v>
      </c>
      <c r="N67" s="1">
        <f t="shared" si="20"/>
        <v>17.816014291842258</v>
      </c>
      <c r="O67">
        <f t="shared" ref="O67:O82" si="27">L67+H67</f>
        <v>9.4763467338273233E-2</v>
      </c>
      <c r="P67" s="1"/>
      <c r="Q67" s="2">
        <v>3200</v>
      </c>
      <c r="R67" s="2">
        <v>0</v>
      </c>
      <c r="S67" s="2">
        <v>42.021000000000001</v>
      </c>
      <c r="T67" s="2">
        <v>0</v>
      </c>
      <c r="U67" s="2">
        <v>357.53500000000003</v>
      </c>
      <c r="V67" s="2">
        <v>0.22</v>
      </c>
      <c r="W67" s="2">
        <v>8.2693476878503994E-2</v>
      </c>
      <c r="X67" s="2">
        <v>0</v>
      </c>
      <c r="Y67" s="2">
        <v>228.76</v>
      </c>
      <c r="Z67" s="2">
        <f t="shared" si="16"/>
        <v>0.11732392897935914</v>
      </c>
      <c r="AA67" s="1">
        <f t="shared" si="17"/>
        <v>26.839021993318198</v>
      </c>
      <c r="AB67" s="2">
        <v>3200</v>
      </c>
      <c r="AC67" s="2">
        <v>0</v>
      </c>
      <c r="AD67" s="2">
        <v>42.929000000000002</v>
      </c>
      <c r="AE67" s="2">
        <v>0</v>
      </c>
      <c r="AF67" s="2">
        <v>362.82100000000003</v>
      </c>
      <c r="AG67" s="2">
        <v>0.222</v>
      </c>
      <c r="AH67" s="2">
        <v>7.5906341413296302E-2</v>
      </c>
      <c r="AI67" s="2">
        <v>0</v>
      </c>
      <c r="AJ67">
        <v>231.39</v>
      </c>
      <c r="AK67">
        <f t="shared" si="25"/>
        <v>0.10769447053412702</v>
      </c>
      <c r="AL67" s="1">
        <f t="shared" si="15"/>
        <v>24.919423536891649</v>
      </c>
      <c r="AM67" s="2">
        <v>3200</v>
      </c>
      <c r="AN67" s="2">
        <v>0</v>
      </c>
      <c r="AO67" s="2">
        <v>43.601999999999997</v>
      </c>
      <c r="AP67" s="2">
        <v>0</v>
      </c>
      <c r="AQ67" s="2">
        <v>366.67099999999999</v>
      </c>
      <c r="AR67" s="2">
        <v>0.222</v>
      </c>
      <c r="AS67" s="2">
        <v>7.29385321100917E-2</v>
      </c>
      <c r="AT67" s="2">
        <v>0</v>
      </c>
      <c r="AU67" s="2">
        <v>233.29</v>
      </c>
      <c r="AV67">
        <f t="shared" ref="AV67:AV68" si="28">AS67*$AT$87*50</f>
        <v>0.10348379925681409</v>
      </c>
      <c r="AW67" s="1">
        <f t="shared" si="6"/>
        <v>24.141735528622156</v>
      </c>
      <c r="AX67" s="2">
        <v>3200</v>
      </c>
      <c r="AY67" s="2">
        <v>0</v>
      </c>
      <c r="AZ67" s="2">
        <v>44.753999999999998</v>
      </c>
      <c r="BA67" s="2">
        <v>0</v>
      </c>
      <c r="BB67" s="2">
        <v>373.15199999999999</v>
      </c>
      <c r="BC67" s="2">
        <v>0.217</v>
      </c>
      <c r="BD67" s="2">
        <v>5.5689627561436104E-2</v>
      </c>
      <c r="BE67" s="2">
        <v>0</v>
      </c>
      <c r="BF67" s="2">
        <v>54.4</v>
      </c>
      <c r="BG67">
        <v>236.45</v>
      </c>
      <c r="BH67" s="1">
        <f t="shared" si="24"/>
        <v>7.9011382221894702E-2</v>
      </c>
      <c r="BI67">
        <f t="shared" si="19"/>
        <v>18.682241326367002</v>
      </c>
      <c r="BJ67">
        <f t="shared" ref="BJ67:BJ83" si="29">BF67+273.5</f>
        <v>327.9</v>
      </c>
    </row>
    <row r="68" spans="1:62" x14ac:dyDescent="0.25">
      <c r="A68" s="1"/>
      <c r="B68" s="2">
        <v>3250</v>
      </c>
      <c r="C68" s="2">
        <v>0.16800000000000001</v>
      </c>
      <c r="D68" s="2">
        <v>41.677999999999997</v>
      </c>
      <c r="E68" s="2">
        <v>1.196</v>
      </c>
      <c r="F68" s="2">
        <v>1241.0999999999999</v>
      </c>
      <c r="G68" s="2">
        <v>1.589</v>
      </c>
      <c r="H68" s="2">
        <v>8.7443751832621583E-2</v>
      </c>
      <c r="I68" s="2">
        <v>0</v>
      </c>
      <c r="J68" s="1">
        <v>227.36</v>
      </c>
      <c r="K68" s="1">
        <f t="shared" si="26"/>
        <v>0.12406352855101767</v>
      </c>
      <c r="L68" s="1">
        <f t="shared" si="21"/>
        <v>0.12406352855101767</v>
      </c>
      <c r="M68" s="1">
        <f t="shared" si="23"/>
        <v>28.207083851359378</v>
      </c>
      <c r="N68" s="1">
        <f t="shared" si="20"/>
        <v>40.019672982839339</v>
      </c>
      <c r="O68">
        <f t="shared" si="27"/>
        <v>0.21150728038363925</v>
      </c>
      <c r="P68" s="1"/>
      <c r="Q68" s="2">
        <v>3250</v>
      </c>
      <c r="R68" s="2">
        <v>0</v>
      </c>
      <c r="S68" s="2">
        <v>42.634999999999998</v>
      </c>
      <c r="T68" s="2">
        <v>0</v>
      </c>
      <c r="U68" s="2">
        <v>359.38900000000001</v>
      </c>
      <c r="V68" s="2">
        <v>0.221</v>
      </c>
      <c r="W68" s="2">
        <v>8.2693476878503994E-2</v>
      </c>
      <c r="X68" s="2">
        <v>0</v>
      </c>
      <c r="Y68" s="2">
        <v>230.15</v>
      </c>
      <c r="Z68" s="2">
        <f t="shared" si="16"/>
        <v>0.11732392897935914</v>
      </c>
      <c r="AA68" s="1">
        <f t="shared" si="17"/>
        <v>27.002102254599507</v>
      </c>
      <c r="AB68" s="2">
        <v>3250</v>
      </c>
      <c r="AC68" s="2">
        <v>0</v>
      </c>
      <c r="AD68" s="2">
        <v>43.540999999999997</v>
      </c>
      <c r="AE68" s="2">
        <v>0</v>
      </c>
      <c r="AF68" s="2">
        <v>364.58699999999999</v>
      </c>
      <c r="AG68" s="2">
        <v>0.222</v>
      </c>
      <c r="AH68" s="2">
        <v>7.5547253497603398E-2</v>
      </c>
      <c r="AI68" s="2">
        <v>0</v>
      </c>
      <c r="AJ68">
        <v>232.72</v>
      </c>
      <c r="AK68">
        <f t="shared" si="25"/>
        <v>0.10718500344302866</v>
      </c>
      <c r="AL68" s="1">
        <f t="shared" si="15"/>
        <v>24.944094001261629</v>
      </c>
      <c r="AM68" s="2">
        <v>3250</v>
      </c>
      <c r="AN68" s="2">
        <v>0</v>
      </c>
      <c r="AO68" s="2">
        <v>44.212000000000003</v>
      </c>
      <c r="AP68" s="2">
        <v>0</v>
      </c>
      <c r="AQ68" s="2">
        <v>368.38</v>
      </c>
      <c r="AR68" s="2">
        <v>0.222</v>
      </c>
      <c r="AS68" s="2">
        <v>7.2838532110091739E-2</v>
      </c>
      <c r="AT68" s="2">
        <v>0</v>
      </c>
      <c r="AU68" s="2">
        <v>234.58</v>
      </c>
      <c r="AV68">
        <f t="shared" si="28"/>
        <v>0.10334192116266686</v>
      </c>
      <c r="AW68" s="1">
        <f t="shared" si="6"/>
        <v>24.241947866338393</v>
      </c>
      <c r="AX68" s="2">
        <v>3250</v>
      </c>
      <c r="AY68" s="2">
        <v>0</v>
      </c>
      <c r="AZ68" s="2">
        <v>45.375</v>
      </c>
      <c r="BA68" s="2">
        <v>0</v>
      </c>
      <c r="BB68" s="2">
        <v>374.83100000000002</v>
      </c>
      <c r="BC68" s="2">
        <v>0.214</v>
      </c>
      <c r="BD68" s="2">
        <v>4.8922238891148898E-2</v>
      </c>
      <c r="BE68" s="2">
        <v>0</v>
      </c>
      <c r="BF68" s="2">
        <v>54.9</v>
      </c>
      <c r="BG68">
        <v>237.73</v>
      </c>
      <c r="BH68" s="1">
        <f t="shared" si="24"/>
        <v>6.9409940152950933E-2</v>
      </c>
      <c r="BI68">
        <f t="shared" si="19"/>
        <v>16.500825072561025</v>
      </c>
      <c r="BJ68">
        <f t="shared" si="29"/>
        <v>328.4</v>
      </c>
    </row>
    <row r="69" spans="1:62" x14ac:dyDescent="0.25">
      <c r="A69" s="1"/>
      <c r="B69" s="2">
        <v>3300</v>
      </c>
      <c r="C69" s="2">
        <v>0.16</v>
      </c>
      <c r="D69" s="2">
        <v>42.290999999999997</v>
      </c>
      <c r="E69" s="2">
        <v>1.1919999999999999</v>
      </c>
      <c r="F69" s="2">
        <v>1231.27</v>
      </c>
      <c r="G69" s="2">
        <v>1.5880000000000001</v>
      </c>
      <c r="H69" s="2">
        <v>9.0519976171971148E-2</v>
      </c>
      <c r="I69" s="2">
        <v>0</v>
      </c>
      <c r="J69" s="1">
        <v>228.84</v>
      </c>
      <c r="K69" s="1">
        <f t="shared" si="26"/>
        <v>0.12842801701538217</v>
      </c>
      <c r="L69" s="1">
        <f t="shared" si="21"/>
        <v>0.12842801701538217</v>
      </c>
      <c r="M69" s="1">
        <f t="shared" si="23"/>
        <v>29.389467413800059</v>
      </c>
      <c r="N69" s="1">
        <f t="shared" si="20"/>
        <v>41.697216246741114</v>
      </c>
      <c r="O69">
        <f t="shared" si="27"/>
        <v>0.21894799318735331</v>
      </c>
      <c r="P69" s="1"/>
      <c r="Q69" s="2">
        <v>3300</v>
      </c>
      <c r="R69" s="2">
        <v>0</v>
      </c>
      <c r="S69" s="2">
        <v>43.247999999999998</v>
      </c>
      <c r="T69" s="2">
        <v>0</v>
      </c>
      <c r="U69" s="2">
        <v>361.19799999999998</v>
      </c>
      <c r="V69" s="2">
        <v>0.222</v>
      </c>
      <c r="W69" s="2">
        <v>8.2179298344434965E-2</v>
      </c>
      <c r="X69" s="2">
        <v>0</v>
      </c>
      <c r="Y69" s="2">
        <v>231.59</v>
      </c>
      <c r="Z69" s="2">
        <f t="shared" si="16"/>
        <v>0.11659442227470745</v>
      </c>
      <c r="AA69" s="1">
        <f t="shared" si="17"/>
        <v>27.0021022545995</v>
      </c>
      <c r="AB69" s="2">
        <v>3300</v>
      </c>
      <c r="AC69" s="2">
        <v>0</v>
      </c>
      <c r="AD69" s="2">
        <v>44.151000000000003</v>
      </c>
      <c r="AE69" s="2">
        <v>0</v>
      </c>
      <c r="AF69" s="2">
        <v>366.315</v>
      </c>
      <c r="AG69" s="2">
        <v>0.222</v>
      </c>
      <c r="AH69" s="2">
        <v>7.5324425866569705E-2</v>
      </c>
      <c r="AI69" s="2">
        <v>0</v>
      </c>
      <c r="AJ69">
        <v>234.11</v>
      </c>
      <c r="AK69">
        <f t="shared" si="25"/>
        <v>0.10686885984688449</v>
      </c>
      <c r="AL69" s="1">
        <f t="shared" si="15"/>
        <v>25.019068778754129</v>
      </c>
      <c r="AM69" s="2">
        <v>3300</v>
      </c>
      <c r="AN69" s="2">
        <v>0</v>
      </c>
      <c r="AO69" s="2">
        <v>44.822000000000003</v>
      </c>
      <c r="AP69" s="2">
        <v>0</v>
      </c>
      <c r="AQ69" s="2">
        <v>370.05399999999997</v>
      </c>
      <c r="AR69" s="2">
        <v>0.222</v>
      </c>
      <c r="AS69" s="2">
        <v>7.2211009174312002E-2</v>
      </c>
      <c r="AT69" s="2">
        <v>0</v>
      </c>
      <c r="AU69" s="2">
        <v>235.94</v>
      </c>
      <c r="AV69">
        <f t="shared" ref="AV69:AV77" si="30">AS69*$AT$87*50</f>
        <v>0.10245160358104537</v>
      </c>
      <c r="AW69" s="1">
        <f t="shared" si="6"/>
        <v>24.172431348911843</v>
      </c>
      <c r="AX69" s="2">
        <v>3300</v>
      </c>
      <c r="AY69" s="2">
        <v>0</v>
      </c>
      <c r="AZ69" s="2">
        <v>45.997999999999998</v>
      </c>
      <c r="BA69" s="2">
        <v>0</v>
      </c>
      <c r="BB69" s="2">
        <v>376.49200000000002</v>
      </c>
      <c r="BC69" s="2">
        <v>0.21299999999999999</v>
      </c>
      <c r="BD69" s="2">
        <v>4.4937034531005303E-2</v>
      </c>
      <c r="BE69" s="2">
        <v>0</v>
      </c>
      <c r="BF69" s="2">
        <v>55.3</v>
      </c>
      <c r="BG69">
        <v>239.06</v>
      </c>
      <c r="BH69" s="1">
        <f t="shared" si="24"/>
        <v>6.3755808158904123E-2</v>
      </c>
      <c r="BI69">
        <f t="shared" si="19"/>
        <v>15.24146349846762</v>
      </c>
      <c r="BJ69">
        <f t="shared" si="29"/>
        <v>328.8</v>
      </c>
    </row>
    <row r="70" spans="1:62" x14ac:dyDescent="0.25">
      <c r="A70" s="1"/>
      <c r="B70" s="2">
        <v>3350</v>
      </c>
      <c r="C70" s="2">
        <v>0.15</v>
      </c>
      <c r="D70" s="2">
        <v>42.902999999999999</v>
      </c>
      <c r="E70" s="2">
        <v>1.3120000000000001</v>
      </c>
      <c r="F70" s="2">
        <v>1222.6199999999999</v>
      </c>
      <c r="G70" s="2">
        <v>1.7370000000000001</v>
      </c>
      <c r="H70" s="2">
        <v>8.9913780471393492E-2</v>
      </c>
      <c r="I70" s="2">
        <v>0</v>
      </c>
      <c r="J70" s="1">
        <v>230.29</v>
      </c>
      <c r="K70" s="1">
        <f t="shared" si="26"/>
        <v>0.12756795810859978</v>
      </c>
      <c r="L70" s="1">
        <f t="shared" si="21"/>
        <v>0.12756795810859975</v>
      </c>
      <c r="M70" s="1">
        <f t="shared" si="23"/>
        <v>29.377625072829431</v>
      </c>
      <c r="N70" s="1">
        <f t="shared" si="20"/>
        <v>41.680414559069575</v>
      </c>
      <c r="O70">
        <f t="shared" si="27"/>
        <v>0.21748173857999326</v>
      </c>
      <c r="P70" s="1"/>
      <c r="Q70" s="2">
        <v>3350</v>
      </c>
      <c r="R70" s="2">
        <v>0</v>
      </c>
      <c r="S70" s="2">
        <v>43.859000000000002</v>
      </c>
      <c r="T70" s="2">
        <v>0</v>
      </c>
      <c r="U70" s="2">
        <v>362.96499999999997</v>
      </c>
      <c r="V70" s="2">
        <v>0.221</v>
      </c>
      <c r="W70" s="2">
        <v>8.1685495959430421E-2</v>
      </c>
      <c r="X70" s="2">
        <v>0</v>
      </c>
      <c r="Y70" s="2">
        <v>232.99</v>
      </c>
      <c r="Z70" s="2">
        <f t="shared" si="16"/>
        <v>0.11589382486200911</v>
      </c>
      <c r="AA70" s="1">
        <f t="shared" si="17"/>
        <v>27.002102254599503</v>
      </c>
      <c r="AB70" s="2">
        <v>3350</v>
      </c>
      <c r="AC70" s="2">
        <v>0</v>
      </c>
      <c r="AD70" s="2">
        <v>44.762</v>
      </c>
      <c r="AE70" s="2">
        <v>0</v>
      </c>
      <c r="AF70" s="2">
        <v>368.00599999999997</v>
      </c>
      <c r="AG70" s="2">
        <v>0.221</v>
      </c>
      <c r="AH70" s="2">
        <v>7.5094276478478897E-2</v>
      </c>
      <c r="AI70" s="2">
        <v>0</v>
      </c>
      <c r="AJ70">
        <v>235.46</v>
      </c>
      <c r="AK70">
        <f t="shared" si="25"/>
        <v>0.10654232828136957</v>
      </c>
      <c r="AL70" s="1">
        <f t="shared" si="15"/>
        <v>25.08645661713128</v>
      </c>
      <c r="AM70" s="2">
        <v>3350</v>
      </c>
      <c r="AN70" s="2">
        <v>0</v>
      </c>
      <c r="AO70" s="2">
        <v>45.433</v>
      </c>
      <c r="AP70" s="2">
        <v>0</v>
      </c>
      <c r="AQ70" s="2">
        <v>371.69799999999998</v>
      </c>
      <c r="AR70" s="2">
        <v>0.22</v>
      </c>
      <c r="AS70" s="2">
        <v>7.1569688073394505E-2</v>
      </c>
      <c r="AT70" s="2">
        <v>0</v>
      </c>
      <c r="AU70" s="2">
        <v>237.26</v>
      </c>
      <c r="AV70">
        <f t="shared" si="30"/>
        <v>0.10154170942569915</v>
      </c>
      <c r="AW70" s="1">
        <f t="shared" si="6"/>
        <v>24.091785978341381</v>
      </c>
      <c r="AX70" s="2">
        <v>3350</v>
      </c>
      <c r="AY70" s="2">
        <v>0</v>
      </c>
      <c r="AZ70" s="2">
        <v>46.624000000000002</v>
      </c>
      <c r="BA70" s="2">
        <v>0</v>
      </c>
      <c r="BB70" s="2">
        <v>378.12900000000002</v>
      </c>
      <c r="BC70" s="2">
        <v>0.21099999999999999</v>
      </c>
      <c r="BD70" s="2">
        <v>4.0470911558839702E-2</v>
      </c>
      <c r="BE70" s="2">
        <v>0</v>
      </c>
      <c r="BF70" s="2">
        <v>55.7</v>
      </c>
      <c r="BG70">
        <v>240.38</v>
      </c>
      <c r="BH70" s="1">
        <f t="shared" si="24"/>
        <v>5.7419358003720854E-2</v>
      </c>
      <c r="BI70">
        <f t="shared" ref="BI70:BI77" si="31">BH70*BG70</f>
        <v>13.802465276934418</v>
      </c>
      <c r="BJ70">
        <f t="shared" si="29"/>
        <v>329.2</v>
      </c>
    </row>
    <row r="71" spans="1:62" x14ac:dyDescent="0.25">
      <c r="A71" s="1"/>
      <c r="B71" s="2">
        <v>3400</v>
      </c>
      <c r="C71" s="2">
        <v>0.13900000000000001</v>
      </c>
      <c r="D71" s="2">
        <v>43.511000000000003</v>
      </c>
      <c r="E71" s="2">
        <v>1.3080000000000001</v>
      </c>
      <c r="F71" s="2">
        <v>1215.8699999999999</v>
      </c>
      <c r="G71" s="2">
        <v>1.7350000000000001</v>
      </c>
      <c r="H71" s="2">
        <v>8.9269376380285162E-2</v>
      </c>
      <c r="I71" s="2">
        <v>0</v>
      </c>
      <c r="J71" s="1">
        <v>231.86</v>
      </c>
      <c r="K71" s="1">
        <f t="shared" si="26"/>
        <v>0.126653689865528</v>
      </c>
      <c r="L71" s="1">
        <f t="shared" si="21"/>
        <v>0.126653689865528</v>
      </c>
      <c r="M71" s="1">
        <f t="shared" si="23"/>
        <v>29.365924532221328</v>
      </c>
      <c r="N71" s="1">
        <f t="shared" si="20"/>
        <v>41.663814055049855</v>
      </c>
      <c r="O71">
        <f t="shared" si="27"/>
        <v>0.21592306624581314</v>
      </c>
      <c r="P71" s="1"/>
      <c r="Q71" s="2">
        <v>3400</v>
      </c>
      <c r="R71" s="2">
        <v>0</v>
      </c>
      <c r="S71" s="2">
        <v>44.47</v>
      </c>
      <c r="T71" s="2">
        <v>0</v>
      </c>
      <c r="U71" s="2">
        <v>364.69200000000001</v>
      </c>
      <c r="V71" s="2">
        <v>0.221</v>
      </c>
      <c r="W71" s="2">
        <v>8.1152582737453918E-2</v>
      </c>
      <c r="X71" s="2">
        <v>0</v>
      </c>
      <c r="Y71" s="2">
        <v>234.52</v>
      </c>
      <c r="Z71" s="2">
        <f t="shared" si="16"/>
        <v>0.11513773773920988</v>
      </c>
      <c r="AA71" s="1">
        <f t="shared" si="17"/>
        <v>27.002102254599503</v>
      </c>
      <c r="AB71" s="2">
        <v>3400</v>
      </c>
      <c r="AC71" s="2">
        <v>0</v>
      </c>
      <c r="AD71" s="2">
        <v>45.372</v>
      </c>
      <c r="AE71" s="2">
        <v>0</v>
      </c>
      <c r="AF71" s="2">
        <v>369.66199999999998</v>
      </c>
      <c r="AG71" s="2">
        <v>0.221</v>
      </c>
      <c r="AH71" s="2">
        <v>7.4525209283066607E-2</v>
      </c>
      <c r="AI71" s="2">
        <v>0</v>
      </c>
      <c r="AJ71">
        <v>236.95</v>
      </c>
      <c r="AK71">
        <f t="shared" si="25"/>
        <v>0.10573494659010113</v>
      </c>
      <c r="AL71" s="1">
        <f t="shared" si="15"/>
        <v>25.053895594524462</v>
      </c>
      <c r="AM71" s="2">
        <v>3400</v>
      </c>
      <c r="AN71" s="2">
        <v>0</v>
      </c>
      <c r="AO71" s="2">
        <v>46.045000000000002</v>
      </c>
      <c r="AP71" s="2">
        <v>0</v>
      </c>
      <c r="AQ71" s="2">
        <v>373.315</v>
      </c>
      <c r="AR71" s="2">
        <v>0.22</v>
      </c>
      <c r="AS71" s="2">
        <v>6.9452293577981702E-2</v>
      </c>
      <c r="AT71" s="2">
        <v>0</v>
      </c>
      <c r="AU71" s="2">
        <v>238.72</v>
      </c>
      <c r="AV71">
        <f t="shared" si="30"/>
        <v>9.8537590470027636E-2</v>
      </c>
      <c r="AW71" s="1">
        <f t="shared" si="6"/>
        <v>23.522893597004998</v>
      </c>
      <c r="AX71" s="2">
        <v>3400</v>
      </c>
      <c r="AY71" s="2">
        <v>0</v>
      </c>
      <c r="AZ71" s="2">
        <v>47.25</v>
      </c>
      <c r="BA71" s="2">
        <v>0</v>
      </c>
      <c r="BB71" s="2">
        <v>379.74099999999999</v>
      </c>
      <c r="BC71" s="2">
        <v>0.21099999999999999</v>
      </c>
      <c r="BD71" s="2">
        <v>3.7614096957898198E-2</v>
      </c>
      <c r="BE71" s="2">
        <v>0</v>
      </c>
      <c r="BF71" s="2">
        <v>55.9</v>
      </c>
      <c r="BG71">
        <v>241.82</v>
      </c>
      <c r="BH71" s="1">
        <f t="shared" si="24"/>
        <v>5.336616389458327E-2</v>
      </c>
      <c r="BI71">
        <f t="shared" si="31"/>
        <v>12.905005752988126</v>
      </c>
      <c r="BJ71">
        <f t="shared" si="29"/>
        <v>329.4</v>
      </c>
    </row>
    <row r="72" spans="1:62" x14ac:dyDescent="0.25">
      <c r="A72" s="1"/>
      <c r="B72" s="2">
        <v>3450</v>
      </c>
      <c r="C72" s="2">
        <v>0.128</v>
      </c>
      <c r="D72" s="2">
        <v>44.116</v>
      </c>
      <c r="E72" s="2">
        <v>1.306</v>
      </c>
      <c r="F72" s="2">
        <v>1210.68</v>
      </c>
      <c r="G72" s="2">
        <v>1.734</v>
      </c>
      <c r="H72" s="2">
        <v>8.8649343839828712E-2</v>
      </c>
      <c r="I72" s="2">
        <v>0</v>
      </c>
      <c r="J72" s="1">
        <v>233.39</v>
      </c>
      <c r="K72" s="1">
        <f t="shared" si="26"/>
        <v>0.12577399951403534</v>
      </c>
      <c r="L72" s="1">
        <f t="shared" si="21"/>
        <v>0.12577399951403531</v>
      </c>
      <c r="M72" s="1">
        <f t="shared" si="23"/>
        <v>29.354393746580698</v>
      </c>
      <c r="N72" s="1">
        <f t="shared" si="20"/>
        <v>41.647454396142727</v>
      </c>
      <c r="O72">
        <f t="shared" si="27"/>
        <v>0.21442334335386404</v>
      </c>
      <c r="P72" s="1"/>
      <c r="Q72" s="2">
        <v>3450</v>
      </c>
      <c r="R72" s="2">
        <v>0</v>
      </c>
      <c r="S72" s="2">
        <v>45.081000000000003</v>
      </c>
      <c r="T72" s="2">
        <v>0</v>
      </c>
      <c r="U72" s="2">
        <v>366.38299999999998</v>
      </c>
      <c r="V72" s="2">
        <v>0.221</v>
      </c>
      <c r="W72" s="2">
        <v>8.0636826131631603E-2</v>
      </c>
      <c r="X72" s="2">
        <v>0</v>
      </c>
      <c r="Y72" s="2">
        <v>236.02</v>
      </c>
      <c r="Z72" s="2">
        <f t="shared" si="16"/>
        <v>0.11440599209643039</v>
      </c>
      <c r="AA72" s="1">
        <f t="shared" si="17"/>
        <v>27.002102254599503</v>
      </c>
      <c r="AB72" s="2">
        <v>3450</v>
      </c>
      <c r="AC72" s="2">
        <v>0</v>
      </c>
      <c r="AD72" s="2">
        <v>45.981999999999999</v>
      </c>
      <c r="AE72" s="2">
        <v>0</v>
      </c>
      <c r="AF72" s="2">
        <v>371.286</v>
      </c>
      <c r="AG72" s="2">
        <v>0.221</v>
      </c>
      <c r="AH72" s="2">
        <v>7.3974363840698998E-2</v>
      </c>
      <c r="AI72" s="2">
        <v>0</v>
      </c>
      <c r="AJ72">
        <v>238.4</v>
      </c>
      <c r="AK72">
        <f t="shared" ref="AK72:AK78" si="32">AH72*$AJ$86*50</f>
        <v>0.10495341757477271</v>
      </c>
      <c r="AL72" s="1">
        <f t="shared" si="15"/>
        <v>25.020894749825814</v>
      </c>
      <c r="AM72" s="2">
        <v>3450</v>
      </c>
      <c r="AN72" s="2">
        <v>0</v>
      </c>
      <c r="AO72" s="2">
        <v>46.656999999999996</v>
      </c>
      <c r="AP72" s="2">
        <v>0</v>
      </c>
      <c r="AQ72" s="2">
        <v>374.90300000000002</v>
      </c>
      <c r="AR72" s="2">
        <v>0.22</v>
      </c>
      <c r="AS72" s="2">
        <v>6.8053486238532093E-2</v>
      </c>
      <c r="AT72" s="2">
        <v>0</v>
      </c>
      <c r="AU72" s="2">
        <v>240.16</v>
      </c>
      <c r="AV72">
        <f t="shared" si="30"/>
        <v>9.6552989276023987E-2</v>
      </c>
      <c r="AW72" s="1">
        <f t="shared" si="6"/>
        <v>23.188165904529921</v>
      </c>
      <c r="AX72" s="2">
        <v>3450</v>
      </c>
      <c r="AY72" s="2">
        <v>0</v>
      </c>
      <c r="AZ72" s="2">
        <v>47.878</v>
      </c>
      <c r="BA72" s="2">
        <v>0</v>
      </c>
      <c r="BB72" s="2">
        <v>381.32799999999997</v>
      </c>
      <c r="BC72" s="2">
        <v>0.21</v>
      </c>
      <c r="BD72" s="2">
        <v>3.32665381346171E-2</v>
      </c>
      <c r="BE72" s="2">
        <v>0</v>
      </c>
      <c r="BF72" s="2">
        <v>56.1</v>
      </c>
      <c r="BG72">
        <v>243.24</v>
      </c>
      <c r="BH72" s="1">
        <f t="shared" si="24"/>
        <v>4.7197930294179298E-2</v>
      </c>
      <c r="BI72">
        <f t="shared" si="31"/>
        <v>11.480424564756174</v>
      </c>
      <c r="BJ72">
        <f t="shared" si="29"/>
        <v>329.6</v>
      </c>
    </row>
    <row r="73" spans="1:62" x14ac:dyDescent="0.25">
      <c r="A73" s="1"/>
      <c r="B73" s="2">
        <v>3500</v>
      </c>
      <c r="C73" s="2">
        <v>0.11700000000000001</v>
      </c>
      <c r="D73" s="2">
        <v>44.719000000000001</v>
      </c>
      <c r="E73" s="2">
        <v>1.3029999999999999</v>
      </c>
      <c r="F73" s="2">
        <v>1207.02</v>
      </c>
      <c r="G73" s="2">
        <v>1.732</v>
      </c>
      <c r="H73" s="2">
        <v>8.7443751832621583E-2</v>
      </c>
      <c r="I73" s="2">
        <v>0</v>
      </c>
      <c r="J73" s="1">
        <v>234.92</v>
      </c>
      <c r="K73" s="1">
        <f t="shared" si="26"/>
        <v>0.12406352855101767</v>
      </c>
      <c r="L73" s="1">
        <f t="shared" si="21"/>
        <v>0.12406352855101767</v>
      </c>
      <c r="M73" s="1">
        <f t="shared" si="23"/>
        <v>29.14500412720507</v>
      </c>
      <c r="N73" s="1">
        <f t="shared" si="20"/>
        <v>41.350376394830299</v>
      </c>
      <c r="O73">
        <f t="shared" si="27"/>
        <v>0.21150728038363925</v>
      </c>
      <c r="P73" s="1"/>
      <c r="Q73" s="2">
        <v>3500</v>
      </c>
      <c r="R73" s="2">
        <v>0</v>
      </c>
      <c r="S73" s="2">
        <v>45.691000000000003</v>
      </c>
      <c r="T73" s="2">
        <v>0</v>
      </c>
      <c r="U73" s="2">
        <v>368.03899999999999</v>
      </c>
      <c r="V73" s="2">
        <v>0.221</v>
      </c>
      <c r="W73" s="2">
        <v>7.9618341463414635E-2</v>
      </c>
      <c r="X73" s="2">
        <v>0</v>
      </c>
      <c r="Y73" s="2">
        <v>237.52</v>
      </c>
      <c r="Z73" s="2">
        <f t="shared" si="16"/>
        <v>0.11296098545998171</v>
      </c>
      <c r="AA73" s="1">
        <f t="shared" si="17"/>
        <v>26.830493266454855</v>
      </c>
      <c r="AB73" s="2">
        <v>3500</v>
      </c>
      <c r="AC73" s="2">
        <v>0</v>
      </c>
      <c r="AD73" s="2">
        <v>46.593000000000004</v>
      </c>
      <c r="AE73" s="2">
        <v>0</v>
      </c>
      <c r="AF73" s="2">
        <v>372.88299999999998</v>
      </c>
      <c r="AG73" s="2">
        <v>0.22</v>
      </c>
      <c r="AH73" s="2">
        <v>7.3219811320754696E-2</v>
      </c>
      <c r="AI73" s="2">
        <v>0</v>
      </c>
      <c r="AJ73">
        <v>239.88</v>
      </c>
      <c r="AK73">
        <f t="shared" si="32"/>
        <v>0.1038828728401353</v>
      </c>
      <c r="AL73" s="1">
        <f t="shared" si="15"/>
        <v>24.919423536891653</v>
      </c>
      <c r="AM73" s="2">
        <v>3500</v>
      </c>
      <c r="AN73" s="2">
        <v>0</v>
      </c>
      <c r="AO73" s="2">
        <v>47.268999999999998</v>
      </c>
      <c r="AP73" s="2">
        <v>0</v>
      </c>
      <c r="AQ73" s="2">
        <v>376.459</v>
      </c>
      <c r="AR73" s="2">
        <v>0.22</v>
      </c>
      <c r="AS73" s="2">
        <v>6.4865137614678894E-2</v>
      </c>
      <c r="AT73" s="2">
        <v>0</v>
      </c>
      <c r="AU73" s="2">
        <v>241.6</v>
      </c>
      <c r="AV73">
        <f t="shared" si="30"/>
        <v>9.2029421013729421E-2</v>
      </c>
      <c r="AW73" s="1">
        <f t="shared" si="6"/>
        <v>22.234308116917028</v>
      </c>
      <c r="AX73" s="2">
        <v>3500</v>
      </c>
      <c r="AY73" s="2">
        <v>0</v>
      </c>
      <c r="AZ73" s="2">
        <v>48.506999999999998</v>
      </c>
      <c r="BA73" s="2">
        <v>0</v>
      </c>
      <c r="BB73" s="2">
        <v>382.89</v>
      </c>
      <c r="BC73" s="2">
        <v>0.20899999999999999</v>
      </c>
      <c r="BD73" s="2">
        <v>2.7621504424824399E-2</v>
      </c>
      <c r="BE73" s="2">
        <v>0</v>
      </c>
      <c r="BF73" s="2">
        <v>56.25</v>
      </c>
      <c r="BG73">
        <v>244.68</v>
      </c>
      <c r="BH73" s="1">
        <f t="shared" si="24"/>
        <v>3.918886405275282E-2</v>
      </c>
      <c r="BI73">
        <f t="shared" si="31"/>
        <v>9.5887312564275611</v>
      </c>
      <c r="BJ73">
        <f t="shared" si="29"/>
        <v>329.75</v>
      </c>
    </row>
    <row r="74" spans="1:62" x14ac:dyDescent="0.25">
      <c r="A74" s="1"/>
      <c r="B74" s="2">
        <v>3550</v>
      </c>
      <c r="C74" s="2">
        <v>0.107</v>
      </c>
      <c r="D74" s="2">
        <v>45.320999999999998</v>
      </c>
      <c r="E74" s="2">
        <v>1.302</v>
      </c>
      <c r="F74" s="2">
        <v>1204.46</v>
      </c>
      <c r="G74" s="2">
        <v>1.73</v>
      </c>
      <c r="H74" s="2">
        <v>8.6261154562663964E-2</v>
      </c>
      <c r="I74" s="2">
        <v>0</v>
      </c>
      <c r="J74" s="1">
        <v>236.47</v>
      </c>
      <c r="K74" s="1">
        <f t="shared" si="26"/>
        <v>0.1223856820829638</v>
      </c>
      <c r="L74" s="1">
        <f t="shared" si="21"/>
        <v>0.12238568208296381</v>
      </c>
      <c r="M74" s="1">
        <f t="shared" si="23"/>
        <v>28.94054224215845</v>
      </c>
      <c r="N74" s="1">
        <f t="shared" si="20"/>
        <v>41.060289769068511</v>
      </c>
      <c r="O74">
        <f t="shared" si="27"/>
        <v>0.20864683664562778</v>
      </c>
      <c r="P74" s="1"/>
      <c r="Q74" s="2">
        <v>3550</v>
      </c>
      <c r="R74" s="2">
        <v>0</v>
      </c>
      <c r="S74" s="2">
        <v>46.301000000000002</v>
      </c>
      <c r="T74" s="2">
        <v>0</v>
      </c>
      <c r="U74" s="2">
        <v>369.66199999999998</v>
      </c>
      <c r="V74" s="2">
        <v>0.221</v>
      </c>
      <c r="W74" s="2">
        <v>7.9130536585365854E-2</v>
      </c>
      <c r="X74" s="2">
        <v>0</v>
      </c>
      <c r="Y74" s="2">
        <v>239.05</v>
      </c>
      <c r="Z74" s="2">
        <f t="shared" ref="Z74:Z77" si="33">W74*$S$86*50</f>
        <v>0.11226889719584854</v>
      </c>
      <c r="AA74" s="1">
        <f t="shared" ref="AA74:AA82" si="34">Y74*Z74</f>
        <v>26.837879874667593</v>
      </c>
      <c r="AB74" s="2">
        <v>3550</v>
      </c>
      <c r="AC74" s="2">
        <v>0</v>
      </c>
      <c r="AD74" s="2">
        <v>47.204999999999998</v>
      </c>
      <c r="AE74" s="2">
        <v>0</v>
      </c>
      <c r="AF74" s="2">
        <v>374.45600000000002</v>
      </c>
      <c r="AG74" s="2">
        <v>0.22</v>
      </c>
      <c r="AH74" s="2">
        <v>7.3389622641509403E-2</v>
      </c>
      <c r="AI74" s="2">
        <v>0</v>
      </c>
      <c r="AJ74">
        <v>241.37</v>
      </c>
      <c r="AK74">
        <f>AH74*$AJ$86*50</f>
        <v>0.10412379790566845</v>
      </c>
      <c r="AL74" s="1">
        <f t="shared" si="15"/>
        <v>25.132361100491195</v>
      </c>
      <c r="AM74" s="2">
        <v>3550</v>
      </c>
      <c r="AN74" s="2">
        <v>0</v>
      </c>
      <c r="AO74" s="2">
        <v>47.881</v>
      </c>
      <c r="AP74" s="2">
        <v>0</v>
      </c>
      <c r="AQ74" s="2">
        <v>377.98700000000002</v>
      </c>
      <c r="AR74" s="2">
        <v>0.219</v>
      </c>
      <c r="AS74" s="2">
        <v>5.9631192660550454E-2</v>
      </c>
      <c r="AT74" s="2">
        <v>0</v>
      </c>
      <c r="AU74" s="2">
        <v>243.06</v>
      </c>
      <c r="AV74">
        <f t="shared" si="30"/>
        <v>8.460359966409324E-2</v>
      </c>
      <c r="AW74" s="1">
        <f t="shared" si="6"/>
        <v>20.563750934354502</v>
      </c>
      <c r="AX74" s="2">
        <v>3550</v>
      </c>
      <c r="AY74" s="2">
        <v>0</v>
      </c>
      <c r="AZ74" s="2">
        <v>49.136000000000003</v>
      </c>
      <c r="BA74" s="2">
        <v>0</v>
      </c>
      <c r="BB74" s="2">
        <v>384.428</v>
      </c>
      <c r="BC74" s="2">
        <v>0.20799999999999999</v>
      </c>
      <c r="BD74" s="2">
        <v>2.3037990865632602E-2</v>
      </c>
      <c r="BE74" s="2">
        <v>0</v>
      </c>
      <c r="BF74" s="2">
        <v>56.35</v>
      </c>
      <c r="BG74">
        <v>246.14</v>
      </c>
      <c r="BH74" s="1">
        <f t="shared" si="24"/>
        <v>3.2685862369988453E-2</v>
      </c>
      <c r="BI74">
        <f t="shared" si="31"/>
        <v>8.0452981637489565</v>
      </c>
      <c r="BJ74">
        <f t="shared" si="29"/>
        <v>329.85</v>
      </c>
    </row>
    <row r="75" spans="1:62" x14ac:dyDescent="0.25">
      <c r="A75" s="1"/>
      <c r="B75" s="2">
        <v>3600</v>
      </c>
      <c r="C75" s="2">
        <v>9.6000000000000002E-2</v>
      </c>
      <c r="D75" s="2">
        <v>45.920999999999999</v>
      </c>
      <c r="E75" s="2">
        <v>1.3009999999999999</v>
      </c>
      <c r="F75" s="2">
        <v>1202.8499999999999</v>
      </c>
      <c r="G75" s="2">
        <v>1.7290000000000001</v>
      </c>
      <c r="H75" s="2">
        <v>8.5642928517529596E-2</v>
      </c>
      <c r="I75" s="2">
        <v>0</v>
      </c>
      <c r="J75" s="1">
        <v>238.05</v>
      </c>
      <c r="K75" s="1">
        <f t="shared" si="26"/>
        <v>0.12150855475260496</v>
      </c>
      <c r="L75" s="1">
        <f t="shared" si="21"/>
        <v>0.12150855475260494</v>
      </c>
      <c r="M75" s="1">
        <f t="shared" si="23"/>
        <v>28.925111458857604</v>
      </c>
      <c r="N75" s="1">
        <f t="shared" si="20"/>
        <v>41.038396867809276</v>
      </c>
      <c r="O75">
        <f t="shared" si="27"/>
        <v>0.20715148327013455</v>
      </c>
      <c r="P75" s="1"/>
      <c r="Q75" s="2">
        <v>3600</v>
      </c>
      <c r="R75" s="2">
        <v>0</v>
      </c>
      <c r="S75" s="2">
        <v>46.911000000000001</v>
      </c>
      <c r="T75" s="2">
        <v>0</v>
      </c>
      <c r="U75" s="2">
        <v>371.25400000000002</v>
      </c>
      <c r="V75" s="2">
        <v>0.221</v>
      </c>
      <c r="W75" s="2">
        <v>7.8642731707317073E-2</v>
      </c>
      <c r="X75" s="2">
        <v>0</v>
      </c>
      <c r="Y75" s="2">
        <v>240.62</v>
      </c>
      <c r="Z75" s="2">
        <f t="shared" si="33"/>
        <v>0.11157680893171537</v>
      </c>
      <c r="AA75" s="1">
        <f t="shared" si="34"/>
        <v>26.847611765149352</v>
      </c>
      <c r="AB75" s="2">
        <v>3600</v>
      </c>
      <c r="AC75" s="2">
        <v>0</v>
      </c>
      <c r="AD75" s="2">
        <v>47.817</v>
      </c>
      <c r="AE75" s="2">
        <v>0</v>
      </c>
      <c r="AF75" s="2">
        <v>375.99799999999999</v>
      </c>
      <c r="AG75" s="2">
        <v>0.22</v>
      </c>
      <c r="AH75" s="2">
        <v>7.1333018867924522E-2</v>
      </c>
      <c r="AI75" s="2">
        <v>0</v>
      </c>
      <c r="AJ75">
        <v>242.9</v>
      </c>
      <c r="AK75">
        <f>AH75*$AJ$86*50</f>
        <v>0.10120592766754478</v>
      </c>
      <c r="AL75" s="1">
        <f t="shared" si="15"/>
        <v>24.582919830446627</v>
      </c>
      <c r="AM75" s="2">
        <v>3600</v>
      </c>
      <c r="AN75" s="2">
        <v>0</v>
      </c>
      <c r="AO75" s="2">
        <v>48.496000000000002</v>
      </c>
      <c r="AP75" s="2">
        <v>0</v>
      </c>
      <c r="AQ75" s="2">
        <v>379.50099999999998</v>
      </c>
      <c r="AR75" s="2">
        <v>0.216</v>
      </c>
      <c r="AS75" s="2">
        <v>5.5272660550458701E-2</v>
      </c>
      <c r="AT75" s="2">
        <v>0</v>
      </c>
      <c r="AU75" s="2">
        <v>244.58</v>
      </c>
      <c r="AV75">
        <f t="shared" si="30"/>
        <v>7.8419797373496997E-2</v>
      </c>
      <c r="AW75" s="1">
        <f t="shared" si="6"/>
        <v>19.179914041609898</v>
      </c>
      <c r="AX75" s="2">
        <v>3600</v>
      </c>
      <c r="AY75" s="2">
        <v>0</v>
      </c>
      <c r="AZ75" s="2">
        <v>49.767000000000003</v>
      </c>
      <c r="BA75" s="2">
        <v>0</v>
      </c>
      <c r="BB75" s="2">
        <v>385.94200000000001</v>
      </c>
      <c r="BC75" s="2">
        <v>0.20799999999999999</v>
      </c>
      <c r="BD75" s="2">
        <v>1.8772933351621199E-2</v>
      </c>
      <c r="BE75" s="2">
        <v>0</v>
      </c>
      <c r="BF75" s="2">
        <v>56.35</v>
      </c>
      <c r="BG75">
        <v>247.64</v>
      </c>
      <c r="BH75" s="1">
        <f t="shared" si="24"/>
        <v>2.6634680054822887E-2</v>
      </c>
      <c r="BI75">
        <f t="shared" si="31"/>
        <v>6.5958121687763391</v>
      </c>
      <c r="BJ75">
        <f t="shared" si="29"/>
        <v>329.85</v>
      </c>
    </row>
    <row r="76" spans="1:62" x14ac:dyDescent="0.25">
      <c r="A76" s="1"/>
      <c r="B76" s="2">
        <v>3650</v>
      </c>
      <c r="C76" s="2">
        <v>8.5000000000000006E-2</v>
      </c>
      <c r="D76" s="2">
        <v>46.521000000000001</v>
      </c>
      <c r="E76" s="2">
        <v>1.3</v>
      </c>
      <c r="F76" s="2">
        <v>1201.7</v>
      </c>
      <c r="G76" s="2">
        <v>1.7270000000000001</v>
      </c>
      <c r="H76" s="2">
        <v>8.6261154562663964E-2</v>
      </c>
      <c r="I76" s="2">
        <v>0</v>
      </c>
      <c r="J76" s="1">
        <v>239.73</v>
      </c>
      <c r="K76" s="1">
        <f t="shared" si="26"/>
        <v>0.12238568208296381</v>
      </c>
      <c r="L76" s="1">
        <f t="shared" si="21"/>
        <v>0.12238568208296381</v>
      </c>
      <c r="M76" s="1">
        <f t="shared" si="23"/>
        <v>29.339519565748912</v>
      </c>
      <c r="N76" s="1">
        <f t="shared" si="20"/>
        <v>41.626351191858561</v>
      </c>
      <c r="O76">
        <f t="shared" si="27"/>
        <v>0.20864683664562778</v>
      </c>
      <c r="P76" s="1"/>
      <c r="Q76" s="2">
        <v>3650</v>
      </c>
      <c r="R76" s="2">
        <v>0</v>
      </c>
      <c r="S76" s="2">
        <v>47.521999999999998</v>
      </c>
      <c r="T76" s="2">
        <v>0</v>
      </c>
      <c r="U76" s="2">
        <v>372.822</v>
      </c>
      <c r="V76" s="2">
        <v>0.22</v>
      </c>
      <c r="W76" s="2">
        <v>7.67220487804878E-2</v>
      </c>
      <c r="X76" s="2">
        <v>0</v>
      </c>
      <c r="Y76" s="2">
        <v>242.28</v>
      </c>
      <c r="Z76" s="2">
        <f t="shared" si="33"/>
        <v>0.10885178060051742</v>
      </c>
      <c r="AA76" s="1">
        <f t="shared" si="34"/>
        <v>26.37260940389336</v>
      </c>
      <c r="AB76" s="2">
        <v>3650</v>
      </c>
      <c r="AC76" s="2">
        <v>0</v>
      </c>
      <c r="AD76" s="2">
        <v>48.429000000000002</v>
      </c>
      <c r="AE76" s="2">
        <v>0</v>
      </c>
      <c r="AF76" s="2">
        <v>377.512</v>
      </c>
      <c r="AG76" s="2">
        <v>0.22</v>
      </c>
      <c r="AH76" s="2">
        <v>7.03896226415094E-2</v>
      </c>
      <c r="AI76" s="2">
        <v>0</v>
      </c>
      <c r="AJ76">
        <v>244.53</v>
      </c>
      <c r="AK76">
        <f t="shared" si="32"/>
        <v>9.9867455081249459E-2</v>
      </c>
      <c r="AL76" s="1">
        <f t="shared" si="15"/>
        <v>24.420588791017931</v>
      </c>
      <c r="AM76" s="2">
        <v>3650</v>
      </c>
      <c r="AN76" s="2">
        <v>0</v>
      </c>
      <c r="AO76" s="2">
        <v>49.116999999999997</v>
      </c>
      <c r="AP76" s="2">
        <v>0</v>
      </c>
      <c r="AQ76" s="2">
        <v>381.01600000000002</v>
      </c>
      <c r="AR76" s="2">
        <v>0.21299999999999999</v>
      </c>
      <c r="AS76" s="2">
        <v>4.7822018348623999E-2</v>
      </c>
      <c r="AT76" s="2">
        <v>0</v>
      </c>
      <c r="AU76" s="2">
        <v>246.2</v>
      </c>
      <c r="AV76">
        <f t="shared" si="30"/>
        <v>6.7848968215799541E-2</v>
      </c>
      <c r="AW76" s="1">
        <f t="shared" si="6"/>
        <v>16.704415974729844</v>
      </c>
      <c r="AX76" s="2">
        <v>3650</v>
      </c>
      <c r="AY76" s="2">
        <v>0</v>
      </c>
      <c r="AZ76" s="2">
        <v>50.399000000000001</v>
      </c>
      <c r="BA76" s="2">
        <v>0</v>
      </c>
      <c r="BB76" s="2">
        <v>387.43200000000002</v>
      </c>
      <c r="BC76" s="2">
        <v>0.20699999999999999</v>
      </c>
      <c r="BD76" s="2">
        <v>1.5081580073122668E-2</v>
      </c>
      <c r="BE76" s="2">
        <v>0</v>
      </c>
      <c r="BF76" s="2">
        <v>56.2</v>
      </c>
      <c r="BG76">
        <v>249.24</v>
      </c>
      <c r="BH76" s="1">
        <f t="shared" si="24"/>
        <v>2.1397458375045322E-2</v>
      </c>
      <c r="BI76">
        <f t="shared" si="31"/>
        <v>5.3331025253962965</v>
      </c>
      <c r="BJ76">
        <f t="shared" si="29"/>
        <v>329.7</v>
      </c>
    </row>
    <row r="77" spans="1:62" x14ac:dyDescent="0.25">
      <c r="A77" s="1"/>
      <c r="B77" s="2">
        <v>3700</v>
      </c>
      <c r="C77" s="2">
        <v>7.4999999999999997E-2</v>
      </c>
      <c r="D77" s="2">
        <v>47.12</v>
      </c>
      <c r="E77" s="2">
        <v>1.2989999999999999</v>
      </c>
      <c r="F77" s="2">
        <v>1200.76</v>
      </c>
      <c r="G77" s="2">
        <v>1.7250000000000001</v>
      </c>
      <c r="H77" s="2">
        <v>8.6842724381534925E-2</v>
      </c>
      <c r="I77" s="2">
        <v>0</v>
      </c>
      <c r="J77" s="1">
        <v>241.42</v>
      </c>
      <c r="K77" s="1">
        <f t="shared" si="26"/>
        <v>0.12321080225811382</v>
      </c>
      <c r="L77" s="1">
        <f t="shared" si="21"/>
        <v>0.12321080225811383</v>
      </c>
      <c r="M77" s="1">
        <f t="shared" si="23"/>
        <v>29.745551881153837</v>
      </c>
      <c r="N77" s="1">
        <f t="shared" si="20"/>
        <v>42.202422102577223</v>
      </c>
      <c r="O77">
        <f t="shared" si="27"/>
        <v>0.21005352663964877</v>
      </c>
      <c r="P77" s="1"/>
      <c r="Q77" s="2">
        <v>3700</v>
      </c>
      <c r="R77" s="2">
        <v>0</v>
      </c>
      <c r="S77" s="2">
        <v>48.134</v>
      </c>
      <c r="T77" s="2">
        <v>0</v>
      </c>
      <c r="U77" s="2">
        <v>374.36599999999999</v>
      </c>
      <c r="V77" s="2">
        <v>0.22</v>
      </c>
      <c r="W77" s="2">
        <v>7.5422048780487805E-2</v>
      </c>
      <c r="X77" s="2">
        <v>0</v>
      </c>
      <c r="Y77" s="2">
        <v>243.96</v>
      </c>
      <c r="Z77" s="2">
        <f t="shared" si="33"/>
        <v>0.10700736537660255</v>
      </c>
      <c r="AA77" s="1">
        <f t="shared" si="34"/>
        <v>26.105516857275958</v>
      </c>
      <c r="AB77" s="2">
        <v>3700</v>
      </c>
      <c r="AC77" s="2">
        <v>0</v>
      </c>
      <c r="AD77" s="2">
        <v>49.040999999999997</v>
      </c>
      <c r="AE77" s="2">
        <v>0</v>
      </c>
      <c r="AF77" s="2">
        <v>378.99799999999999</v>
      </c>
      <c r="AG77" s="2">
        <v>0.219</v>
      </c>
      <c r="AH77" s="2">
        <v>6.6550188679245281E-2</v>
      </c>
      <c r="AI77" s="2">
        <v>0</v>
      </c>
      <c r="AJ77">
        <v>246.17</v>
      </c>
      <c r="AK77">
        <f t="shared" si="32"/>
        <v>9.442013934954499E-2</v>
      </c>
      <c r="AL77" s="1">
        <f t="shared" si="15"/>
        <v>23.243405703677489</v>
      </c>
      <c r="AM77" s="2">
        <v>3700</v>
      </c>
      <c r="AN77" s="2">
        <v>0</v>
      </c>
      <c r="AO77" s="2">
        <v>49.741</v>
      </c>
      <c r="AP77" s="2">
        <v>0</v>
      </c>
      <c r="AQ77" s="2">
        <v>382.52</v>
      </c>
      <c r="AR77" s="2">
        <v>0.21199999999999999</v>
      </c>
      <c r="AS77" s="2">
        <v>3.6603853211009202E-2</v>
      </c>
      <c r="AT77" s="2">
        <v>0</v>
      </c>
      <c r="AU77" s="2">
        <v>247.84</v>
      </c>
      <c r="AV77">
        <f t="shared" si="30"/>
        <v>5.1932849320254902E-2</v>
      </c>
      <c r="AW77" s="1">
        <f t="shared" si="6"/>
        <v>12.871037375531975</v>
      </c>
      <c r="AX77" s="2">
        <v>3700</v>
      </c>
      <c r="AY77" s="2">
        <v>0</v>
      </c>
      <c r="AZ77" s="2">
        <v>51.030999999999999</v>
      </c>
      <c r="BA77" s="2">
        <v>0</v>
      </c>
      <c r="BB77" s="2">
        <v>388.89800000000002</v>
      </c>
      <c r="BC77" s="2">
        <v>0.20699999999999999</v>
      </c>
      <c r="BD77" s="2">
        <v>1.2124343257440001E-2</v>
      </c>
      <c r="BE77" s="2">
        <v>0</v>
      </c>
      <c r="BF77" s="2">
        <v>56</v>
      </c>
      <c r="BG77">
        <v>250.85</v>
      </c>
      <c r="BH77" s="1">
        <f t="shared" si="24"/>
        <v>1.7201787141532466E-2</v>
      </c>
      <c r="BI77">
        <f t="shared" si="31"/>
        <v>4.315068304453419</v>
      </c>
      <c r="BJ77">
        <f t="shared" si="29"/>
        <v>329.5</v>
      </c>
    </row>
    <row r="78" spans="1:62" x14ac:dyDescent="0.25">
      <c r="A78" s="1"/>
      <c r="B78" s="2">
        <v>3750</v>
      </c>
      <c r="C78" s="2">
        <v>6.4000000000000001E-2</v>
      </c>
      <c r="D78" s="2">
        <v>47.719000000000001</v>
      </c>
      <c r="E78" s="2">
        <v>1.298</v>
      </c>
      <c r="F78" s="2">
        <v>1199.96</v>
      </c>
      <c r="G78" s="2">
        <v>1.7230000000000001</v>
      </c>
      <c r="H78" s="2">
        <v>8.7443751832621583E-2</v>
      </c>
      <c r="I78" s="2">
        <v>0</v>
      </c>
      <c r="J78" s="1">
        <v>243.11</v>
      </c>
      <c r="K78" s="1">
        <f t="shared" si="26"/>
        <v>0.12406352855101767</v>
      </c>
      <c r="L78" s="1">
        <f>$E$89*50*H78</f>
        <v>0.12406352855101767</v>
      </c>
      <c r="M78" s="1">
        <f>J78*H78*$E$89*50</f>
        <v>30.161084426037903</v>
      </c>
      <c r="N78" s="1">
        <f t="shared" si="20"/>
        <v>42.791971757820505</v>
      </c>
      <c r="O78">
        <f t="shared" si="27"/>
        <v>0.21150728038363925</v>
      </c>
      <c r="P78" s="1"/>
      <c r="Q78" s="2">
        <v>3750</v>
      </c>
      <c r="R78" s="2">
        <v>0</v>
      </c>
      <c r="S78" s="2">
        <v>48.746000000000002</v>
      </c>
      <c r="T78" s="2">
        <v>0</v>
      </c>
      <c r="U78" s="2">
        <v>375.88099999999997</v>
      </c>
      <c r="V78" s="2">
        <v>0.22</v>
      </c>
      <c r="W78" s="2">
        <v>7.5220487804878097E-2</v>
      </c>
      <c r="X78" s="2">
        <v>0</v>
      </c>
      <c r="Y78" s="2">
        <v>245.64</v>
      </c>
      <c r="Z78" s="2">
        <f>W78*$S$86*50</f>
        <v>0.10672139450586279</v>
      </c>
      <c r="AA78" s="1">
        <f t="shared" si="34"/>
        <v>26.215043346420135</v>
      </c>
      <c r="AB78" s="2">
        <v>3750</v>
      </c>
      <c r="AC78" s="2">
        <v>0</v>
      </c>
      <c r="AD78" s="2">
        <v>49.658000000000001</v>
      </c>
      <c r="AE78" s="2">
        <v>0</v>
      </c>
      <c r="AF78" s="2">
        <v>380.47899999999998</v>
      </c>
      <c r="AG78" s="2">
        <v>0.215</v>
      </c>
      <c r="AH78" s="2">
        <v>4.9353018867924502E-2</v>
      </c>
      <c r="AI78" s="2">
        <v>0</v>
      </c>
      <c r="AJ78">
        <v>247.83</v>
      </c>
      <c r="AK78">
        <f t="shared" si="32"/>
        <v>7.0021122573968336E-2</v>
      </c>
      <c r="AL78" s="1">
        <f t="shared" si="15"/>
        <v>17.353334807506574</v>
      </c>
      <c r="AM78" s="2">
        <v>3750</v>
      </c>
      <c r="AN78" s="2">
        <v>0</v>
      </c>
      <c r="AO78" s="2">
        <v>50.366999999999997</v>
      </c>
      <c r="AP78" s="2">
        <v>0</v>
      </c>
      <c r="AQ78" s="2">
        <v>384.00299999999999</v>
      </c>
      <c r="AR78" s="2">
        <v>0.21099999999999999</v>
      </c>
      <c r="AS78" s="2">
        <v>3.1287009174311903E-2</v>
      </c>
      <c r="AT78" s="2">
        <v>0</v>
      </c>
      <c r="AU78" s="2">
        <v>249.5</v>
      </c>
      <c r="AV78">
        <f>AS78*$AT$87*50</f>
        <v>4.4389412332204434E-2</v>
      </c>
      <c r="AW78" s="1">
        <f t="shared" si="6"/>
        <v>11.075158376885007</v>
      </c>
      <c r="AX78" s="2">
        <v>3750</v>
      </c>
      <c r="AY78" s="2">
        <v>0</v>
      </c>
      <c r="AZ78" s="2">
        <v>51.664999999999999</v>
      </c>
      <c r="BA78" s="2">
        <v>0</v>
      </c>
      <c r="BB78" s="2">
        <v>390.34100000000001</v>
      </c>
      <c r="BC78" s="2">
        <v>0.20599999999999999</v>
      </c>
      <c r="BD78" s="2">
        <v>1.05033274956217E-2</v>
      </c>
      <c r="BE78" s="2">
        <v>0</v>
      </c>
      <c r="BF78" s="2">
        <v>55.75</v>
      </c>
      <c r="BG78">
        <v>252.48</v>
      </c>
      <c r="BH78" s="1">
        <f t="shared" si="24"/>
        <v>1.4901920872837336E-2</v>
      </c>
      <c r="BI78">
        <f t="shared" ref="BI78:BI82" si="35">BH78*BG78</f>
        <v>3.7624369819739707</v>
      </c>
      <c r="BJ78">
        <f t="shared" si="29"/>
        <v>329.25</v>
      </c>
    </row>
    <row r="79" spans="1:62" x14ac:dyDescent="0.25">
      <c r="A79" s="1"/>
      <c r="B79" s="2">
        <v>3800</v>
      </c>
      <c r="C79" s="2">
        <v>4.7E-2</v>
      </c>
      <c r="D79" s="2">
        <v>48.323</v>
      </c>
      <c r="E79" s="2">
        <v>1.5669999999999999</v>
      </c>
      <c r="F79" s="2">
        <v>1198.05</v>
      </c>
      <c r="G79" s="2">
        <v>2.0529999999999999</v>
      </c>
      <c r="H79" s="2">
        <v>9.6000000000000002E-2</v>
      </c>
      <c r="I79" s="2">
        <v>0</v>
      </c>
      <c r="J79" s="1">
        <v>244.87</v>
      </c>
      <c r="K79" s="1">
        <f>(N79-1300*I79*$E$90*50)/$E$90/50/J79</f>
        <v>0.11508407872336272</v>
      </c>
      <c r="L79" s="1">
        <f t="shared" ref="L79:L82" si="36">$E$90*50*H79</f>
        <v>0.11508407872336272</v>
      </c>
      <c r="M79" s="1">
        <f>J79*H79*$E$90*50</f>
        <v>28.180638356989828</v>
      </c>
      <c r="N79" s="1">
        <f>L79*J79*$E$90*50</f>
        <v>33.782737532817009</v>
      </c>
      <c r="O79">
        <f t="shared" si="27"/>
        <v>0.21108407872336271</v>
      </c>
      <c r="P79" s="1"/>
      <c r="Q79" s="2">
        <v>3800</v>
      </c>
      <c r="R79" s="2">
        <v>0</v>
      </c>
      <c r="S79" s="2">
        <v>49.354999999999997</v>
      </c>
      <c r="T79" s="2">
        <v>0</v>
      </c>
      <c r="U79" s="2">
        <v>377.35300000000001</v>
      </c>
      <c r="V79" s="2">
        <v>0.22</v>
      </c>
      <c r="W79" s="2">
        <v>8.2666731707317101E-2</v>
      </c>
      <c r="X79" s="2">
        <v>0</v>
      </c>
      <c r="Y79" s="2">
        <v>247.38</v>
      </c>
      <c r="Z79" s="2">
        <f t="shared" ref="Z79:Z82" si="37">W79*$S$87*50</f>
        <v>9.9100256870916517E-2</v>
      </c>
      <c r="AA79" s="1">
        <f t="shared" si="34"/>
        <v>24.515421544727328</v>
      </c>
      <c r="AB79" s="2">
        <v>3800</v>
      </c>
      <c r="AC79" s="2">
        <v>0</v>
      </c>
      <c r="AD79" s="2">
        <v>50.279000000000003</v>
      </c>
      <c r="AE79" s="2">
        <v>0</v>
      </c>
      <c r="AF79" s="2">
        <v>381.95400000000001</v>
      </c>
      <c r="AG79" s="2">
        <v>0.21299999999999999</v>
      </c>
      <c r="AH79" s="2">
        <v>4.3953962264150902E-2</v>
      </c>
      <c r="AI79" s="2">
        <v>0</v>
      </c>
      <c r="AJ79">
        <v>249.56</v>
      </c>
      <c r="AK79">
        <f t="shared" ref="AK79:AK82" si="38">AH79*$AJ$87*50</f>
        <v>5.2691679723033923E-2</v>
      </c>
      <c r="AL79" s="1">
        <f t="shared" si="15"/>
        <v>13.149735591680345</v>
      </c>
      <c r="AM79" s="2">
        <v>3800</v>
      </c>
      <c r="AN79" s="2">
        <v>0</v>
      </c>
      <c r="AO79" s="2">
        <v>50.991999999999997</v>
      </c>
      <c r="AP79" s="2">
        <v>0</v>
      </c>
      <c r="AQ79" s="2">
        <v>385.46</v>
      </c>
      <c r="AR79" s="2">
        <v>0.21</v>
      </c>
      <c r="AS79" s="2">
        <v>2.98700917431193E-2</v>
      </c>
      <c r="AT79" s="2">
        <v>0</v>
      </c>
      <c r="AU79" s="2">
        <v>251.21</v>
      </c>
      <c r="AV79">
        <f t="shared" ref="AV79:AV82" si="39">AS79*$AJ$87*50</f>
        <v>3.5808041558741753E-2</v>
      </c>
      <c r="AW79" s="1">
        <f t="shared" si="6"/>
        <v>8.9953381199715157</v>
      </c>
      <c r="AX79" s="2">
        <v>3800</v>
      </c>
      <c r="AY79" s="2">
        <v>0</v>
      </c>
      <c r="AZ79" s="2">
        <v>52.298000000000002</v>
      </c>
      <c r="BA79" s="2">
        <v>0</v>
      </c>
      <c r="BB79" s="2">
        <v>391.76</v>
      </c>
      <c r="BC79" s="2">
        <v>0.20599999999999999</v>
      </c>
      <c r="BD79" s="2">
        <v>8.5154115586690005E-3</v>
      </c>
      <c r="BE79" s="2">
        <v>0</v>
      </c>
      <c r="BF79" s="2">
        <v>55.4</v>
      </c>
      <c r="BG79">
        <v>254.16</v>
      </c>
      <c r="BH79" s="1">
        <f>BD79*$BG$93*50</f>
        <v>1.0208211397705167E-2</v>
      </c>
      <c r="BI79">
        <f t="shared" si="35"/>
        <v>2.5945190088407455</v>
      </c>
      <c r="BJ79">
        <f t="shared" si="29"/>
        <v>328.9</v>
      </c>
    </row>
    <row r="80" spans="1:62" x14ac:dyDescent="0.25">
      <c r="A80" s="1"/>
      <c r="B80" s="2">
        <v>3850</v>
      </c>
      <c r="C80" s="2">
        <v>3.5000000000000003E-2</v>
      </c>
      <c r="D80" s="2">
        <v>48.921999999999997</v>
      </c>
      <c r="E80" s="2">
        <v>1.391</v>
      </c>
      <c r="F80" s="2">
        <v>1197.93</v>
      </c>
      <c r="G80" s="2">
        <v>1.8360000000000001</v>
      </c>
      <c r="H80" s="2">
        <v>9.5348874989846483E-2</v>
      </c>
      <c r="I80" s="2">
        <v>0</v>
      </c>
      <c r="J80" s="1">
        <v>246.71</v>
      </c>
      <c r="K80" s="1">
        <f>(N80-1300*I80*$E$90*50)/$E$90/50/J80</f>
        <v>0.11430351495328711</v>
      </c>
      <c r="L80" s="1">
        <f t="shared" si="36"/>
        <v>0.11430351495328712</v>
      </c>
      <c r="M80" s="1">
        <f t="shared" ref="M80:M82" si="40">J80*H80*$E$90*50</f>
        <v>28.199820174125467</v>
      </c>
      <c r="N80" s="1">
        <f>L80*J80*$E$90*50</f>
        <v>33.805732551080489</v>
      </c>
      <c r="O80">
        <f t="shared" si="27"/>
        <v>0.20965238994313362</v>
      </c>
      <c r="P80" s="1"/>
      <c r="Q80" s="2">
        <v>3850</v>
      </c>
      <c r="R80" s="2">
        <v>0</v>
      </c>
      <c r="S80" s="2">
        <v>49.965000000000003</v>
      </c>
      <c r="T80" s="2">
        <v>0</v>
      </c>
      <c r="U80" s="2">
        <v>378.79899999999998</v>
      </c>
      <c r="V80" s="2">
        <v>0.22</v>
      </c>
      <c r="W80" s="2">
        <v>7.8268878048780521E-2</v>
      </c>
      <c r="X80" s="2">
        <v>0</v>
      </c>
      <c r="Y80" s="2">
        <v>249.2</v>
      </c>
      <c r="Z80" s="2">
        <f t="shared" si="37"/>
        <v>9.3828142947449303E-2</v>
      </c>
      <c r="AA80" s="1">
        <f t="shared" si="34"/>
        <v>23.381973222504364</v>
      </c>
      <c r="AB80" s="2">
        <v>3850</v>
      </c>
      <c r="AC80" s="2">
        <v>0</v>
      </c>
      <c r="AD80" s="2">
        <v>50.902000000000001</v>
      </c>
      <c r="AE80" s="2">
        <v>0</v>
      </c>
      <c r="AF80" s="2">
        <v>383.41500000000002</v>
      </c>
      <c r="AG80" s="2">
        <v>0.21199999999999999</v>
      </c>
      <c r="AH80" s="2">
        <v>3.7114528301886794E-2</v>
      </c>
      <c r="AI80" s="2">
        <v>0</v>
      </c>
      <c r="AJ80">
        <v>251.38</v>
      </c>
      <c r="AK80">
        <f t="shared" si="38"/>
        <v>4.4492617675779306E-2</v>
      </c>
      <c r="AL80" s="1">
        <f t="shared" si="15"/>
        <v>11.184554231337401</v>
      </c>
      <c r="AM80" s="2">
        <v>3850</v>
      </c>
      <c r="AN80" s="2">
        <v>0</v>
      </c>
      <c r="AO80" s="2">
        <v>51.619</v>
      </c>
      <c r="AP80" s="2">
        <v>0</v>
      </c>
      <c r="AQ80" s="2">
        <v>386.89699999999999</v>
      </c>
      <c r="AR80" s="2">
        <v>0.21</v>
      </c>
      <c r="AS80" s="2">
        <v>2.6136330275229401E-2</v>
      </c>
      <c r="AT80" s="2">
        <v>0</v>
      </c>
      <c r="AU80" s="2">
        <v>253.01</v>
      </c>
      <c r="AV80">
        <f t="shared" si="39"/>
        <v>3.133203636389905E-2</v>
      </c>
      <c r="AW80" s="1">
        <f t="shared" si="6"/>
        <v>7.9273185204300987</v>
      </c>
      <c r="AX80" s="2">
        <v>3850</v>
      </c>
      <c r="AY80" s="2">
        <v>0</v>
      </c>
      <c r="AZ80" s="2">
        <v>52.933</v>
      </c>
      <c r="BA80" s="2">
        <v>0</v>
      </c>
      <c r="BB80" s="2">
        <v>393.15699999999998</v>
      </c>
      <c r="BC80" s="2">
        <v>0.20499999999999999</v>
      </c>
      <c r="BD80" s="2">
        <v>6.6395796847635701E-3</v>
      </c>
      <c r="BE80" s="2">
        <v>0</v>
      </c>
      <c r="BF80" s="2">
        <v>54.9</v>
      </c>
      <c r="BG80">
        <v>255.93</v>
      </c>
      <c r="BH80" s="1">
        <f>BD80*$BG$93*50</f>
        <v>7.9594782409517766E-3</v>
      </c>
      <c r="BI80">
        <f t="shared" si="35"/>
        <v>2.0370692662067884</v>
      </c>
      <c r="BJ80">
        <f t="shared" si="29"/>
        <v>328.4</v>
      </c>
    </row>
    <row r="81" spans="1:62" x14ac:dyDescent="0.25">
      <c r="A81" s="1"/>
      <c r="B81" s="2">
        <v>3900</v>
      </c>
      <c r="C81" s="2">
        <v>2.3E-2</v>
      </c>
      <c r="D81" s="2">
        <v>49.52</v>
      </c>
      <c r="E81" s="2">
        <v>1.39</v>
      </c>
      <c r="F81" s="2">
        <v>1197.1099999999999</v>
      </c>
      <c r="G81" s="2">
        <v>1.8340000000000001</v>
      </c>
      <c r="H81" s="2">
        <v>9.4691243496148103E-2</v>
      </c>
      <c r="I81" s="2">
        <v>0</v>
      </c>
      <c r="J81" s="1">
        <v>248.6</v>
      </c>
      <c r="K81" s="1">
        <f>(N81-1300*I81*$E$90*50)/$E$90/50/J81</f>
        <v>0.11351515125962308</v>
      </c>
      <c r="L81" s="1">
        <f t="shared" si="36"/>
        <v>0.1135151512596231</v>
      </c>
      <c r="M81" s="1">
        <f t="shared" si="40"/>
        <v>28.2198666031423</v>
      </c>
      <c r="N81" s="1">
        <f>L81*J81*$E$90*50</f>
        <v>33.829764059571069</v>
      </c>
      <c r="O81">
        <f t="shared" si="27"/>
        <v>0.20820639475577118</v>
      </c>
      <c r="P81" s="1"/>
      <c r="Q81" s="2">
        <v>3900</v>
      </c>
      <c r="R81" s="2">
        <v>0</v>
      </c>
      <c r="S81" s="2">
        <v>50.581000000000003</v>
      </c>
      <c r="T81" s="2">
        <v>0</v>
      </c>
      <c r="U81" s="2">
        <v>380.25400000000002</v>
      </c>
      <c r="V81" s="2">
        <v>0.214</v>
      </c>
      <c r="W81" s="2">
        <v>4.7231219512195138E-2</v>
      </c>
      <c r="X81" s="2">
        <v>0</v>
      </c>
      <c r="Y81" s="2">
        <v>251.08</v>
      </c>
      <c r="Z81" s="2">
        <f t="shared" si="37"/>
        <v>5.6620431088978025E-2</v>
      </c>
      <c r="AA81" s="1">
        <f t="shared" si="34"/>
        <v>14.216257837820603</v>
      </c>
      <c r="AB81" s="2">
        <v>3900</v>
      </c>
      <c r="AC81" s="2">
        <v>0</v>
      </c>
      <c r="AD81" s="2">
        <v>51.527000000000001</v>
      </c>
      <c r="AE81" s="2">
        <v>0</v>
      </c>
      <c r="AF81" s="2">
        <v>384.85700000000003</v>
      </c>
      <c r="AG81" s="2">
        <v>0.21099999999999999</v>
      </c>
      <c r="AH81" s="2">
        <v>3.19952830188679E-2</v>
      </c>
      <c r="AI81" s="2">
        <v>0</v>
      </c>
      <c r="AJ81">
        <v>253.25</v>
      </c>
      <c r="AK81">
        <f t="shared" si="38"/>
        <v>3.8355704892913164E-2</v>
      </c>
      <c r="AL81" s="1">
        <f t="shared" si="15"/>
        <v>9.7135822641302596</v>
      </c>
      <c r="AM81" s="2">
        <v>3900</v>
      </c>
      <c r="AN81" s="2">
        <v>0</v>
      </c>
      <c r="AO81" s="2">
        <v>52.247999999999998</v>
      </c>
      <c r="AP81" s="2">
        <v>0</v>
      </c>
      <c r="AQ81" s="2">
        <v>388.315</v>
      </c>
      <c r="AR81" s="2">
        <v>0.20899999999999999</v>
      </c>
      <c r="AS81" s="2">
        <v>2.240256880733945E-2</v>
      </c>
      <c r="AT81" s="2">
        <v>0</v>
      </c>
      <c r="AU81" s="2">
        <v>254.86</v>
      </c>
      <c r="AV81">
        <f t="shared" si="39"/>
        <v>2.6856031169056285E-2</v>
      </c>
      <c r="AW81" s="1">
        <f t="shared" si="6"/>
        <v>6.8445281037456853</v>
      </c>
      <c r="AX81" s="2">
        <v>3900</v>
      </c>
      <c r="AY81" s="2">
        <v>0</v>
      </c>
      <c r="AZ81" s="2">
        <v>53.567999999999998</v>
      </c>
      <c r="BA81" s="2">
        <v>0</v>
      </c>
      <c r="BB81" s="2">
        <v>394.53300000000002</v>
      </c>
      <c r="BC81" s="2">
        <v>0.20499999999999999</v>
      </c>
      <c r="BD81" s="2">
        <v>5.2516637478108603E-3</v>
      </c>
      <c r="BE81" s="2">
        <v>0</v>
      </c>
      <c r="BF81" s="2">
        <v>54.3</v>
      </c>
      <c r="BG81">
        <v>257.74</v>
      </c>
      <c r="BH81" s="1">
        <f>BD81*$BG$93*50</f>
        <v>6.2956550435593252E-3</v>
      </c>
      <c r="BI81">
        <f t="shared" si="35"/>
        <v>1.6226421309269805</v>
      </c>
      <c r="BJ81">
        <f t="shared" si="29"/>
        <v>327.8</v>
      </c>
    </row>
    <row r="82" spans="1:62" x14ac:dyDescent="0.25">
      <c r="A82" s="1"/>
      <c r="B82" s="2">
        <v>3950</v>
      </c>
      <c r="C82" s="2">
        <v>1.2E-2</v>
      </c>
      <c r="D82" s="2">
        <v>50.118000000000002</v>
      </c>
      <c r="E82" s="2">
        <v>1.39</v>
      </c>
      <c r="F82" s="2">
        <v>1196.27</v>
      </c>
      <c r="G82" s="2">
        <v>1.8320000000000001</v>
      </c>
      <c r="H82" s="2">
        <v>9.4050156237480975E-2</v>
      </c>
      <c r="I82" s="2">
        <v>0</v>
      </c>
      <c r="J82" s="1">
        <v>250.46</v>
      </c>
      <c r="K82" s="1">
        <f>(N82-1300*I82*$E$90*50)/$E$90/50/J82</f>
        <v>0.11274662067061275</v>
      </c>
      <c r="L82" s="1">
        <f t="shared" si="36"/>
        <v>0.11274662067061275</v>
      </c>
      <c r="M82" s="1">
        <f t="shared" si="40"/>
        <v>28.238518613161666</v>
      </c>
      <c r="N82" s="1">
        <f>L82*J82*$E$90*50</f>
        <v>33.852123949044177</v>
      </c>
      <c r="O82">
        <f t="shared" si="27"/>
        <v>0.20679677690809373</v>
      </c>
      <c r="P82" s="1"/>
      <c r="Q82" s="2">
        <v>3950</v>
      </c>
      <c r="R82" s="2">
        <v>0</v>
      </c>
      <c r="S82" s="2">
        <v>51.203000000000003</v>
      </c>
      <c r="T82" s="2">
        <v>0</v>
      </c>
      <c r="U82" s="2">
        <v>381.71199999999999</v>
      </c>
      <c r="V82" s="2">
        <v>0.21299999999999999</v>
      </c>
      <c r="W82" s="2">
        <v>4.1833365853658544E-2</v>
      </c>
      <c r="X82" s="2">
        <v>0</v>
      </c>
      <c r="Y82" s="2">
        <v>252.96</v>
      </c>
      <c r="Z82" s="2">
        <f t="shared" si="37"/>
        <v>5.0149524678809107E-2</v>
      </c>
      <c r="AA82" s="1">
        <f t="shared" si="34"/>
        <v>12.685823762751552</v>
      </c>
      <c r="AB82" s="2">
        <v>3950</v>
      </c>
      <c r="AC82" s="2">
        <v>0</v>
      </c>
      <c r="AD82" s="2">
        <v>52.152999999999999</v>
      </c>
      <c r="AE82" s="2">
        <v>0</v>
      </c>
      <c r="AF82" s="2">
        <v>386.28</v>
      </c>
      <c r="AG82" s="2">
        <v>0.21</v>
      </c>
      <c r="AH82" s="2">
        <v>2.8155849056603802E-2</v>
      </c>
      <c r="AI82" s="2">
        <v>0</v>
      </c>
      <c r="AJ82">
        <v>255.1</v>
      </c>
      <c r="AK82">
        <f t="shared" si="38"/>
        <v>3.3753020305763645E-2</v>
      </c>
      <c r="AL82" s="1">
        <f t="shared" si="15"/>
        <v>8.6103954800003049</v>
      </c>
      <c r="AM82" s="2">
        <v>3950</v>
      </c>
      <c r="AN82" s="2">
        <v>0</v>
      </c>
      <c r="AO82" s="2">
        <v>52.877000000000002</v>
      </c>
      <c r="AP82" s="2">
        <v>0</v>
      </c>
      <c r="AQ82" s="2">
        <v>389.71300000000002</v>
      </c>
      <c r="AR82" s="2">
        <v>0.20799999999999999</v>
      </c>
      <c r="AS82" s="2">
        <v>1.9913394495412799E-2</v>
      </c>
      <c r="AT82" s="2">
        <v>0</v>
      </c>
      <c r="AU82" s="2">
        <v>256.69</v>
      </c>
      <c r="AV82">
        <f t="shared" si="39"/>
        <v>2.3872027705827754E-2</v>
      </c>
      <c r="AW82" s="1">
        <f t="shared" si="6"/>
        <v>6.1277107918089264</v>
      </c>
      <c r="AX82" s="2">
        <v>3950</v>
      </c>
      <c r="AY82" s="2">
        <v>0</v>
      </c>
      <c r="AZ82" s="2">
        <v>54.203000000000003</v>
      </c>
      <c r="BA82" s="2">
        <v>0</v>
      </c>
      <c r="BB82" s="2">
        <v>395.887</v>
      </c>
      <c r="BC82" s="2">
        <v>0.20399999999999999</v>
      </c>
      <c r="BD82" s="2">
        <v>3.9637478108581403E-3</v>
      </c>
      <c r="BE82" s="2">
        <v>0</v>
      </c>
      <c r="BF82" s="2">
        <v>53.7</v>
      </c>
      <c r="BG82">
        <v>259.54000000000002</v>
      </c>
      <c r="BH82" s="1">
        <f>BD82*$BG$93*50</f>
        <v>4.7517110948370293E-3</v>
      </c>
      <c r="BI82">
        <f t="shared" si="35"/>
        <v>1.2332590975540028</v>
      </c>
      <c r="BJ82">
        <f t="shared" si="29"/>
        <v>327.2</v>
      </c>
    </row>
    <row r="83" spans="1:62" x14ac:dyDescent="0.25">
      <c r="A83" s="1"/>
      <c r="B83" s="2">
        <v>4000</v>
      </c>
      <c r="C83" s="2">
        <v>0</v>
      </c>
      <c r="D83" s="2">
        <v>50.692</v>
      </c>
      <c r="E83" s="2">
        <v>1.389</v>
      </c>
      <c r="F83" s="2">
        <v>1195.5</v>
      </c>
      <c r="G83" s="2">
        <v>1.83</v>
      </c>
      <c r="H83" s="2">
        <v>9.3328562909958251E-2</v>
      </c>
      <c r="I83" s="2">
        <v>0</v>
      </c>
      <c r="J83" s="1">
        <v>252.54</v>
      </c>
      <c r="K83" s="1">
        <f>(N83-1300*I83*$E$90*50)/$E$90/50/J83</f>
        <v>0.11188158001112443</v>
      </c>
      <c r="L83" s="1">
        <f>$E$90*50*H83</f>
        <v>0.11188158001112443</v>
      </c>
      <c r="M83" s="1">
        <f>J83*H83*$E$90*50</f>
        <v>28.25457421600936</v>
      </c>
      <c r="N83" s="1">
        <f>L83*J83*$E$90*50</f>
        <v>33.871371285107458</v>
      </c>
      <c r="O83">
        <f>L83+H83</f>
        <v>0.20521014292108269</v>
      </c>
      <c r="P83" s="1"/>
      <c r="Q83" s="2">
        <v>4000</v>
      </c>
      <c r="R83" s="2">
        <v>0</v>
      </c>
      <c r="S83" s="2">
        <v>51.826999999999998</v>
      </c>
      <c r="T83" s="2">
        <v>0</v>
      </c>
      <c r="U83" s="2">
        <v>383.15199999999999</v>
      </c>
      <c r="V83" s="2">
        <v>0.21199999999999999</v>
      </c>
      <c r="W83" s="2">
        <v>3.7784975609756105E-2</v>
      </c>
      <c r="X83" s="2">
        <v>0</v>
      </c>
      <c r="Y83" s="2">
        <v>255.12</v>
      </c>
      <c r="Z83" s="2">
        <f>W83*$S$87*50</f>
        <v>4.529634487118242E-2</v>
      </c>
      <c r="AA83" s="1">
        <f>Y83*Z83</f>
        <v>11.55600350353606</v>
      </c>
      <c r="AB83" s="2">
        <v>4000</v>
      </c>
      <c r="AC83" s="2">
        <v>0</v>
      </c>
      <c r="AD83" s="2">
        <v>52.780999999999999</v>
      </c>
      <c r="AE83" s="2">
        <v>0</v>
      </c>
      <c r="AF83" s="2">
        <v>387.685</v>
      </c>
      <c r="AG83" s="2">
        <v>0.21</v>
      </c>
      <c r="AH83" s="2">
        <v>2.5596226415094341E-2</v>
      </c>
      <c r="AI83" s="2">
        <v>0</v>
      </c>
      <c r="AJ83">
        <v>257.22000000000003</v>
      </c>
      <c r="AK83">
        <f>AH83*$AJ$87*50</f>
        <v>3.0684563914330561E-2</v>
      </c>
      <c r="AL83" s="1">
        <f>AJ83*AK83</f>
        <v>7.8926835300441081</v>
      </c>
      <c r="AM83" s="2">
        <v>4000</v>
      </c>
      <c r="AN83" s="2">
        <v>0</v>
      </c>
      <c r="AO83" s="2">
        <v>53.508000000000003</v>
      </c>
      <c r="AP83" s="2">
        <v>0</v>
      </c>
      <c r="AQ83" s="2">
        <v>391.09100000000001</v>
      </c>
      <c r="AR83" s="2">
        <v>0.20799999999999999</v>
      </c>
      <c r="AS83" s="2">
        <v>1.6179633027522934E-2</v>
      </c>
      <c r="AT83" s="2">
        <v>0</v>
      </c>
      <c r="AU83" s="2">
        <v>258.8</v>
      </c>
      <c r="AV83">
        <f>AS83*$AJ$87*50</f>
        <v>1.9396022510985093E-2</v>
      </c>
      <c r="AW83" s="1">
        <f>AU83*AV83</f>
        <v>5.0196906258429426</v>
      </c>
      <c r="AX83" s="2">
        <v>4000</v>
      </c>
      <c r="AY83" s="2">
        <v>0</v>
      </c>
      <c r="AZ83" s="2">
        <v>54.838999999999999</v>
      </c>
      <c r="BA83" s="2">
        <v>0</v>
      </c>
      <c r="BB83" s="2">
        <v>397.22</v>
      </c>
      <c r="BC83" s="2">
        <v>0.20399999999999999</v>
      </c>
      <c r="BD83" s="2">
        <v>2.57583187390543E-3</v>
      </c>
      <c r="BE83" s="2">
        <v>0</v>
      </c>
      <c r="BF83" s="2">
        <v>52.7</v>
      </c>
      <c r="BG83">
        <v>261.61</v>
      </c>
      <c r="BH83" s="1">
        <f>BD83*$BG$93*50</f>
        <v>3.0878878974445771E-3</v>
      </c>
      <c r="BI83">
        <f>BH83*BG83</f>
        <v>0.80782235285047588</v>
      </c>
      <c r="BJ83">
        <f t="shared" si="29"/>
        <v>326.2</v>
      </c>
    </row>
    <row r="84" spans="1:62" x14ac:dyDescent="0.25">
      <c r="A84" s="1"/>
      <c r="B84" s="2"/>
      <c r="C84" s="2"/>
      <c r="D84" s="2"/>
      <c r="E84" s="2"/>
      <c r="F84" s="2"/>
      <c r="G84" s="2"/>
      <c r="H84" s="2"/>
      <c r="I84" s="5"/>
      <c r="J84" s="5"/>
      <c r="K84" s="5"/>
      <c r="L84" s="5"/>
      <c r="M84" s="5"/>
      <c r="N84" s="2"/>
      <c r="O84" s="2"/>
      <c r="P84" s="1"/>
      <c r="Q84" s="2"/>
      <c r="R84" s="2"/>
      <c r="S84" s="2"/>
      <c r="T84" s="2"/>
      <c r="U84" s="2"/>
      <c r="V84" s="2"/>
      <c r="W84" s="2"/>
      <c r="X84" s="2"/>
      <c r="AL84" s="1"/>
      <c r="AM84" s="2"/>
      <c r="AN84" s="2"/>
      <c r="AO84" s="2"/>
      <c r="AP84" s="2"/>
      <c r="AQ84" s="2"/>
      <c r="AR84" s="2"/>
      <c r="AS84" s="2"/>
      <c r="AT84" s="2"/>
      <c r="AV84" s="2"/>
    </row>
    <row r="85" spans="1:62" x14ac:dyDescent="0.25">
      <c r="A85" s="1"/>
      <c r="B85" s="2"/>
      <c r="C85" s="2"/>
      <c r="D85" s="2"/>
      <c r="E85" s="2"/>
      <c r="J85" s="5"/>
      <c r="K85" s="5"/>
      <c r="L85" s="5"/>
      <c r="M85" s="5"/>
      <c r="N85" s="2"/>
      <c r="O85" s="2"/>
      <c r="P85" s="1"/>
      <c r="Q85" s="2"/>
      <c r="R85" s="2"/>
      <c r="S85" s="2"/>
      <c r="T85" s="2"/>
      <c r="U85" s="2"/>
      <c r="V85" s="2"/>
      <c r="W85" s="2"/>
      <c r="X85" s="2"/>
      <c r="AL85" s="1"/>
      <c r="AM85" s="2"/>
      <c r="AN85" s="2"/>
      <c r="AO85" s="2"/>
      <c r="AP85" s="2"/>
      <c r="AQ85" s="2"/>
      <c r="AR85" s="2"/>
      <c r="AS85" s="2"/>
      <c r="AT85" s="2"/>
      <c r="AV85" s="2">
        <f>SUM(AV47:AV83)</f>
        <v>2.0452092438285487</v>
      </c>
      <c r="AW85" s="2">
        <f>SUM(AW47:AW83)</f>
        <v>480.89638902257326</v>
      </c>
      <c r="BH85" s="1">
        <f>SUM(BH39:BH83)</f>
        <v>2.0567352408411961</v>
      </c>
      <c r="BI85" s="1">
        <f>SUM(BI39:BI83)</f>
        <v>473.00719349424844</v>
      </c>
    </row>
    <row r="86" spans="1:62" x14ac:dyDescent="0.25">
      <c r="A86" s="1"/>
      <c r="B86" s="2"/>
      <c r="C86" s="2"/>
      <c r="D86" s="2"/>
      <c r="E86" s="2"/>
      <c r="J86" s="2"/>
      <c r="K86" s="2"/>
      <c r="L86" s="2">
        <f>SUM(L65:L83)</f>
        <v>1.9962006309406213</v>
      </c>
      <c r="M86" s="2">
        <f>SUM(M65:M83)</f>
        <v>476.27039174770761</v>
      </c>
      <c r="N86" s="2"/>
      <c r="O86" s="2"/>
      <c r="P86" s="1"/>
      <c r="Q86" s="2"/>
      <c r="R86" s="1" t="s">
        <v>14</v>
      </c>
      <c r="S86" s="1">
        <f>PI()/4*(0.2286^2-0.127^2)</f>
        <v>2.8375618829459874E-2</v>
      </c>
      <c r="T86" s="2"/>
      <c r="U86" s="2"/>
      <c r="V86" s="2"/>
      <c r="W86" s="2"/>
      <c r="X86" s="2"/>
      <c r="AI86" s="1" t="s">
        <v>34</v>
      </c>
      <c r="AJ86" s="1">
        <f>PI()/4*(0.2286^2-0.127^2)</f>
        <v>2.8375618829459874E-2</v>
      </c>
      <c r="AK86" s="1">
        <f>SUM(AK47:AK83)</f>
        <v>2.0296263565505286</v>
      </c>
      <c r="AL86" s="1">
        <f>SUM(AL47:AL83)</f>
        <v>479.9936352393326</v>
      </c>
      <c r="AM86" s="2"/>
      <c r="AN86" s="2"/>
      <c r="AO86" s="2"/>
      <c r="AP86" s="2"/>
      <c r="AQ86" s="2"/>
      <c r="AR86" s="2"/>
      <c r="AS86" s="2"/>
      <c r="AT86" s="2"/>
    </row>
    <row r="87" spans="1:62" x14ac:dyDescent="0.25">
      <c r="A87" s="1"/>
      <c r="B87" s="2"/>
      <c r="C87" s="2"/>
      <c r="D87" s="2"/>
      <c r="E87" s="2"/>
      <c r="J87" s="2"/>
      <c r="K87" s="2"/>
      <c r="L87" s="2"/>
      <c r="M87" s="2"/>
      <c r="N87" s="2"/>
      <c r="O87" s="2"/>
      <c r="P87" s="1"/>
      <c r="Q87" s="2"/>
      <c r="R87" s="1" t="s">
        <v>15</v>
      </c>
      <c r="S87" s="1">
        <f>PI()/4*(0.216^2-0.127^2)</f>
        <v>2.39758497340339E-2</v>
      </c>
      <c r="T87" s="2"/>
      <c r="U87" s="2"/>
      <c r="V87" s="2"/>
      <c r="W87" s="2"/>
      <c r="X87" s="2"/>
      <c r="AI87" s="1" t="s">
        <v>35</v>
      </c>
      <c r="AJ87" s="1">
        <f>PI()/4*(0.216^2-0.127^2)</f>
        <v>2.39758497340339E-2</v>
      </c>
      <c r="AK87" s="1"/>
      <c r="AL87" s="1"/>
      <c r="AM87" s="2"/>
      <c r="AN87" s="2"/>
      <c r="AO87" s="2"/>
      <c r="AP87" s="2"/>
      <c r="AQ87" s="2"/>
      <c r="AR87" s="2"/>
      <c r="AS87" s="1" t="s">
        <v>34</v>
      </c>
      <c r="AT87" s="1">
        <f>PI()/4*(0.2286^2-0.127^2)</f>
        <v>2.8375618829459874E-2</v>
      </c>
    </row>
    <row r="88" spans="1:62" x14ac:dyDescent="0.25">
      <c r="A88" s="1"/>
      <c r="B88" s="2"/>
      <c r="C88" s="2"/>
      <c r="D88" s="2"/>
      <c r="E88" s="2"/>
      <c r="J88" s="2"/>
      <c r="K88" s="2"/>
      <c r="L88" s="2"/>
      <c r="M88" s="2"/>
      <c r="N88" s="2"/>
      <c r="O88" s="2"/>
      <c r="P88" s="1"/>
      <c r="Q88" s="2"/>
      <c r="R88" s="2"/>
      <c r="S88" s="2"/>
      <c r="T88" s="2"/>
      <c r="U88" s="2"/>
      <c r="W88" s="2"/>
      <c r="X88" s="2"/>
      <c r="AL88" s="1"/>
      <c r="AM88" s="2"/>
      <c r="AN88" s="2"/>
      <c r="AO88" s="2"/>
      <c r="AP88" s="2"/>
      <c r="AQ88" s="2"/>
      <c r="AR88" s="2"/>
      <c r="AS88" s="1" t="s">
        <v>35</v>
      </c>
      <c r="AT88" s="1">
        <f>PI()/4*(0.216^2-0.127^2)</f>
        <v>2.39758497340339E-2</v>
      </c>
    </row>
    <row r="89" spans="1:62" x14ac:dyDescent="0.25">
      <c r="A89" s="1"/>
      <c r="B89" s="2"/>
      <c r="C89" s="2"/>
      <c r="D89" s="1" t="s">
        <v>14</v>
      </c>
      <c r="E89" s="1">
        <f>PI()/4*(0.2286^2-0.127^2)</f>
        <v>2.8375618829459874E-2</v>
      </c>
      <c r="F89" s="2" t="s">
        <v>23</v>
      </c>
      <c r="G89" s="1" t="s">
        <v>24</v>
      </c>
      <c r="H89" s="1" t="s">
        <v>25</v>
      </c>
      <c r="I89" s="5" t="s">
        <v>26</v>
      </c>
      <c r="J89" s="2"/>
      <c r="K89" s="2"/>
      <c r="L89" s="2"/>
      <c r="M89" s="2"/>
      <c r="N89" s="2"/>
      <c r="O89" s="2"/>
      <c r="P89" s="1"/>
      <c r="Q89" s="2"/>
      <c r="R89" s="2"/>
      <c r="S89" s="2"/>
      <c r="T89" s="2"/>
      <c r="U89" s="2"/>
      <c r="V89" s="2"/>
      <c r="W89" s="2"/>
      <c r="X89" s="2"/>
      <c r="AL89" s="1"/>
      <c r="AM89" s="2"/>
      <c r="AN89" s="2"/>
      <c r="AO89" s="2"/>
      <c r="AP89" s="2"/>
      <c r="AQ89" s="2"/>
      <c r="AR89" s="2"/>
      <c r="AS89" s="2"/>
      <c r="AT89" s="2"/>
    </row>
    <row r="90" spans="1:62" x14ac:dyDescent="0.25">
      <c r="A90" s="1"/>
      <c r="B90" s="2"/>
      <c r="C90" s="2"/>
      <c r="D90" s="1" t="s">
        <v>15</v>
      </c>
      <c r="E90" s="1">
        <f>PI()/4*(0.216^2-0.127^2)</f>
        <v>2.39758497340339E-2</v>
      </c>
      <c r="F90" s="2">
        <v>2700</v>
      </c>
      <c r="G90" s="2">
        <f t="shared" ref="G90:G116" si="41">(0.1*0.027/(1300-J57)/9.8)^0.5</f>
        <v>5.0277944046288336E-4</v>
      </c>
      <c r="H90">
        <f t="shared" ref="H90:H116" si="42">4/(1300-J57)/9.8/G90</f>
        <v>0.74485843031538279</v>
      </c>
      <c r="I90" s="2">
        <f>1/(10.174*H90^2+12.87*H90+4.087)</f>
        <v>5.1765175772637048E-2</v>
      </c>
      <c r="J90" s="2"/>
      <c r="K90" s="2"/>
      <c r="L90" s="2"/>
      <c r="M90" s="2"/>
      <c r="N90" s="2"/>
      <c r="O90" s="2"/>
      <c r="P90" s="1"/>
      <c r="Q90" s="2"/>
      <c r="R90" s="2"/>
      <c r="S90" s="2"/>
      <c r="T90" s="2"/>
      <c r="U90" s="2"/>
      <c r="V90" s="2"/>
      <c r="W90" s="2"/>
      <c r="X90" s="2"/>
      <c r="Z90">
        <f>SUM(Z53:Z83)</f>
        <v>2.0141868874366113</v>
      </c>
      <c r="AA90">
        <f>SUM(AA53:AA83)</f>
        <v>478.13864335839872</v>
      </c>
      <c r="AH90">
        <f>AH57/2.12*2</f>
        <v>8.8999644001423988E-4</v>
      </c>
      <c r="AL90" s="1"/>
      <c r="AM90" s="2"/>
      <c r="AN90" s="2"/>
      <c r="AO90" s="2"/>
      <c r="AP90" s="2"/>
      <c r="AQ90" s="2"/>
      <c r="AR90" s="2"/>
      <c r="AS90" s="2"/>
      <c r="AT90" s="2"/>
    </row>
    <row r="91" spans="1:62" x14ac:dyDescent="0.25">
      <c r="A91" s="1"/>
      <c r="B91" s="2"/>
      <c r="C91" s="2"/>
      <c r="D91" s="2"/>
      <c r="E91" s="2"/>
      <c r="F91" s="2">
        <v>2750</v>
      </c>
      <c r="G91" s="2">
        <f t="shared" si="41"/>
        <v>5.0316507929537731E-4</v>
      </c>
      <c r="H91">
        <f t="shared" si="42"/>
        <v>0.74542974710426246</v>
      </c>
      <c r="I91" s="2">
        <f t="shared" ref="I91:I116" si="43">1/(10.174*H91^2+12.87*H91+4.087)</f>
        <v>5.1722296290151626E-2</v>
      </c>
      <c r="J91" s="2"/>
      <c r="K91" s="2"/>
      <c r="L91" s="2"/>
      <c r="M91" s="2"/>
      <c r="N91" s="2"/>
      <c r="O91" s="2"/>
      <c r="P91" s="1"/>
      <c r="Q91" s="2"/>
      <c r="R91" s="2"/>
      <c r="S91" s="2"/>
      <c r="T91" s="2"/>
      <c r="U91" s="2"/>
      <c r="V91" s="2"/>
      <c r="W91" s="2"/>
      <c r="X91" s="2"/>
      <c r="AH91">
        <f t="shared" ref="AH91:AH116" si="44">AH58/2.12*2</f>
        <v>3.0259878960484151E-3</v>
      </c>
      <c r="AI91" t="s">
        <v>20</v>
      </c>
      <c r="AL91" s="1"/>
      <c r="AM91" s="2"/>
      <c r="AN91" s="2"/>
      <c r="AO91" s="2"/>
      <c r="AP91" s="2"/>
      <c r="AQ91" s="2"/>
      <c r="AR91" s="2"/>
      <c r="AS91" s="2">
        <f>AS52/1.09</f>
        <v>8.4167999326655991E-6</v>
      </c>
      <c r="AT91" s="2"/>
    </row>
    <row r="92" spans="1:62" x14ac:dyDescent="0.25">
      <c r="A92" s="1"/>
      <c r="B92" s="2"/>
      <c r="C92" s="2"/>
      <c r="D92" s="2"/>
      <c r="E92" s="2"/>
      <c r="F92" s="2">
        <v>2800</v>
      </c>
      <c r="G92" s="2">
        <f t="shared" si="41"/>
        <v>5.0354233830217029E-4</v>
      </c>
      <c r="H92">
        <f t="shared" si="42"/>
        <v>0.74598864933654851</v>
      </c>
      <c r="I92" s="2">
        <f t="shared" si="43"/>
        <v>5.1680400085850654E-2</v>
      </c>
      <c r="J92" s="2"/>
      <c r="K92" s="2"/>
      <c r="L92" s="2"/>
      <c r="M92" s="2"/>
      <c r="N92" s="2"/>
      <c r="O92" s="2"/>
      <c r="P92" s="1"/>
      <c r="Q92" s="2"/>
      <c r="R92" s="2"/>
      <c r="S92" s="2"/>
      <c r="T92" s="2"/>
      <c r="U92" s="2"/>
      <c r="V92" s="2"/>
      <c r="W92" s="2"/>
      <c r="X92" s="2"/>
      <c r="AH92">
        <f t="shared" si="44"/>
        <v>8.6810252758988959E-3</v>
      </c>
      <c r="AL92" s="1"/>
      <c r="AM92" s="2"/>
      <c r="AN92" s="2"/>
      <c r="AO92" s="2"/>
      <c r="AP92" s="2"/>
      <c r="AQ92" s="2"/>
      <c r="AR92" s="2"/>
      <c r="AS92" s="2">
        <f t="shared" ref="AS92:AS122" si="45">AS53/1.09</f>
        <v>9.5917852032657166E-5</v>
      </c>
      <c r="AT92" s="2"/>
      <c r="BF92" s="1" t="s">
        <v>14</v>
      </c>
      <c r="BG92" s="1">
        <f>PI()/4*(0.2286^2-0.127^2)</f>
        <v>2.8375618829459874E-2</v>
      </c>
    </row>
    <row r="93" spans="1:62" x14ac:dyDescent="0.25">
      <c r="A93" s="1"/>
      <c r="B93" s="2"/>
      <c r="C93" s="2"/>
      <c r="D93" s="2"/>
      <c r="E93" s="8" t="s">
        <v>27</v>
      </c>
      <c r="F93" s="2">
        <v>2850</v>
      </c>
      <c r="G93" s="2">
        <f t="shared" si="41"/>
        <v>5.0390883606100034E-4</v>
      </c>
      <c r="H93">
        <f t="shared" si="42"/>
        <v>0.74653160897925974</v>
      </c>
      <c r="I93" s="2">
        <f t="shared" si="43"/>
        <v>5.1639747678262481E-2</v>
      </c>
      <c r="J93" s="2"/>
      <c r="K93" s="2"/>
      <c r="L93" s="2"/>
      <c r="M93" s="2"/>
      <c r="N93" s="2"/>
      <c r="O93" s="2"/>
      <c r="P93" s="1"/>
      <c r="Q93" s="2"/>
      <c r="R93" s="2"/>
      <c r="S93" s="2"/>
      <c r="T93" s="2"/>
      <c r="U93" s="2"/>
      <c r="V93" s="2"/>
      <c r="W93" s="2"/>
      <c r="X93" s="2"/>
      <c r="AH93">
        <f t="shared" si="44"/>
        <v>2.0076895692417229E-2</v>
      </c>
      <c r="AL93" s="1"/>
      <c r="AM93" s="2"/>
      <c r="AN93" s="2"/>
      <c r="AO93" s="2"/>
      <c r="AP93" s="2"/>
      <c r="AQ93" s="2"/>
      <c r="AR93" s="2"/>
      <c r="AS93" s="2">
        <f t="shared" si="45"/>
        <v>1.8693207642454335E-3</v>
      </c>
      <c r="AT93" s="2"/>
      <c r="BF93" s="1" t="s">
        <v>15</v>
      </c>
      <c r="BG93" s="1">
        <f>PI()/4*(0.216^2-0.127^2)</f>
        <v>2.39758497340339E-2</v>
      </c>
    </row>
    <row r="94" spans="1:62" x14ac:dyDescent="0.25">
      <c r="A94" s="1"/>
      <c r="B94" s="2"/>
      <c r="C94" s="2"/>
      <c r="D94" s="2"/>
      <c r="E94" s="1">
        <f>2.202*(1+30)^(-0.174)*0.226</f>
        <v>0.27379708435711136</v>
      </c>
      <c r="F94" s="2">
        <v>2900</v>
      </c>
      <c r="G94" s="2">
        <f t="shared" si="41"/>
        <v>5.0428544438101033E-4</v>
      </c>
      <c r="H94">
        <f t="shared" si="42"/>
        <v>0.74708954723112642</v>
      </c>
      <c r="I94" s="2">
        <f t="shared" si="43"/>
        <v>5.1598023728816535E-2</v>
      </c>
      <c r="J94" s="2"/>
      <c r="K94" s="2"/>
      <c r="L94" s="2"/>
      <c r="M94" s="2"/>
      <c r="N94" s="2"/>
      <c r="O94" s="2"/>
      <c r="P94" s="1"/>
      <c r="Q94" s="2"/>
      <c r="R94" s="2"/>
      <c r="S94" s="2"/>
      <c r="T94" s="2"/>
      <c r="U94" s="2"/>
      <c r="V94" s="2"/>
      <c r="W94" s="2"/>
      <c r="X94" s="2"/>
      <c r="AH94">
        <f t="shared" si="44"/>
        <v>3.6221075115699532E-2</v>
      </c>
      <c r="AL94" s="1"/>
      <c r="AM94" s="2"/>
      <c r="AN94" s="2"/>
      <c r="AO94" s="2"/>
      <c r="AP94" s="2"/>
      <c r="AQ94" s="2"/>
      <c r="AR94" s="2"/>
      <c r="AS94" s="2">
        <f t="shared" si="45"/>
        <v>4.7369076677047338E-3</v>
      </c>
      <c r="AT94" s="2"/>
      <c r="BC94">
        <f>1300*9.8*(3000-BA96)/1000000</f>
        <v>37.29959716554675</v>
      </c>
    </row>
    <row r="95" spans="1:62" x14ac:dyDescent="0.25">
      <c r="A95" s="1"/>
      <c r="B95" s="2"/>
      <c r="C95" s="2"/>
      <c r="D95" s="2"/>
      <c r="E95" s="2"/>
      <c r="F95" s="2">
        <v>2950</v>
      </c>
      <c r="G95" s="2">
        <f t="shared" si="41"/>
        <v>5.0463257756655641E-4</v>
      </c>
      <c r="H95">
        <f t="shared" si="42"/>
        <v>0.74760381861712044</v>
      </c>
      <c r="I95" s="2">
        <f t="shared" si="43"/>
        <v>5.1559610048813945E-2</v>
      </c>
      <c r="J95" s="2"/>
      <c r="K95" s="2"/>
      <c r="L95" s="2"/>
      <c r="M95" s="2"/>
      <c r="N95" s="2"/>
      <c r="O95" s="2"/>
      <c r="P95" s="1"/>
      <c r="Q95" s="2"/>
      <c r="R95" s="2"/>
      <c r="S95" s="2"/>
      <c r="T95" s="2"/>
      <c r="U95" s="2"/>
      <c r="V95" s="2"/>
      <c r="W95" s="2"/>
      <c r="X95" s="2"/>
      <c r="AH95">
        <f t="shared" si="44"/>
        <v>5.7443218227127078E-2</v>
      </c>
      <c r="AL95" s="1"/>
      <c r="AM95" s="2"/>
      <c r="AN95" s="2"/>
      <c r="AO95" s="2"/>
      <c r="AP95" s="2"/>
      <c r="AQ95" s="2"/>
      <c r="AR95" s="2"/>
      <c r="AS95" s="2">
        <f t="shared" si="45"/>
        <v>1.0357899166736788E-2</v>
      </c>
      <c r="AT95" s="2"/>
    </row>
    <row r="96" spans="1:62" x14ac:dyDescent="0.25">
      <c r="A96" s="1"/>
      <c r="B96" s="2"/>
      <c r="C96" s="2"/>
      <c r="D96" s="2"/>
      <c r="E96" s="2"/>
      <c r="F96" s="2">
        <v>3000</v>
      </c>
      <c r="G96" s="2">
        <f t="shared" si="41"/>
        <v>5.0498977680521365E-4</v>
      </c>
      <c r="H96">
        <f t="shared" si="42"/>
        <v>0.74813300267439065</v>
      </c>
      <c r="I96" s="2">
        <f t="shared" si="43"/>
        <v>5.152012721256527E-2</v>
      </c>
      <c r="J96" s="2"/>
      <c r="K96" s="2"/>
      <c r="L96" s="2"/>
      <c r="M96" s="2"/>
      <c r="N96" s="2"/>
      <c r="O96" s="2"/>
      <c r="P96" s="1"/>
      <c r="Q96" s="2"/>
      <c r="R96" s="2"/>
      <c r="S96" s="2"/>
      <c r="T96" s="2"/>
      <c r="U96" s="2"/>
      <c r="V96" s="2"/>
      <c r="W96" s="2"/>
      <c r="X96" s="2"/>
      <c r="AH96">
        <f t="shared" si="44"/>
        <v>6.9965290138839439E-2</v>
      </c>
      <c r="AL96" s="1"/>
      <c r="AM96" s="2"/>
      <c r="AN96" s="2"/>
      <c r="AO96" s="2"/>
      <c r="AP96" s="2"/>
      <c r="AQ96" s="2"/>
      <c r="AR96" s="2"/>
      <c r="AS96" s="2">
        <f t="shared" si="45"/>
        <v>1.7129871222963302E-2</v>
      </c>
      <c r="AT96" s="2"/>
      <c r="BA96">
        <f>2.05/BG92</f>
        <v>72.245120443740518</v>
      </c>
      <c r="BC96">
        <f>55-BC94</f>
        <v>17.70040283445325</v>
      </c>
    </row>
    <row r="97" spans="1:46" x14ac:dyDescent="0.25">
      <c r="A97" s="1"/>
      <c r="B97" s="2"/>
      <c r="C97" s="2"/>
      <c r="D97" s="2"/>
      <c r="E97" s="2"/>
      <c r="F97" s="2">
        <v>3050</v>
      </c>
      <c r="G97" s="2">
        <f t="shared" si="41"/>
        <v>5.0537350058223152E-4</v>
      </c>
      <c r="H97">
        <f t="shared" si="42"/>
        <v>0.74870148234404665</v>
      </c>
      <c r="I97" s="2">
        <f t="shared" si="43"/>
        <v>5.1477762992858507E-2</v>
      </c>
      <c r="J97" s="2"/>
      <c r="K97" s="2"/>
      <c r="L97" s="2"/>
      <c r="M97" s="2"/>
      <c r="N97" s="2"/>
      <c r="O97" s="2"/>
      <c r="P97" s="1"/>
      <c r="Q97" s="2"/>
      <c r="R97" s="2"/>
      <c r="S97" s="2"/>
      <c r="T97" s="2"/>
      <c r="U97" s="2"/>
      <c r="V97" s="2"/>
      <c r="W97" s="2"/>
      <c r="X97" s="2"/>
      <c r="AH97">
        <f t="shared" si="44"/>
        <v>7.0777760251480859E-2</v>
      </c>
      <c r="AL97" s="1"/>
      <c r="AM97" s="2"/>
      <c r="AN97" s="2"/>
      <c r="AO97" s="2"/>
      <c r="AP97" s="2"/>
      <c r="AQ97" s="2"/>
      <c r="AR97" s="2"/>
      <c r="AS97" s="2">
        <f t="shared" si="45"/>
        <v>3.6978486659372103E-2</v>
      </c>
      <c r="AT97" s="2"/>
    </row>
    <row r="98" spans="1:46" x14ac:dyDescent="0.25">
      <c r="A98" s="1"/>
      <c r="B98" s="2"/>
      <c r="C98" s="2"/>
      <c r="D98" s="2"/>
      <c r="E98" s="2"/>
      <c r="F98" s="2">
        <v>3100</v>
      </c>
      <c r="G98" s="2">
        <f t="shared" si="41"/>
        <v>5.0574636184006969E-4</v>
      </c>
      <c r="H98">
        <f t="shared" si="42"/>
        <v>0.74925386939269578</v>
      </c>
      <c r="I98" s="2">
        <f t="shared" si="43"/>
        <v>5.1436648047858309E-2</v>
      </c>
      <c r="J98" s="2"/>
      <c r="K98" s="2"/>
      <c r="L98" s="2"/>
      <c r="M98" s="2"/>
      <c r="N98" s="2"/>
      <c r="O98" s="2"/>
      <c r="P98" s="1"/>
      <c r="Q98" s="2"/>
      <c r="R98" s="2"/>
      <c r="S98" s="2"/>
      <c r="T98" s="2"/>
      <c r="U98" s="2"/>
      <c r="V98" s="2"/>
      <c r="W98" s="2"/>
      <c r="X98" s="2"/>
      <c r="AH98">
        <f t="shared" si="44"/>
        <v>7.1200504694371725E-2</v>
      </c>
      <c r="AL98" s="1"/>
      <c r="AM98" s="2"/>
      <c r="AN98" s="2"/>
      <c r="AO98" s="2"/>
      <c r="AP98" s="2"/>
      <c r="AQ98" s="2"/>
      <c r="AR98" s="2"/>
      <c r="AS98" s="2">
        <f t="shared" si="45"/>
        <v>5.0132194259742434E-2</v>
      </c>
      <c r="AT98" s="2"/>
    </row>
    <row r="99" spans="1:46" x14ac:dyDescent="0.25">
      <c r="A99" s="1"/>
      <c r="B99" s="2"/>
      <c r="C99" s="2"/>
      <c r="D99" s="2"/>
      <c r="E99" s="2"/>
      <c r="F99" s="2">
        <v>3150</v>
      </c>
      <c r="G99" s="2">
        <f t="shared" si="41"/>
        <v>5.0611063849199207E-4</v>
      </c>
      <c r="H99">
        <f t="shared" si="42"/>
        <v>0.74979353850665487</v>
      </c>
      <c r="I99" s="2">
        <f t="shared" si="43"/>
        <v>5.1396527253727842E-2</v>
      </c>
      <c r="J99" s="2"/>
      <c r="K99" s="2"/>
      <c r="L99" s="2"/>
      <c r="M99" s="2"/>
      <c r="N99" s="2"/>
      <c r="O99" s="2"/>
      <c r="P99" s="1"/>
      <c r="Q99" s="2"/>
      <c r="R99" s="2"/>
      <c r="S99" s="2"/>
      <c r="T99" s="2"/>
      <c r="U99" s="2"/>
      <c r="V99" s="2"/>
      <c r="W99" s="2"/>
      <c r="X99" s="2"/>
      <c r="AH99">
        <f t="shared" si="44"/>
        <v>7.2081454163487074E-2</v>
      </c>
      <c r="AL99" s="1"/>
      <c r="AM99" s="2"/>
      <c r="AN99" s="2"/>
      <c r="AO99" s="2"/>
      <c r="AP99" s="2"/>
      <c r="AQ99" s="2"/>
      <c r="AR99" s="2"/>
      <c r="AS99" s="2">
        <f t="shared" si="45"/>
        <v>5.7874084673007309E-2</v>
      </c>
      <c r="AT99" s="2"/>
    </row>
    <row r="100" spans="1:46" x14ac:dyDescent="0.25">
      <c r="A100" s="1"/>
      <c r="B100" s="2"/>
      <c r="C100" s="2"/>
      <c r="D100" s="2"/>
      <c r="E100" s="2"/>
      <c r="F100" s="2">
        <v>3200</v>
      </c>
      <c r="G100" s="2">
        <f t="shared" si="41"/>
        <v>5.0646391479702694E-4</v>
      </c>
      <c r="H100">
        <f t="shared" si="42"/>
        <v>0.7503169108104103</v>
      </c>
      <c r="I100" s="2">
        <f t="shared" si="43"/>
        <v>5.1357662825519845E-2</v>
      </c>
      <c r="J100" s="2"/>
      <c r="K100" s="2"/>
      <c r="L100" s="2"/>
      <c r="M100" s="2"/>
      <c r="N100" s="2"/>
      <c r="O100" s="2"/>
      <c r="P100" s="1"/>
      <c r="Q100" s="2"/>
      <c r="R100" s="2"/>
      <c r="S100" s="2"/>
      <c r="T100" s="2"/>
      <c r="U100" s="2"/>
      <c r="V100" s="2"/>
      <c r="W100" s="2"/>
      <c r="X100" s="2"/>
      <c r="AH100">
        <f t="shared" si="44"/>
        <v>7.1609756050279527E-2</v>
      </c>
      <c r="AL100" s="1"/>
      <c r="AM100" s="2"/>
      <c r="AN100" s="2"/>
      <c r="AO100" s="2"/>
      <c r="AP100" s="2"/>
      <c r="AQ100" s="2"/>
      <c r="AR100" s="2"/>
      <c r="AS100" s="2">
        <f t="shared" si="45"/>
        <v>6.1599696995202416E-2</v>
      </c>
      <c r="AT100" s="2"/>
    </row>
    <row r="101" spans="1:46" x14ac:dyDescent="0.25">
      <c r="A101" s="1"/>
      <c r="B101" s="2"/>
      <c r="C101" s="2"/>
      <c r="D101" s="2"/>
      <c r="E101" s="2"/>
      <c r="F101" s="2">
        <v>3250</v>
      </c>
      <c r="G101" s="2">
        <f t="shared" si="41"/>
        <v>5.0680611938659886E-4</v>
      </c>
      <c r="H101">
        <f t="shared" si="42"/>
        <v>0.75082388057273897</v>
      </c>
      <c r="I101" s="2">
        <f t="shared" si="43"/>
        <v>5.1320058416506359E-2</v>
      </c>
      <c r="J101" s="2"/>
      <c r="K101" s="2"/>
      <c r="L101" s="2"/>
      <c r="M101" s="2"/>
      <c r="N101" s="2"/>
      <c r="O101" s="2"/>
      <c r="P101" s="1"/>
      <c r="Q101" s="2"/>
      <c r="R101" s="2"/>
      <c r="S101" s="2"/>
      <c r="T101" s="2"/>
      <c r="U101" s="2"/>
      <c r="V101" s="2"/>
      <c r="W101" s="2"/>
      <c r="X101" s="2"/>
      <c r="AH101">
        <f t="shared" si="44"/>
        <v>7.1270993865663573E-2</v>
      </c>
      <c r="AL101" s="1"/>
      <c r="AM101" s="2"/>
      <c r="AN101" s="2"/>
      <c r="AO101" s="2"/>
      <c r="AP101" s="2"/>
      <c r="AQ101" s="2"/>
      <c r="AR101" s="2"/>
      <c r="AS101" s="2">
        <f t="shared" si="45"/>
        <v>6.4149179362006509E-2</v>
      </c>
      <c r="AT101" s="2"/>
    </row>
    <row r="102" spans="1:46" x14ac:dyDescent="0.25">
      <c r="A102" s="1"/>
      <c r="B102" s="2"/>
      <c r="C102" s="2"/>
      <c r="D102" s="2"/>
      <c r="E102" s="2"/>
      <c r="F102" s="2">
        <v>3300</v>
      </c>
      <c r="G102" s="2">
        <f t="shared" si="41"/>
        <v>5.071561203880147E-4</v>
      </c>
      <c r="H102">
        <f t="shared" si="42"/>
        <v>0.7513424005748367</v>
      </c>
      <c r="I102" s="2">
        <f t="shared" si="43"/>
        <v>5.1281639965117337E-2</v>
      </c>
      <c r="J102" s="2"/>
      <c r="K102" s="2"/>
      <c r="L102" s="2"/>
      <c r="M102" s="2"/>
      <c r="N102" s="2"/>
      <c r="O102" s="2"/>
      <c r="P102" s="1"/>
      <c r="Q102" s="2"/>
      <c r="R102" s="2"/>
      <c r="S102" s="2"/>
      <c r="T102" s="2"/>
      <c r="U102" s="2"/>
      <c r="V102" s="2"/>
      <c r="W102" s="2"/>
      <c r="X102" s="2"/>
      <c r="AH102">
        <f t="shared" si="44"/>
        <v>7.1060779119405379E-2</v>
      </c>
      <c r="AL102" s="1"/>
      <c r="AM102" s="2"/>
      <c r="AN102" s="2"/>
      <c r="AO102" s="2"/>
      <c r="AP102" s="2"/>
      <c r="AQ102" s="2"/>
      <c r="AR102" s="2"/>
      <c r="AS102" s="2">
        <f t="shared" si="45"/>
        <v>6.5577813315377056E-2</v>
      </c>
      <c r="AT102" s="2"/>
    </row>
    <row r="103" spans="1:46" x14ac:dyDescent="0.25">
      <c r="A103" s="1"/>
      <c r="B103" s="2"/>
      <c r="C103" s="2"/>
      <c r="D103" s="2"/>
      <c r="E103" s="2"/>
      <c r="F103" s="2">
        <v>3350</v>
      </c>
      <c r="G103" s="2">
        <f t="shared" si="41"/>
        <v>5.0749973096530067E-4</v>
      </c>
      <c r="H103">
        <f t="shared" si="42"/>
        <v>0.75185145328192704</v>
      </c>
      <c r="I103" s="2">
        <f t="shared" si="43"/>
        <v>5.1243964908049652E-2</v>
      </c>
      <c r="J103" s="2"/>
      <c r="K103" s="2"/>
      <c r="L103" s="2"/>
      <c r="M103" s="2"/>
      <c r="N103" s="2"/>
      <c r="O103" s="2"/>
      <c r="P103" s="1"/>
      <c r="Q103" s="2"/>
      <c r="R103" s="2"/>
      <c r="S103" s="2"/>
      <c r="T103" s="2"/>
      <c r="U103" s="2"/>
      <c r="V103" s="2"/>
      <c r="W103" s="2"/>
      <c r="X103" s="2"/>
      <c r="AH103">
        <f t="shared" si="44"/>
        <v>7.0843657055168763E-2</v>
      </c>
      <c r="AL103" s="1"/>
      <c r="AM103" s="2"/>
      <c r="AN103" s="2"/>
      <c r="AO103" s="2"/>
      <c r="AP103" s="2"/>
      <c r="AQ103" s="2"/>
      <c r="AR103" s="2"/>
      <c r="AS103" s="2">
        <f t="shared" si="45"/>
        <v>6.6542883595656979E-2</v>
      </c>
      <c r="AT103" s="2"/>
    </row>
    <row r="104" spans="1:46" x14ac:dyDescent="0.25">
      <c r="A104" s="1"/>
      <c r="B104" s="2"/>
      <c r="C104" s="2"/>
      <c r="D104" s="2"/>
      <c r="E104" s="2"/>
      <c r="F104" s="2">
        <v>3400</v>
      </c>
      <c r="G104" s="2">
        <f t="shared" si="41"/>
        <v>5.0787256692727838E-4</v>
      </c>
      <c r="H104">
        <f t="shared" si="42"/>
        <v>0.75240380285522723</v>
      </c>
      <c r="I104" s="2">
        <f t="shared" si="43"/>
        <v>5.1203132376687027E-2</v>
      </c>
      <c r="J104" s="2"/>
      <c r="K104" s="2"/>
      <c r="L104" s="2"/>
      <c r="M104" s="2"/>
      <c r="N104" s="2"/>
      <c r="O104" s="2"/>
      <c r="P104" s="1"/>
      <c r="Q104" s="2"/>
      <c r="R104" s="2"/>
      <c r="S104" s="2"/>
      <c r="T104" s="2"/>
      <c r="U104" s="2"/>
      <c r="V104" s="2"/>
      <c r="W104" s="2"/>
      <c r="X104" s="2"/>
      <c r="AH104">
        <f t="shared" si="44"/>
        <v>7.0306801210440195E-2</v>
      </c>
      <c r="AL104" s="1"/>
      <c r="AM104" s="2"/>
      <c r="AN104" s="2"/>
      <c r="AO104" s="2"/>
      <c r="AP104" s="2"/>
      <c r="AQ104" s="2"/>
      <c r="AR104" s="2"/>
      <c r="AS104" s="2">
        <f t="shared" si="45"/>
        <v>6.6934769800521834E-2</v>
      </c>
      <c r="AT104" s="2"/>
    </row>
    <row r="105" spans="1:46" x14ac:dyDescent="0.25">
      <c r="A105" s="1"/>
      <c r="B105" s="2"/>
      <c r="C105" s="2"/>
      <c r="D105" s="2"/>
      <c r="E105" s="2"/>
      <c r="F105" s="2">
        <v>3450</v>
      </c>
      <c r="G105" s="2">
        <f t="shared" si="41"/>
        <v>5.0823669560073274E-4</v>
      </c>
      <c r="H105">
        <f t="shared" si="42"/>
        <v>0.75294325274182639</v>
      </c>
      <c r="I105" s="2">
        <f t="shared" si="43"/>
        <v>5.1163300533253811E-2</v>
      </c>
      <c r="J105" s="2"/>
      <c r="K105" s="2"/>
      <c r="L105" s="2"/>
      <c r="M105" s="2"/>
      <c r="N105" s="2"/>
      <c r="O105" s="2"/>
      <c r="P105" s="1"/>
      <c r="Q105" s="2"/>
      <c r="R105" s="2"/>
      <c r="S105" s="2"/>
      <c r="T105" s="2"/>
      <c r="U105" s="2"/>
      <c r="V105" s="2"/>
      <c r="W105" s="2"/>
      <c r="X105" s="2"/>
      <c r="AH105">
        <f t="shared" si="44"/>
        <v>6.9787135698772637E-2</v>
      </c>
      <c r="AL105" s="1"/>
      <c r="AM105" s="2"/>
      <c r="AN105" s="2"/>
      <c r="AO105" s="2"/>
      <c r="AP105" s="2"/>
      <c r="AQ105" s="2"/>
      <c r="AR105" s="2"/>
      <c r="AS105" s="2">
        <f t="shared" si="45"/>
        <v>6.6867940409056512E-2</v>
      </c>
      <c r="AT105" s="2"/>
    </row>
    <row r="106" spans="1:46" x14ac:dyDescent="0.25">
      <c r="A106" s="1"/>
      <c r="B106" s="2"/>
      <c r="C106" s="2"/>
      <c r="D106" s="2"/>
      <c r="E106" s="2"/>
      <c r="F106" s="2">
        <v>3500</v>
      </c>
      <c r="G106" s="2">
        <f t="shared" si="41"/>
        <v>5.0860160860539082E-4</v>
      </c>
      <c r="H106">
        <f t="shared" si="42"/>
        <v>0.75348386460057892</v>
      </c>
      <c r="I106" s="2">
        <f t="shared" si="43"/>
        <v>5.1123429489782331E-2</v>
      </c>
      <c r="J106" s="2"/>
      <c r="K106" s="2"/>
      <c r="L106" s="2"/>
      <c r="M106" s="2"/>
      <c r="N106" s="2"/>
      <c r="O106" s="2"/>
      <c r="P106" s="1"/>
      <c r="Q106" s="2"/>
      <c r="R106" s="2"/>
      <c r="S106" s="2"/>
      <c r="T106" s="2"/>
      <c r="U106" s="2"/>
      <c r="V106" s="2"/>
      <c r="W106" s="2"/>
      <c r="X106" s="2"/>
      <c r="AH106">
        <f t="shared" si="44"/>
        <v>6.9075293698825188E-2</v>
      </c>
      <c r="AL106" s="1"/>
      <c r="AM106" s="2"/>
      <c r="AN106" s="2"/>
      <c r="AO106" s="2"/>
      <c r="AP106" s="2"/>
      <c r="AQ106" s="2"/>
      <c r="AR106" s="2"/>
      <c r="AS106" s="2">
        <f t="shared" si="45"/>
        <v>6.6916084504671278E-2</v>
      </c>
      <c r="AT106" s="2"/>
    </row>
    <row r="107" spans="1:46" x14ac:dyDescent="0.25">
      <c r="A107" s="1"/>
      <c r="B107" s="2"/>
      <c r="C107" s="2"/>
      <c r="D107" s="2"/>
      <c r="E107" s="2"/>
      <c r="F107" s="2">
        <v>3550</v>
      </c>
      <c r="G107" s="2">
        <f t="shared" si="41"/>
        <v>5.0897209437984119E-4</v>
      </c>
      <c r="H107">
        <f t="shared" si="42"/>
        <v>0.75403273241457935</v>
      </c>
      <c r="I107" s="2">
        <f t="shared" si="43"/>
        <v>5.1082997202627024E-2</v>
      </c>
      <c r="J107" s="2"/>
      <c r="K107" s="2"/>
      <c r="L107" s="2"/>
      <c r="M107" s="2"/>
      <c r="N107" s="2"/>
      <c r="O107" s="2"/>
      <c r="P107" s="1"/>
      <c r="Q107" s="2"/>
      <c r="R107" s="2"/>
      <c r="S107" s="2"/>
      <c r="T107" s="2"/>
      <c r="U107" s="2"/>
      <c r="V107" s="2"/>
      <c r="W107" s="2"/>
      <c r="X107" s="2"/>
      <c r="AH107">
        <f t="shared" si="44"/>
        <v>6.9235493058027731E-2</v>
      </c>
      <c r="AL107" s="1"/>
      <c r="AM107" s="2"/>
      <c r="AN107" s="2"/>
      <c r="AO107" s="2"/>
      <c r="AP107" s="2"/>
      <c r="AQ107" s="2"/>
      <c r="AR107" s="2"/>
      <c r="AS107" s="2">
        <f t="shared" si="45"/>
        <v>6.6824341385405259E-2</v>
      </c>
      <c r="AT107" s="2"/>
    </row>
    <row r="108" spans="1:46" x14ac:dyDescent="0.25">
      <c r="A108" s="1"/>
      <c r="B108" s="2"/>
      <c r="C108" s="2"/>
      <c r="D108" s="2"/>
      <c r="E108" s="2"/>
      <c r="F108" s="2">
        <v>3600</v>
      </c>
      <c r="G108" s="2">
        <f t="shared" si="41"/>
        <v>5.0935058536923517E-4</v>
      </c>
      <c r="H108">
        <f t="shared" si="42"/>
        <v>0.75459345980627435</v>
      </c>
      <c r="I108" s="2">
        <f t="shared" si="43"/>
        <v>5.1041740777786206E-2</v>
      </c>
      <c r="J108" s="2"/>
      <c r="K108" s="2"/>
      <c r="L108" s="2"/>
      <c r="M108" s="2"/>
      <c r="N108" s="2"/>
      <c r="O108" s="2"/>
      <c r="P108" s="1"/>
      <c r="Q108" s="2"/>
      <c r="R108" s="2"/>
      <c r="S108" s="2"/>
      <c r="T108" s="2"/>
      <c r="U108" s="2"/>
      <c r="V108" s="2"/>
      <c r="W108" s="2"/>
      <c r="X108" s="2"/>
      <c r="AH108">
        <f t="shared" si="44"/>
        <v>6.7295300818796713E-2</v>
      </c>
      <c r="AL108" s="1"/>
      <c r="AM108" s="2"/>
      <c r="AN108" s="2"/>
      <c r="AO108" s="2"/>
      <c r="AP108" s="2"/>
      <c r="AQ108" s="2"/>
      <c r="AR108" s="2"/>
      <c r="AS108" s="2">
        <f t="shared" si="45"/>
        <v>6.6248632270011001E-2</v>
      </c>
      <c r="AT108" s="2"/>
    </row>
    <row r="109" spans="1:46" x14ac:dyDescent="0.25">
      <c r="A109" s="1"/>
      <c r="B109" s="2"/>
      <c r="C109" s="2"/>
      <c r="D109" s="2"/>
      <c r="E109" s="2"/>
      <c r="F109" s="2">
        <v>3650</v>
      </c>
      <c r="G109" s="2">
        <f t="shared" si="41"/>
        <v>5.0975395917191783E-4</v>
      </c>
      <c r="H109">
        <f t="shared" si="42"/>
        <v>0.75519105062506331</v>
      </c>
      <c r="I109" s="2">
        <f t="shared" si="43"/>
        <v>5.0997827043638415E-2</v>
      </c>
      <c r="J109" s="2"/>
      <c r="K109" s="2"/>
      <c r="L109" s="2"/>
      <c r="M109" s="2"/>
      <c r="N109" s="2"/>
      <c r="O109" s="2"/>
      <c r="P109" s="1"/>
      <c r="Q109" s="2"/>
      <c r="R109" s="2"/>
      <c r="S109" s="2"/>
      <c r="T109" s="2"/>
      <c r="U109" s="2"/>
      <c r="V109" s="2"/>
      <c r="W109" s="2"/>
      <c r="X109" s="2"/>
      <c r="AH109">
        <f t="shared" si="44"/>
        <v>6.6405304378782448E-2</v>
      </c>
      <c r="AL109" s="1"/>
      <c r="AM109" s="2"/>
      <c r="AN109" s="2"/>
      <c r="AO109" s="2"/>
      <c r="AP109" s="2"/>
      <c r="AQ109" s="2"/>
      <c r="AR109" s="2"/>
      <c r="AS109" s="2">
        <f t="shared" si="45"/>
        <v>6.5660264287517894E-2</v>
      </c>
      <c r="AT109" s="2"/>
    </row>
    <row r="110" spans="1:46" x14ac:dyDescent="0.25">
      <c r="A110" s="1"/>
      <c r="B110" s="2"/>
      <c r="C110" s="2"/>
      <c r="D110" s="2"/>
      <c r="E110" s="2"/>
      <c r="F110" s="2">
        <v>3700</v>
      </c>
      <c r="G110" s="2">
        <f t="shared" si="41"/>
        <v>5.1016070246481273E-4</v>
      </c>
      <c r="H110">
        <f t="shared" si="42"/>
        <v>0.75579363328120397</v>
      </c>
      <c r="I110" s="2">
        <f t="shared" si="43"/>
        <v>5.0953603828606642E-2</v>
      </c>
      <c r="J110" s="2"/>
      <c r="K110" s="2"/>
      <c r="L110" s="2"/>
      <c r="M110" s="2"/>
      <c r="N110" s="2"/>
      <c r="O110" s="2"/>
      <c r="P110" s="1"/>
      <c r="Q110" s="2"/>
      <c r="R110" s="2"/>
      <c r="S110" s="2"/>
      <c r="T110" s="2"/>
      <c r="U110" s="2"/>
      <c r="V110" s="2"/>
      <c r="W110" s="2"/>
      <c r="X110" s="2"/>
      <c r="AH110">
        <f t="shared" si="44"/>
        <v>6.2783196867212523E-2</v>
      </c>
      <c r="AL110" s="1"/>
      <c r="AM110" s="2"/>
      <c r="AN110" s="2"/>
      <c r="AO110" s="2"/>
      <c r="AP110" s="2"/>
      <c r="AQ110" s="2"/>
      <c r="AR110" s="2"/>
      <c r="AS110" s="2">
        <f t="shared" si="45"/>
        <v>6.3717700530258436E-2</v>
      </c>
      <c r="AT110" s="2"/>
    </row>
    <row r="111" spans="1:46" x14ac:dyDescent="0.25">
      <c r="A111" s="1"/>
      <c r="B111" s="2"/>
      <c r="C111" s="2"/>
      <c r="D111" s="2"/>
      <c r="E111" s="2"/>
      <c r="F111" s="2">
        <v>3750</v>
      </c>
      <c r="G111" s="2">
        <f t="shared" si="41"/>
        <v>5.1056842096089633E-4</v>
      </c>
      <c r="H111">
        <f t="shared" si="42"/>
        <v>0.75639766068280945</v>
      </c>
      <c r="I111" s="2">
        <f t="shared" si="43"/>
        <v>5.0909332272698331E-2</v>
      </c>
      <c r="J111" s="2"/>
      <c r="K111" s="2"/>
      <c r="L111" s="2"/>
      <c r="M111" s="2"/>
      <c r="N111" s="2"/>
      <c r="O111" s="2"/>
      <c r="P111" s="1"/>
      <c r="Q111" s="2"/>
      <c r="R111" s="2"/>
      <c r="S111" s="2"/>
      <c r="T111" s="2"/>
      <c r="U111" s="2"/>
      <c r="V111" s="2"/>
      <c r="W111" s="2"/>
      <c r="X111" s="2"/>
      <c r="AH111">
        <f t="shared" si="44"/>
        <v>4.6559451762192922E-2</v>
      </c>
      <c r="AL111" s="1"/>
      <c r="AM111" s="2"/>
      <c r="AN111" s="2"/>
      <c r="AO111" s="2"/>
      <c r="AP111" s="2"/>
      <c r="AQ111" s="2"/>
      <c r="AR111" s="2"/>
      <c r="AS111" s="2">
        <f t="shared" si="45"/>
        <v>6.2434391044524855E-2</v>
      </c>
      <c r="AT111" s="2"/>
    </row>
    <row r="112" spans="1:46" x14ac:dyDescent="0.25">
      <c r="A112" s="1"/>
      <c r="B112" s="2"/>
      <c r="C112" s="2"/>
      <c r="D112" s="2"/>
      <c r="E112" s="2"/>
      <c r="F112" s="2">
        <v>3800</v>
      </c>
      <c r="G112" s="2">
        <f t="shared" si="41"/>
        <v>5.1099406804112804E-4</v>
      </c>
      <c r="H112">
        <f t="shared" si="42"/>
        <v>0.75702824894981924</v>
      </c>
      <c r="I112" s="2">
        <f t="shared" si="43"/>
        <v>5.0863175480279611E-2</v>
      </c>
      <c r="K112" s="2"/>
      <c r="L112" s="2"/>
      <c r="M112" s="2"/>
      <c r="N112" s="2"/>
      <c r="O112" s="2"/>
      <c r="P112" s="1"/>
      <c r="Q112" s="2"/>
      <c r="R112" s="2"/>
      <c r="S112" s="2"/>
      <c r="T112" s="2"/>
      <c r="U112" s="2"/>
      <c r="V112" s="2"/>
      <c r="W112" s="2"/>
      <c r="X112" s="2"/>
      <c r="AH112">
        <f t="shared" si="44"/>
        <v>4.1466002135991414E-2</v>
      </c>
      <c r="AL112" s="1"/>
      <c r="AM112" s="2"/>
      <c r="AN112" s="2"/>
      <c r="AO112" s="2"/>
      <c r="AP112" s="2"/>
      <c r="AQ112" s="2"/>
      <c r="AR112" s="2"/>
      <c r="AS112" s="2">
        <f t="shared" si="45"/>
        <v>5.9509300563925588E-2</v>
      </c>
      <c r="AT112" s="2"/>
    </row>
    <row r="113" spans="1:46" x14ac:dyDescent="0.25">
      <c r="A113" s="1"/>
      <c r="B113" s="2"/>
      <c r="C113" s="2"/>
      <c r="D113" s="2"/>
      <c r="E113" s="2"/>
      <c r="F113" s="2">
        <v>3850</v>
      </c>
      <c r="G113" s="2">
        <f t="shared" si="41"/>
        <v>5.1144020292335406E-4</v>
      </c>
      <c r="H113">
        <f t="shared" si="42"/>
        <v>0.75768918951607989</v>
      </c>
      <c r="I113" s="2">
        <f t="shared" si="43"/>
        <v>5.0814864333702602E-2</v>
      </c>
      <c r="J113" s="2"/>
      <c r="K113" s="2"/>
      <c r="L113" s="2"/>
      <c r="M113" s="2"/>
      <c r="N113" s="2"/>
      <c r="O113" s="2"/>
      <c r="P113" s="1"/>
      <c r="Q113" s="2"/>
      <c r="R113" s="2"/>
      <c r="S113" s="2"/>
      <c r="T113" s="2"/>
      <c r="U113" s="2"/>
      <c r="V113" s="2"/>
      <c r="W113" s="2"/>
      <c r="X113" s="2"/>
      <c r="AH113">
        <f t="shared" si="44"/>
        <v>3.5013705945176221E-2</v>
      </c>
      <c r="AL113" s="1"/>
      <c r="AM113" s="2"/>
      <c r="AN113" s="2"/>
      <c r="AO113" s="2"/>
      <c r="AP113" s="2"/>
      <c r="AQ113" s="2"/>
      <c r="AR113" s="2"/>
      <c r="AS113" s="2">
        <f t="shared" si="45"/>
        <v>5.4707516202339865E-2</v>
      </c>
      <c r="AT113" s="2"/>
    </row>
    <row r="114" spans="1:46" x14ac:dyDescent="0.25">
      <c r="A114" s="1"/>
      <c r="B114" s="2"/>
      <c r="C114" s="2"/>
      <c r="D114" s="2"/>
      <c r="E114" s="2"/>
      <c r="F114" s="2">
        <v>3900</v>
      </c>
      <c r="G114" s="2">
        <f t="shared" si="41"/>
        <v>5.1189967979839456E-4</v>
      </c>
      <c r="H114">
        <f t="shared" si="42"/>
        <v>0.75836989599762161</v>
      </c>
      <c r="I114" s="2">
        <f t="shared" si="43"/>
        <v>5.0765180299733863E-2</v>
      </c>
      <c r="J114" s="2"/>
      <c r="K114" s="2"/>
      <c r="L114" s="2"/>
      <c r="M114" s="2"/>
      <c r="N114" s="2"/>
      <c r="O114" s="2"/>
      <c r="P114" s="1"/>
      <c r="Q114" s="2"/>
      <c r="R114" s="2"/>
      <c r="S114" s="2"/>
      <c r="T114" s="2"/>
      <c r="U114" s="2"/>
      <c r="V114" s="2"/>
      <c r="W114" s="2"/>
      <c r="X114" s="2"/>
      <c r="AH114">
        <f t="shared" si="44"/>
        <v>3.0184229263082923E-2</v>
      </c>
      <c r="AL114" s="1"/>
      <c r="AM114" s="2"/>
      <c r="AN114" s="2"/>
      <c r="AO114" s="2"/>
      <c r="AP114" s="2"/>
      <c r="AQ114" s="2"/>
      <c r="AR114" s="2"/>
      <c r="AS114" s="2">
        <f t="shared" si="45"/>
        <v>5.0708862890329082E-2</v>
      </c>
      <c r="AT114" s="2"/>
    </row>
    <row r="115" spans="1:46" x14ac:dyDescent="0.25">
      <c r="A115" s="1"/>
      <c r="B115" s="2"/>
      <c r="C115" s="2"/>
      <c r="D115" s="2"/>
      <c r="E115" s="2"/>
      <c r="F115" s="2">
        <v>3950</v>
      </c>
      <c r="G115" s="2">
        <f t="shared" si="41"/>
        <v>5.1235307458750295E-4</v>
      </c>
      <c r="H115">
        <f t="shared" si="42"/>
        <v>0.7590415919814858</v>
      </c>
      <c r="I115" s="2">
        <f t="shared" si="43"/>
        <v>5.0716225304728725E-2</v>
      </c>
      <c r="J115" s="2"/>
      <c r="K115" s="2"/>
      <c r="L115" s="2"/>
      <c r="M115" s="2"/>
      <c r="N115" s="2"/>
      <c r="O115" s="2"/>
      <c r="P115" s="1"/>
      <c r="Q115" s="2"/>
      <c r="R115" s="2"/>
      <c r="S115" s="2"/>
      <c r="T115" s="2"/>
      <c r="U115" s="2"/>
      <c r="V115" s="2"/>
      <c r="W115" s="2"/>
      <c r="X115" s="2"/>
      <c r="AH115">
        <f t="shared" si="44"/>
        <v>2.656212175151302E-2</v>
      </c>
      <c r="AL115" s="1"/>
      <c r="AM115" s="2"/>
      <c r="AN115" s="2"/>
      <c r="AO115" s="2"/>
      <c r="AP115" s="2"/>
      <c r="AQ115" s="2"/>
      <c r="AR115" s="2"/>
      <c r="AS115" s="2">
        <f t="shared" si="45"/>
        <v>4.3873411329012839E-2</v>
      </c>
      <c r="AT115" s="2"/>
    </row>
    <row r="116" spans="1:46" x14ac:dyDescent="0.25">
      <c r="A116" s="1"/>
      <c r="B116" s="2"/>
      <c r="C116" s="2"/>
      <c r="D116" s="2"/>
      <c r="E116" s="2"/>
      <c r="F116" s="2">
        <v>4000</v>
      </c>
      <c r="G116" s="2">
        <f t="shared" si="41"/>
        <v>5.1286152639831684E-4</v>
      </c>
      <c r="H116">
        <f t="shared" si="42"/>
        <v>0.75979485392343238</v>
      </c>
      <c r="I116" s="2">
        <f t="shared" si="43"/>
        <v>5.0661409728799685E-2</v>
      </c>
      <c r="J116" s="2"/>
      <c r="K116" s="2"/>
      <c r="L116" s="2"/>
      <c r="M116" s="2"/>
      <c r="N116" s="2"/>
      <c r="O116" s="2"/>
      <c r="P116" s="1"/>
      <c r="Q116" s="2"/>
      <c r="R116" s="2"/>
      <c r="S116" s="2"/>
      <c r="T116" s="2"/>
      <c r="U116" s="2"/>
      <c r="V116" s="2"/>
      <c r="W116" s="2"/>
      <c r="X116" s="2"/>
      <c r="AH116">
        <f t="shared" si="44"/>
        <v>2.4147383410466357E-2</v>
      </c>
      <c r="AL116" s="1"/>
      <c r="AM116" s="2"/>
      <c r="AN116" s="2"/>
      <c r="AO116" s="2"/>
      <c r="AP116" s="2"/>
      <c r="AQ116" s="2"/>
      <c r="AR116" s="2"/>
      <c r="AS116" s="2">
        <f t="shared" si="45"/>
        <v>3.3581516707347887E-2</v>
      </c>
      <c r="AT116" s="2"/>
    </row>
    <row r="117" spans="1:46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"/>
      <c r="Q117" s="2"/>
      <c r="R117" s="2"/>
      <c r="S117" s="2"/>
      <c r="T117" s="2"/>
      <c r="U117" s="2"/>
      <c r="V117" s="2"/>
      <c r="W117" s="2"/>
      <c r="X117" s="2"/>
      <c r="AL117" s="1"/>
      <c r="AM117" s="2"/>
      <c r="AN117" s="2"/>
      <c r="AO117" s="2"/>
      <c r="AP117" s="2"/>
      <c r="AQ117" s="2"/>
      <c r="AR117" s="2"/>
      <c r="AS117" s="2">
        <f t="shared" si="45"/>
        <v>2.870367814157055E-2</v>
      </c>
      <c r="AT117" s="2"/>
    </row>
    <row r="118" spans="1:46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1"/>
      <c r="Q118" s="2"/>
      <c r="R118" s="2"/>
      <c r="S118" s="2"/>
      <c r="T118" s="2"/>
      <c r="U118" s="2"/>
      <c r="V118" s="2"/>
      <c r="W118" s="2"/>
      <c r="X118" s="2"/>
      <c r="AL118" s="1"/>
      <c r="AM118" s="2"/>
      <c r="AN118" s="2"/>
      <c r="AO118" s="2"/>
      <c r="AP118" s="2"/>
      <c r="AQ118" s="2"/>
      <c r="AR118" s="2"/>
      <c r="AS118" s="2">
        <f t="shared" si="45"/>
        <v>2.740375389277E-2</v>
      </c>
      <c r="AT118" s="2"/>
    </row>
    <row r="119" spans="1:46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1"/>
      <c r="Q119" s="2"/>
      <c r="R119" s="2"/>
      <c r="S119" s="2"/>
      <c r="T119" s="2"/>
      <c r="U119" s="2"/>
      <c r="V119" s="2"/>
      <c r="W119" s="2"/>
      <c r="X119" s="2"/>
      <c r="AL119" s="1"/>
      <c r="AM119" s="2"/>
      <c r="AN119" s="2"/>
      <c r="AO119" s="2"/>
      <c r="AP119" s="2"/>
      <c r="AQ119" s="2"/>
      <c r="AR119" s="2"/>
      <c r="AS119" s="2">
        <f t="shared" si="45"/>
        <v>2.397828465617376E-2</v>
      </c>
      <c r="AT119" s="2"/>
    </row>
    <row r="120" spans="1:46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1"/>
      <c r="Q120" s="2"/>
      <c r="R120" s="2"/>
      <c r="S120" s="2"/>
      <c r="T120" s="2"/>
      <c r="U120" s="2"/>
      <c r="V120" s="2"/>
      <c r="W120" s="2"/>
      <c r="X120" s="2"/>
      <c r="AL120" s="1"/>
      <c r="AM120" s="2"/>
      <c r="AN120" s="2"/>
      <c r="AO120" s="2"/>
      <c r="AP120" s="2"/>
      <c r="AQ120" s="2"/>
      <c r="AR120" s="2"/>
      <c r="AS120" s="2">
        <f t="shared" si="45"/>
        <v>2.0552815419577476E-2</v>
      </c>
      <c r="AT120" s="2"/>
    </row>
    <row r="121" spans="1:46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"/>
      <c r="Q121" s="2"/>
      <c r="R121" s="2"/>
      <c r="S121" s="2"/>
      <c r="T121" s="2"/>
      <c r="U121" s="2"/>
      <c r="V121" s="2"/>
      <c r="W121" s="2"/>
      <c r="X121" s="2"/>
      <c r="AL121" s="1"/>
      <c r="AM121" s="2"/>
      <c r="AN121" s="2"/>
      <c r="AO121" s="2"/>
      <c r="AP121" s="2"/>
      <c r="AQ121" s="2"/>
      <c r="AR121" s="2"/>
      <c r="AS121" s="2">
        <f t="shared" si="45"/>
        <v>1.8269169261846602E-2</v>
      </c>
      <c r="AT121" s="2"/>
    </row>
    <row r="122" spans="1:46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1"/>
      <c r="Q122" s="2"/>
      <c r="R122" s="2"/>
      <c r="S122" s="2"/>
      <c r="T122" s="2"/>
      <c r="U122" s="2"/>
      <c r="V122" s="2"/>
      <c r="W122" s="2"/>
      <c r="X122" s="2"/>
      <c r="AL122" s="1"/>
      <c r="AM122" s="2"/>
      <c r="AN122" s="2"/>
      <c r="AO122" s="2"/>
      <c r="AP122" s="2"/>
      <c r="AQ122" s="2"/>
      <c r="AR122" s="2"/>
      <c r="AS122" s="2">
        <f t="shared" si="45"/>
        <v>1.4843700025250397E-2</v>
      </c>
      <c r="AT122" s="2"/>
    </row>
    <row r="123" spans="1:46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1"/>
      <c r="Q123" s="2"/>
      <c r="R123" s="2"/>
      <c r="S123" s="2"/>
      <c r="T123" s="2"/>
      <c r="U123" s="2"/>
      <c r="V123" s="2"/>
      <c r="W123" s="2"/>
      <c r="X123" s="2"/>
      <c r="AL123" s="1"/>
      <c r="AM123" s="2"/>
      <c r="AN123" s="2"/>
      <c r="AO123" s="2"/>
      <c r="AP123" s="2"/>
      <c r="AQ123" s="2"/>
      <c r="AR123" s="2"/>
      <c r="AS123" s="2"/>
      <c r="AT123" s="2"/>
    </row>
    <row r="124" spans="1:46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1"/>
      <c r="Q124" s="2"/>
      <c r="R124" s="2"/>
      <c r="S124" s="2"/>
      <c r="T124" s="2"/>
      <c r="U124" s="2"/>
      <c r="V124" s="2"/>
      <c r="W124" s="2"/>
      <c r="X124" s="2"/>
      <c r="AL124" s="1"/>
      <c r="AM124" s="2"/>
      <c r="AN124" s="2"/>
      <c r="AO124" s="2"/>
      <c r="AP124" s="2"/>
      <c r="AQ124" s="2"/>
      <c r="AR124" s="2"/>
      <c r="AS124" s="2"/>
      <c r="AT124" s="2"/>
    </row>
    <row r="125" spans="1:46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"/>
      <c r="Q125" s="2"/>
      <c r="R125" s="2"/>
      <c r="S125" s="2"/>
      <c r="T125" s="2"/>
      <c r="U125" s="2"/>
      <c r="V125" s="2"/>
      <c r="W125" s="2"/>
      <c r="X125" s="2"/>
      <c r="AL125" s="1"/>
      <c r="AM125" s="2"/>
      <c r="AN125" s="2"/>
      <c r="AO125" s="2"/>
      <c r="AP125" s="2"/>
      <c r="AQ125" s="2"/>
      <c r="AR125" s="2"/>
      <c r="AS125" s="2"/>
      <c r="AT125" s="2"/>
    </row>
    <row r="126" spans="1:46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1"/>
      <c r="Q126" s="2"/>
      <c r="R126" s="2"/>
      <c r="S126" s="2"/>
      <c r="T126" s="2"/>
      <c r="U126" s="2"/>
      <c r="V126" s="2"/>
      <c r="W126" s="2"/>
      <c r="X126" s="2"/>
      <c r="AL126" s="1"/>
      <c r="AM126" s="2"/>
      <c r="AN126" s="2"/>
      <c r="AO126" s="2"/>
      <c r="AP126" s="2"/>
      <c r="AQ126" s="2"/>
      <c r="AR126" s="2"/>
      <c r="AS126" s="2"/>
      <c r="AT126" s="2"/>
    </row>
    <row r="127" spans="1:46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"/>
      <c r="Q127" s="2"/>
      <c r="R127" s="2"/>
      <c r="S127" s="2"/>
      <c r="T127" s="2"/>
      <c r="U127" s="2"/>
      <c r="V127" s="2"/>
      <c r="W127" s="2"/>
      <c r="X127" s="2"/>
      <c r="AL127" s="1"/>
      <c r="AM127" s="2"/>
      <c r="AN127" s="2"/>
      <c r="AO127" s="2"/>
      <c r="AP127" s="2"/>
      <c r="AQ127" s="2"/>
      <c r="AR127" s="2"/>
      <c r="AS127" s="2"/>
      <c r="AT127" s="2"/>
    </row>
    <row r="128" spans="1:46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1"/>
      <c r="Q128" s="2"/>
      <c r="R128" s="2"/>
      <c r="S128" s="2"/>
      <c r="T128" s="2"/>
      <c r="U128" s="2"/>
      <c r="V128" s="2"/>
      <c r="W128" s="2"/>
      <c r="X128" s="2"/>
      <c r="AL128" s="1"/>
      <c r="AM128" s="2"/>
      <c r="AN128" s="2"/>
      <c r="AO128" s="2"/>
      <c r="AP128" s="2"/>
      <c r="AQ128" s="2"/>
      <c r="AR128" s="2"/>
      <c r="AS128" s="2"/>
      <c r="AT128" s="2"/>
    </row>
    <row r="129" spans="1:46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1"/>
      <c r="Q129" s="2"/>
      <c r="R129" s="2"/>
      <c r="S129" s="2"/>
      <c r="T129" s="2"/>
      <c r="U129" s="2"/>
      <c r="V129" s="2"/>
      <c r="W129" s="2"/>
      <c r="X129" s="2"/>
      <c r="AL129" s="1"/>
      <c r="AM129" s="2"/>
      <c r="AN129" s="2"/>
      <c r="AO129" s="2"/>
      <c r="AP129" s="2"/>
      <c r="AQ129" s="2"/>
      <c r="AR129" s="2"/>
      <c r="AS129" s="2"/>
      <c r="AT129" s="2"/>
    </row>
    <row r="130" spans="1:46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1"/>
      <c r="Q130" s="2"/>
      <c r="R130" s="2"/>
      <c r="S130" s="2"/>
      <c r="T130" s="2"/>
      <c r="U130" s="2"/>
      <c r="V130" s="2"/>
      <c r="W130" s="2"/>
      <c r="X130" s="2"/>
      <c r="AL130" s="1"/>
      <c r="AM130" s="2"/>
      <c r="AN130" s="2"/>
      <c r="AO130" s="2"/>
      <c r="AP130" s="2"/>
      <c r="AQ130" s="2"/>
      <c r="AR130" s="2"/>
      <c r="AS130" s="2"/>
      <c r="AT130" s="2"/>
    </row>
    <row r="131" spans="1:46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1"/>
      <c r="Q131" s="2"/>
      <c r="R131" s="2"/>
      <c r="S131" s="2"/>
      <c r="T131" s="2"/>
      <c r="U131" s="2"/>
      <c r="V131" s="2"/>
      <c r="W131" s="2"/>
      <c r="X131" s="2"/>
      <c r="AL131" s="1"/>
      <c r="AM131" s="2"/>
      <c r="AN131" s="2"/>
      <c r="AO131" s="2"/>
      <c r="AP131" s="2"/>
      <c r="AQ131" s="2"/>
      <c r="AR131" s="2"/>
      <c r="AS131" s="2"/>
      <c r="AT131" s="2"/>
    </row>
    <row r="132" spans="1:46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1"/>
      <c r="Q132" s="2"/>
      <c r="R132" s="2"/>
      <c r="S132" s="2"/>
      <c r="T132" s="2"/>
      <c r="U132" s="2"/>
      <c r="V132" s="2"/>
      <c r="W132" s="2"/>
      <c r="X132" s="2"/>
      <c r="AL132" s="1"/>
      <c r="AM132" s="2"/>
      <c r="AN132" s="2"/>
      <c r="AO132" s="2"/>
      <c r="AP132" s="2"/>
      <c r="AQ132" s="2"/>
      <c r="AR132" s="2"/>
      <c r="AS132" s="2"/>
      <c r="AT132" s="2"/>
    </row>
    <row r="133" spans="1:46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"/>
      <c r="Q133" s="2"/>
      <c r="R133" s="2"/>
      <c r="S133" s="2"/>
      <c r="T133" s="2"/>
      <c r="U133" s="2"/>
      <c r="V133" s="2"/>
      <c r="W133" s="2"/>
      <c r="X133" s="2"/>
      <c r="AL133" s="1"/>
      <c r="AM133" s="2"/>
      <c r="AN133" s="2"/>
      <c r="AO133" s="2"/>
      <c r="AP133" s="2"/>
      <c r="AQ133" s="2"/>
      <c r="AR133" s="2"/>
      <c r="AS133" s="2"/>
      <c r="AT133" s="2"/>
    </row>
    <row r="134" spans="1:46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"/>
      <c r="Q134" s="2"/>
      <c r="R134" s="2"/>
      <c r="S134" s="2"/>
      <c r="T134" s="2"/>
      <c r="U134" s="2"/>
      <c r="V134" s="2"/>
      <c r="W134" s="2"/>
      <c r="X134" s="2"/>
      <c r="AL134" s="1"/>
      <c r="AM134" s="2"/>
      <c r="AN134" s="2"/>
      <c r="AO134" s="2"/>
      <c r="AP134" s="2"/>
      <c r="AQ134" s="2"/>
      <c r="AR134" s="2"/>
      <c r="AS134" s="2"/>
      <c r="AT134" s="2"/>
    </row>
    <row r="135" spans="1:46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"/>
      <c r="Q135" s="2"/>
      <c r="R135" s="2"/>
      <c r="S135" s="2"/>
      <c r="T135" s="2"/>
      <c r="U135" s="2"/>
      <c r="V135" s="2"/>
      <c r="W135" s="2"/>
      <c r="X135" s="2"/>
      <c r="AL135" s="1"/>
      <c r="AM135" s="2"/>
      <c r="AN135" s="2"/>
      <c r="AO135" s="2"/>
      <c r="AP135" s="2"/>
      <c r="AQ135" s="2"/>
      <c r="AR135" s="2"/>
      <c r="AS135" s="2"/>
      <c r="AT135" s="2"/>
    </row>
    <row r="136" spans="1:46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1"/>
      <c r="Q136" s="2"/>
      <c r="R136" s="2"/>
      <c r="S136" s="2"/>
      <c r="T136" s="2"/>
      <c r="U136" s="2"/>
      <c r="V136" s="2"/>
      <c r="W136" s="2"/>
      <c r="X136" s="2"/>
      <c r="AL136" s="1"/>
      <c r="AM136" s="2"/>
      <c r="AN136" s="2"/>
      <c r="AO136" s="2"/>
      <c r="AP136" s="2"/>
      <c r="AQ136" s="2"/>
      <c r="AR136" s="2"/>
      <c r="AS136" s="2"/>
      <c r="AT136" s="2"/>
    </row>
    <row r="137" spans="1:46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1"/>
      <c r="Q137" s="2"/>
      <c r="R137" s="2"/>
      <c r="S137" s="2"/>
      <c r="T137" s="2"/>
      <c r="U137" s="2"/>
      <c r="V137" s="2"/>
      <c r="W137" s="2"/>
      <c r="X137" s="2"/>
      <c r="AL137" s="1"/>
      <c r="AM137" s="2"/>
      <c r="AN137" s="2"/>
      <c r="AO137" s="2"/>
      <c r="AP137" s="2"/>
      <c r="AQ137" s="2"/>
      <c r="AR137" s="2"/>
      <c r="AS137" s="2"/>
      <c r="AT137" s="2"/>
    </row>
    <row r="138" spans="1:46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1"/>
      <c r="Q138" s="2"/>
      <c r="R138" s="2"/>
      <c r="S138" s="2"/>
      <c r="T138" s="2"/>
      <c r="U138" s="2"/>
      <c r="V138" s="2"/>
      <c r="W138" s="2"/>
      <c r="X138" s="2"/>
      <c r="AL138" s="1"/>
      <c r="AM138" s="2"/>
      <c r="AN138" s="2"/>
      <c r="AO138" s="2"/>
      <c r="AP138" s="2"/>
      <c r="AQ138" s="2"/>
      <c r="AR138" s="2"/>
      <c r="AS138" s="2"/>
      <c r="AT138" s="2"/>
    </row>
    <row r="139" spans="1:46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1"/>
      <c r="Q139" s="2"/>
      <c r="R139" s="2"/>
      <c r="S139" s="2"/>
      <c r="T139" s="2"/>
      <c r="U139" s="2"/>
      <c r="V139" s="2"/>
      <c r="W139" s="2"/>
      <c r="X139" s="2"/>
      <c r="AL139" s="1"/>
      <c r="AM139" s="2"/>
      <c r="AN139" s="2"/>
      <c r="AO139" s="2"/>
      <c r="AP139" s="2"/>
      <c r="AQ139" s="2"/>
      <c r="AR139" s="2"/>
      <c r="AS139" s="2"/>
      <c r="AT139" s="2"/>
    </row>
    <row r="140" spans="1:46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1"/>
      <c r="Q140" s="2"/>
      <c r="R140" s="2"/>
      <c r="S140" s="2"/>
      <c r="T140" s="2"/>
      <c r="U140" s="2"/>
      <c r="V140" s="2"/>
      <c r="W140" s="2"/>
      <c r="X140" s="2"/>
      <c r="AL140" s="1"/>
      <c r="AM140" s="2"/>
      <c r="AN140" s="2"/>
      <c r="AO140" s="2"/>
      <c r="AP140" s="2"/>
      <c r="AQ140" s="2"/>
      <c r="AR140" s="2"/>
      <c r="AS140" s="2"/>
      <c r="AT140" s="2"/>
    </row>
    <row r="141" spans="1:46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1"/>
      <c r="Q141" s="2"/>
      <c r="R141" s="2"/>
      <c r="S141" s="2"/>
      <c r="T141" s="2"/>
      <c r="U141" s="2"/>
      <c r="V141" s="2"/>
      <c r="W141" s="2"/>
      <c r="X141" s="2"/>
      <c r="AL141" s="1"/>
      <c r="AM141" s="2"/>
      <c r="AN141" s="2"/>
      <c r="AO141" s="2"/>
      <c r="AP141" s="2"/>
      <c r="AQ141" s="2"/>
      <c r="AR141" s="2"/>
      <c r="AS141" s="2"/>
      <c r="AT141" s="2"/>
    </row>
    <row r="142" spans="1:46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1"/>
      <c r="Q142" s="2"/>
      <c r="R142" s="2"/>
      <c r="S142" s="2"/>
      <c r="T142" s="2"/>
      <c r="U142" s="2"/>
      <c r="V142" s="2"/>
      <c r="W142" s="2"/>
      <c r="X142" s="2"/>
      <c r="AL142" s="1"/>
      <c r="AM142" s="2"/>
      <c r="AN142" s="2"/>
      <c r="AO142" s="2"/>
      <c r="AP142" s="2"/>
      <c r="AQ142" s="2"/>
      <c r="AR142" s="2"/>
      <c r="AS142" s="2"/>
      <c r="AT142" s="2"/>
    </row>
    <row r="143" spans="1:46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1"/>
      <c r="Q143" s="2"/>
      <c r="R143" s="2"/>
      <c r="S143" s="2"/>
      <c r="T143" s="2"/>
      <c r="U143" s="2"/>
      <c r="V143" s="2"/>
      <c r="W143" s="2"/>
      <c r="X143" s="2"/>
      <c r="AL143" s="1"/>
      <c r="AM143" s="2"/>
      <c r="AN143" s="2"/>
      <c r="AO143" s="2"/>
      <c r="AP143" s="2"/>
      <c r="AQ143" s="2"/>
      <c r="AR143" s="2"/>
      <c r="AS143" s="2"/>
      <c r="AT143" s="2"/>
    </row>
    <row r="144" spans="1:46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1"/>
      <c r="Q144" s="2"/>
      <c r="R144" s="2"/>
      <c r="S144" s="2"/>
      <c r="T144" s="2"/>
      <c r="U144" s="2"/>
      <c r="V144" s="2"/>
      <c r="W144" s="2"/>
      <c r="X144" s="2"/>
      <c r="AL144" s="1"/>
      <c r="AM144" s="2"/>
      <c r="AN144" s="2"/>
      <c r="AO144" s="2"/>
      <c r="AP144" s="2"/>
      <c r="AQ144" s="2"/>
      <c r="AR144" s="2"/>
      <c r="AS144" s="2"/>
      <c r="AT144" s="2"/>
    </row>
    <row r="145" spans="1:46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1"/>
      <c r="Q145" s="2"/>
      <c r="R145" s="2"/>
      <c r="S145" s="2"/>
      <c r="T145" s="2"/>
      <c r="U145" s="2"/>
      <c r="V145" s="2"/>
      <c r="W145" s="2"/>
      <c r="X145" s="2"/>
      <c r="AL145" s="1"/>
      <c r="AM145" s="2"/>
      <c r="AN145" s="2"/>
      <c r="AO145" s="2"/>
      <c r="AP145" s="2"/>
      <c r="AQ145" s="2"/>
      <c r="AR145" s="2"/>
      <c r="AS145" s="2"/>
      <c r="AT145" s="2"/>
    </row>
    <row r="146" spans="1:46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1"/>
      <c r="Q146" s="2"/>
      <c r="R146" s="2"/>
      <c r="S146" s="2"/>
      <c r="T146" s="2"/>
      <c r="U146" s="2"/>
      <c r="V146" s="2"/>
      <c r="W146" s="2"/>
      <c r="X146" s="2"/>
      <c r="AL146" s="1"/>
      <c r="AM146" s="2"/>
      <c r="AN146" s="2"/>
      <c r="AO146" s="2"/>
      <c r="AP146" s="2"/>
      <c r="AQ146" s="2"/>
      <c r="AR146" s="2"/>
      <c r="AS146" s="2"/>
      <c r="AT146" s="2"/>
    </row>
    <row r="147" spans="1:46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1"/>
      <c r="Q147" s="2"/>
      <c r="R147" s="2"/>
      <c r="S147" s="2"/>
      <c r="T147" s="2"/>
      <c r="U147" s="2"/>
      <c r="V147" s="2"/>
      <c r="W147" s="2"/>
      <c r="X147" s="2"/>
      <c r="AL147" s="1"/>
      <c r="AM147" s="2"/>
      <c r="AN147" s="2"/>
      <c r="AO147" s="2"/>
      <c r="AP147" s="2"/>
      <c r="AQ147" s="2"/>
      <c r="AR147" s="2"/>
      <c r="AS147" s="2"/>
      <c r="AT147" s="2"/>
    </row>
    <row r="148" spans="1:46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1"/>
      <c r="Q148" s="2"/>
      <c r="R148" s="2"/>
      <c r="S148" s="2"/>
      <c r="T148" s="2"/>
      <c r="U148" s="2"/>
      <c r="V148" s="2"/>
      <c r="W148" s="2"/>
      <c r="X148" s="2"/>
      <c r="AL148" s="1"/>
      <c r="AM148" s="2"/>
      <c r="AN148" s="2"/>
      <c r="AO148" s="2"/>
      <c r="AP148" s="2"/>
      <c r="AQ148" s="2"/>
      <c r="AR148" s="2"/>
      <c r="AS148" s="2"/>
      <c r="AT148" s="2"/>
    </row>
    <row r="149" spans="1:46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1"/>
      <c r="Q149" s="2"/>
      <c r="R149" s="2"/>
      <c r="S149" s="2"/>
      <c r="T149" s="2"/>
      <c r="U149" s="2"/>
      <c r="V149" s="2"/>
      <c r="W149" s="2"/>
      <c r="X149" s="2"/>
      <c r="AL149" s="1"/>
      <c r="AM149" s="2"/>
      <c r="AN149" s="2"/>
      <c r="AO149" s="2"/>
      <c r="AP149" s="2"/>
      <c r="AQ149" s="2"/>
      <c r="AR149" s="2"/>
      <c r="AS149" s="2"/>
      <c r="AT149" s="2"/>
    </row>
    <row r="150" spans="1:46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1"/>
      <c r="Q150" s="2"/>
      <c r="R150" s="2"/>
      <c r="S150" s="2"/>
      <c r="T150" s="2"/>
      <c r="U150" s="2"/>
      <c r="V150" s="2"/>
      <c r="W150" s="2"/>
      <c r="X150" s="2"/>
      <c r="AL150" s="1"/>
      <c r="AM150" s="2"/>
      <c r="AN150" s="2"/>
      <c r="AO150" s="2"/>
      <c r="AP150" s="2"/>
      <c r="AQ150" s="2"/>
      <c r="AR150" s="2"/>
      <c r="AS150" s="2"/>
      <c r="AT150" s="2"/>
    </row>
    <row r="151" spans="1:46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1"/>
      <c r="Q151" s="2"/>
      <c r="R151" s="2"/>
      <c r="S151" s="2"/>
      <c r="T151" s="2"/>
      <c r="U151" s="2"/>
      <c r="V151" s="2"/>
      <c r="W151" s="2"/>
      <c r="X151" s="2"/>
      <c r="AL151" s="1"/>
      <c r="AM151" s="2"/>
      <c r="AN151" s="2"/>
      <c r="AO151" s="2"/>
      <c r="AP151" s="2"/>
      <c r="AQ151" s="2"/>
      <c r="AR151" s="2"/>
      <c r="AS151" s="2"/>
      <c r="AT151" s="2"/>
    </row>
    <row r="152" spans="1:46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1"/>
      <c r="Q152" s="2"/>
      <c r="R152" s="2"/>
      <c r="S152" s="2"/>
      <c r="T152" s="2"/>
      <c r="U152" s="2"/>
      <c r="V152" s="2"/>
      <c r="W152" s="2"/>
      <c r="X152" s="2"/>
      <c r="AL152" s="1"/>
      <c r="AM152" s="2"/>
      <c r="AN152" s="2"/>
      <c r="AO152" s="2"/>
      <c r="AP152" s="2"/>
      <c r="AQ152" s="2"/>
      <c r="AR152" s="2"/>
      <c r="AS152" s="2"/>
      <c r="AT152" s="2"/>
    </row>
    <row r="153" spans="1:46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1"/>
      <c r="Q153" s="2"/>
      <c r="R153" s="2"/>
      <c r="S153" s="2"/>
      <c r="T153" s="2"/>
      <c r="U153" s="2"/>
      <c r="V153" s="2"/>
      <c r="W153" s="2"/>
      <c r="X153" s="2"/>
      <c r="AL153" s="1"/>
      <c r="AM153" s="2"/>
      <c r="AN153" s="2"/>
      <c r="AO153" s="2"/>
      <c r="AP153" s="2"/>
      <c r="AQ153" s="2"/>
      <c r="AR153" s="2"/>
      <c r="AS153" s="2"/>
      <c r="AT153" s="2"/>
    </row>
    <row r="154" spans="1:46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1"/>
      <c r="Q154" s="2"/>
      <c r="R154" s="2"/>
      <c r="S154" s="2"/>
      <c r="T154" s="2"/>
      <c r="U154" s="2"/>
      <c r="V154" s="2"/>
      <c r="W154" s="2"/>
      <c r="X154" s="2"/>
      <c r="AL154" s="1"/>
      <c r="AM154" s="2"/>
      <c r="AN154" s="2"/>
      <c r="AO154" s="2"/>
      <c r="AP154" s="2"/>
      <c r="AQ154" s="2"/>
      <c r="AR154" s="2"/>
      <c r="AS154" s="2"/>
      <c r="AT154" s="2"/>
    </row>
    <row r="155" spans="1:46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1"/>
      <c r="Q155" s="2"/>
      <c r="R155" s="2"/>
      <c r="S155" s="2"/>
      <c r="T155" s="2"/>
      <c r="U155" s="2"/>
      <c r="V155" s="2"/>
      <c r="W155" s="2"/>
      <c r="X155" s="2"/>
      <c r="AL155" s="1"/>
      <c r="AM155" s="2"/>
      <c r="AN155" s="2"/>
      <c r="AO155" s="2"/>
      <c r="AP155" s="2"/>
      <c r="AQ155" s="2"/>
      <c r="AR155" s="2"/>
      <c r="AS155" s="2"/>
      <c r="AT155" s="2"/>
    </row>
    <row r="156" spans="1:46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1"/>
      <c r="Q156" s="2"/>
      <c r="R156" s="2"/>
      <c r="S156" s="2"/>
      <c r="T156" s="2"/>
      <c r="U156" s="2"/>
      <c r="V156" s="2"/>
      <c r="W156" s="2"/>
      <c r="X156" s="2"/>
      <c r="AL156" s="1"/>
      <c r="AM156" s="2"/>
      <c r="AN156" s="2"/>
      <c r="AO156" s="2"/>
      <c r="AP156" s="2"/>
      <c r="AQ156" s="2"/>
      <c r="AR156" s="2"/>
      <c r="AS156" s="2"/>
      <c r="AT156" s="2"/>
    </row>
    <row r="157" spans="1:46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1"/>
      <c r="Q157" s="2"/>
      <c r="R157" s="2"/>
      <c r="S157" s="2"/>
      <c r="T157" s="2"/>
      <c r="U157" s="2"/>
      <c r="V157" s="2"/>
      <c r="W157" s="2"/>
      <c r="X157" s="2"/>
      <c r="AL157" s="1"/>
      <c r="AM157" s="2"/>
      <c r="AN157" s="2"/>
      <c r="AO157" s="2"/>
      <c r="AP157" s="2"/>
      <c r="AQ157" s="2"/>
      <c r="AR157" s="2"/>
      <c r="AS157" s="2"/>
      <c r="AT157" s="2"/>
    </row>
    <row r="158" spans="1:46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1"/>
      <c r="Q158" s="2"/>
      <c r="R158" s="2"/>
      <c r="S158" s="2"/>
      <c r="T158" s="2"/>
      <c r="U158" s="2"/>
      <c r="V158" s="2"/>
      <c r="W158" s="2"/>
      <c r="X158" s="2"/>
      <c r="AL158" s="1"/>
      <c r="AM158" s="2"/>
      <c r="AN158" s="2"/>
      <c r="AO158" s="2"/>
      <c r="AP158" s="2"/>
      <c r="AQ158" s="2"/>
      <c r="AR158" s="2"/>
      <c r="AS158" s="2"/>
      <c r="AT158" s="2"/>
    </row>
    <row r="159" spans="1:46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1"/>
      <c r="Q159" s="2"/>
      <c r="R159" s="2"/>
      <c r="S159" s="2"/>
      <c r="T159" s="2"/>
      <c r="U159" s="2"/>
      <c r="V159" s="2"/>
      <c r="W159" s="2"/>
      <c r="X159" s="2"/>
      <c r="AL159" s="1"/>
      <c r="AM159" s="2"/>
      <c r="AN159" s="2"/>
      <c r="AO159" s="2"/>
      <c r="AP159" s="2"/>
      <c r="AQ159" s="2"/>
      <c r="AR159" s="2"/>
      <c r="AS159" s="2"/>
      <c r="AT159" s="2"/>
    </row>
    <row r="160" spans="1:46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1"/>
      <c r="Q160" s="2"/>
      <c r="R160" s="2"/>
      <c r="S160" s="2"/>
      <c r="T160" s="2"/>
      <c r="U160" s="2"/>
      <c r="V160" s="2"/>
      <c r="W160" s="2"/>
      <c r="X160" s="2"/>
      <c r="AL160" s="1"/>
      <c r="AM160" s="2"/>
      <c r="AN160" s="2"/>
      <c r="AO160" s="2"/>
      <c r="AP160" s="2"/>
      <c r="AQ160" s="2"/>
      <c r="AR160" s="2"/>
      <c r="AS160" s="2"/>
      <c r="AT160" s="2"/>
    </row>
    <row r="161" spans="1:46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1"/>
      <c r="Q161" s="2"/>
      <c r="R161" s="2"/>
      <c r="S161" s="2"/>
      <c r="T161" s="2"/>
      <c r="U161" s="2"/>
      <c r="V161" s="2"/>
      <c r="W161" s="2"/>
      <c r="X161" s="2"/>
      <c r="AL161" s="1"/>
      <c r="AM161" s="2"/>
      <c r="AN161" s="2"/>
      <c r="AO161" s="2"/>
      <c r="AP161" s="2"/>
      <c r="AQ161" s="2"/>
      <c r="AR161" s="2"/>
      <c r="AS161" s="2"/>
      <c r="AT161" s="2"/>
    </row>
    <row r="162" spans="1:46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1"/>
      <c r="Q162" s="2"/>
      <c r="R162" s="2"/>
      <c r="S162" s="2"/>
      <c r="T162" s="2"/>
      <c r="U162" s="2"/>
      <c r="V162" s="2"/>
      <c r="W162" s="2"/>
      <c r="X162" s="2"/>
      <c r="AL162" s="1"/>
      <c r="AM162" s="2"/>
      <c r="AN162" s="2"/>
      <c r="AO162" s="2"/>
      <c r="AP162" s="2"/>
      <c r="AQ162" s="2"/>
      <c r="AR162" s="2"/>
      <c r="AS162" s="2"/>
      <c r="AT162" s="2"/>
    </row>
    <row r="163" spans="1:46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1"/>
      <c r="Q163" s="2"/>
      <c r="R163" s="2"/>
      <c r="S163" s="2"/>
      <c r="T163" s="2"/>
      <c r="U163" s="2"/>
      <c r="V163" s="2"/>
      <c r="W163" s="2"/>
      <c r="X163" s="2"/>
      <c r="AL163" s="1"/>
      <c r="AM163" s="2"/>
      <c r="AN163" s="2"/>
      <c r="AO163" s="2"/>
      <c r="AP163" s="2"/>
      <c r="AQ163" s="2"/>
      <c r="AR163" s="2"/>
      <c r="AS163" s="2"/>
      <c r="AT163" s="2"/>
    </row>
    <row r="164" spans="1:46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1"/>
      <c r="Q164" s="2"/>
      <c r="R164" s="2"/>
      <c r="S164" s="2"/>
      <c r="T164" s="2"/>
      <c r="U164" s="2"/>
      <c r="V164" s="2"/>
      <c r="W164" s="2"/>
      <c r="X164" s="2"/>
      <c r="AL164" s="1"/>
      <c r="AM164" s="2"/>
      <c r="AN164" s="2"/>
      <c r="AO164" s="2"/>
      <c r="AP164" s="2"/>
      <c r="AQ164" s="2"/>
      <c r="AR164" s="2"/>
      <c r="AS164" s="2"/>
      <c r="AT164" s="2"/>
    </row>
    <row r="165" spans="1:46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1"/>
      <c r="Q165" s="2"/>
      <c r="R165" s="2"/>
      <c r="S165" s="2"/>
      <c r="T165" s="2"/>
      <c r="U165" s="2"/>
      <c r="V165" s="2"/>
      <c r="W165" s="2"/>
      <c r="X165" s="2"/>
      <c r="AL165" s="1"/>
      <c r="AM165" s="2"/>
      <c r="AN165" s="2"/>
      <c r="AO165" s="2"/>
      <c r="AP165" s="2"/>
      <c r="AQ165" s="2"/>
      <c r="AR165" s="2"/>
      <c r="AS165" s="2"/>
      <c r="AT165" s="2"/>
    </row>
    <row r="166" spans="1:46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1"/>
      <c r="Q166" s="2"/>
      <c r="R166" s="2"/>
      <c r="S166" s="2"/>
      <c r="T166" s="2"/>
      <c r="U166" s="2"/>
      <c r="V166" s="2"/>
      <c r="W166" s="2"/>
      <c r="X166" s="2"/>
      <c r="AL166" s="1"/>
      <c r="AM166" s="2"/>
      <c r="AN166" s="2"/>
      <c r="AO166" s="2"/>
      <c r="AP166" s="2"/>
      <c r="AQ166" s="2"/>
      <c r="AR166" s="2"/>
      <c r="AS166" s="2"/>
      <c r="AT166" s="2"/>
    </row>
    <row r="167" spans="1:46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"/>
      <c r="Q167" s="2"/>
      <c r="R167" s="2"/>
      <c r="S167" s="2"/>
      <c r="T167" s="2"/>
      <c r="U167" s="2"/>
      <c r="V167" s="2"/>
      <c r="W167" s="2"/>
      <c r="X167" s="2"/>
      <c r="AL167" s="1"/>
      <c r="AM167" s="2"/>
      <c r="AN167" s="2"/>
      <c r="AO167" s="2"/>
      <c r="AP167" s="2"/>
      <c r="AQ167" s="2"/>
      <c r="AR167" s="2"/>
      <c r="AS167" s="2"/>
      <c r="AT167" s="2"/>
    </row>
    <row r="168" spans="1:46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2"/>
      <c r="R168" s="2"/>
      <c r="S168" s="2"/>
      <c r="T168" s="2"/>
      <c r="U168" s="2"/>
      <c r="V168" s="2"/>
      <c r="W168" s="2"/>
      <c r="X168" s="2"/>
      <c r="AL168" s="1"/>
      <c r="AM168" s="2"/>
      <c r="AN168" s="2"/>
      <c r="AO168" s="2"/>
      <c r="AP168" s="2"/>
      <c r="AQ168" s="2"/>
      <c r="AR168" s="2"/>
      <c r="AS168" s="2"/>
      <c r="AT168" s="2"/>
    </row>
    <row r="169" spans="1:46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2"/>
      <c r="R169" s="2"/>
      <c r="S169" s="2"/>
      <c r="T169" s="2"/>
      <c r="U169" s="2"/>
      <c r="V169" s="2"/>
      <c r="W169" s="2"/>
      <c r="X169" s="2"/>
      <c r="AL169" s="1"/>
      <c r="AM169" s="2"/>
      <c r="AN169" s="2"/>
      <c r="AO169" s="2"/>
      <c r="AP169" s="2"/>
      <c r="AQ169" s="2"/>
      <c r="AR169" s="2"/>
      <c r="AS169" s="2"/>
      <c r="AT169" s="2"/>
    </row>
    <row r="170" spans="1:46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2"/>
      <c r="R170" s="2"/>
      <c r="S170" s="2"/>
      <c r="T170" s="2"/>
      <c r="U170" s="2"/>
      <c r="V170" s="2"/>
      <c r="W170" s="2"/>
      <c r="X170" s="2"/>
      <c r="AL170" s="1"/>
      <c r="AM170" s="2"/>
      <c r="AN170" s="2"/>
      <c r="AO170" s="2"/>
      <c r="AP170" s="2"/>
      <c r="AQ170" s="2"/>
      <c r="AR170" s="2"/>
      <c r="AS170" s="2"/>
      <c r="AT170" s="2"/>
    </row>
    <row r="171" spans="1:46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2"/>
      <c r="R171" s="2"/>
      <c r="S171" s="2"/>
      <c r="T171" s="2"/>
      <c r="U171" s="2"/>
      <c r="V171" s="2"/>
      <c r="W171" s="2"/>
      <c r="X171" s="2"/>
      <c r="AL171" s="1"/>
      <c r="AM171" s="2"/>
      <c r="AN171" s="2"/>
      <c r="AO171" s="2"/>
      <c r="AP171" s="2"/>
      <c r="AQ171" s="2"/>
      <c r="AR171" s="2"/>
      <c r="AS171" s="2"/>
      <c r="AT171" s="2"/>
    </row>
    <row r="172" spans="1:46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2"/>
      <c r="R172" s="2"/>
      <c r="S172" s="2"/>
      <c r="T172" s="2"/>
      <c r="U172" s="2"/>
      <c r="V172" s="2"/>
      <c r="W172" s="2"/>
      <c r="X172" s="2"/>
      <c r="AL172" s="1"/>
      <c r="AM172" s="2"/>
      <c r="AN172" s="2"/>
      <c r="AO172" s="2"/>
      <c r="AP172" s="2"/>
      <c r="AQ172" s="2"/>
      <c r="AR172" s="2"/>
      <c r="AS172" s="2"/>
      <c r="AT172" s="2"/>
    </row>
    <row r="173" spans="1:46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2"/>
      <c r="R173" s="2"/>
      <c r="S173" s="2"/>
      <c r="T173" s="2"/>
      <c r="U173" s="2"/>
      <c r="V173" s="2"/>
      <c r="W173" s="2"/>
      <c r="X173" s="2"/>
      <c r="AL173" s="1"/>
      <c r="AM173" s="2"/>
      <c r="AN173" s="2"/>
      <c r="AO173" s="2"/>
      <c r="AP173" s="2"/>
      <c r="AQ173" s="2"/>
      <c r="AR173" s="2"/>
      <c r="AS173" s="2"/>
      <c r="AT173" s="2"/>
    </row>
    <row r="174" spans="1:46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2"/>
      <c r="R174" s="2"/>
      <c r="S174" s="2"/>
      <c r="T174" s="2"/>
      <c r="U174" s="2"/>
      <c r="V174" s="2"/>
      <c r="W174" s="2"/>
      <c r="X174" s="2"/>
      <c r="AL174" s="1"/>
      <c r="AM174" s="2"/>
      <c r="AN174" s="2"/>
      <c r="AO174" s="2"/>
      <c r="AP174" s="2"/>
      <c r="AQ174" s="2"/>
      <c r="AR174" s="2"/>
      <c r="AS174" s="2"/>
      <c r="AT174" s="2"/>
    </row>
    <row r="175" spans="1:46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2"/>
      <c r="R175" s="2"/>
      <c r="S175" s="2"/>
      <c r="T175" s="2"/>
      <c r="U175" s="2"/>
      <c r="V175" s="2"/>
      <c r="W175" s="2"/>
      <c r="X175" s="2"/>
      <c r="AL175" s="1"/>
      <c r="AM175" s="2"/>
      <c r="AN175" s="2"/>
      <c r="AO175" s="2"/>
      <c r="AP175" s="2"/>
      <c r="AQ175" s="2"/>
      <c r="AR175" s="2"/>
      <c r="AS175" s="2"/>
      <c r="AT175" s="2"/>
    </row>
    <row r="176" spans="1:46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  <c r="Q176" s="2"/>
      <c r="R176" s="2"/>
      <c r="S176" s="2"/>
      <c r="T176" s="2"/>
      <c r="U176" s="2"/>
      <c r="V176" s="2"/>
      <c r="W176" s="2"/>
      <c r="X176" s="2"/>
      <c r="AL176" s="1"/>
      <c r="AM176" s="2"/>
      <c r="AN176" s="2"/>
      <c r="AO176" s="2"/>
      <c r="AP176" s="2"/>
      <c r="AQ176" s="2"/>
      <c r="AR176" s="2"/>
      <c r="AS176" s="2"/>
      <c r="AT176" s="2"/>
    </row>
    <row r="177" spans="1:46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  <c r="Q177" s="2"/>
      <c r="R177" s="2"/>
      <c r="S177" s="2"/>
      <c r="T177" s="2"/>
      <c r="U177" s="2"/>
      <c r="V177" s="2"/>
      <c r="W177" s="2"/>
      <c r="X177" s="2"/>
      <c r="AL177" s="1"/>
      <c r="AM177" s="2"/>
      <c r="AN177" s="2"/>
      <c r="AO177" s="2"/>
      <c r="AP177" s="2"/>
      <c r="AQ177" s="2"/>
      <c r="AR177" s="2"/>
      <c r="AS177" s="2"/>
      <c r="AT177" s="2"/>
    </row>
    <row r="178" spans="1:46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  <c r="Q178" s="2"/>
      <c r="R178" s="2"/>
      <c r="S178" s="2"/>
      <c r="T178" s="2"/>
      <c r="U178" s="2"/>
      <c r="V178" s="2"/>
      <c r="W178" s="2"/>
      <c r="X178" s="2"/>
      <c r="AL178" s="1"/>
      <c r="AM178" s="2"/>
      <c r="AN178" s="2"/>
      <c r="AO178" s="2"/>
      <c r="AP178" s="2"/>
      <c r="AQ178" s="2"/>
      <c r="AR178" s="2"/>
      <c r="AS178" s="2"/>
      <c r="AT178" s="2"/>
    </row>
    <row r="179" spans="1:46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  <c r="Q179" s="2"/>
      <c r="R179" s="2"/>
      <c r="S179" s="2"/>
      <c r="T179" s="2"/>
      <c r="U179" s="2"/>
      <c r="V179" s="2"/>
      <c r="W179" s="2"/>
      <c r="X179" s="2"/>
      <c r="AL179" s="1"/>
      <c r="AM179" s="2"/>
      <c r="AN179" s="2"/>
      <c r="AO179" s="2"/>
      <c r="AP179" s="2"/>
      <c r="AQ179" s="2"/>
      <c r="AR179" s="2"/>
      <c r="AS179" s="2"/>
      <c r="AT179" s="2"/>
    </row>
    <row r="180" spans="1:46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2"/>
      <c r="R180" s="2"/>
      <c r="S180" s="2"/>
      <c r="T180" s="2"/>
      <c r="U180" s="2"/>
      <c r="V180" s="2"/>
      <c r="W180" s="2"/>
      <c r="X180" s="2"/>
      <c r="AL180" s="1"/>
      <c r="AM180" s="2"/>
      <c r="AN180" s="2"/>
      <c r="AO180" s="2"/>
      <c r="AP180" s="2"/>
      <c r="AQ180" s="2"/>
      <c r="AR180" s="2"/>
      <c r="AS180" s="2"/>
      <c r="AT180" s="2"/>
    </row>
    <row r="181" spans="1:46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2"/>
      <c r="R181" s="2"/>
      <c r="S181" s="2"/>
      <c r="T181" s="2"/>
      <c r="U181" s="2"/>
      <c r="V181" s="2"/>
      <c r="W181" s="2"/>
      <c r="X181" s="2"/>
      <c r="AL181" s="1"/>
      <c r="AM181" s="2"/>
      <c r="AN181" s="2"/>
      <c r="AO181" s="2"/>
      <c r="AP181" s="2"/>
      <c r="AQ181" s="2"/>
      <c r="AR181" s="2"/>
      <c r="AS181" s="2"/>
      <c r="AT181" s="2"/>
    </row>
    <row r="182" spans="1:46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2"/>
      <c r="R182" s="2"/>
      <c r="S182" s="2"/>
      <c r="T182" s="2"/>
      <c r="U182" s="2"/>
      <c r="V182" s="2"/>
      <c r="W182" s="2"/>
      <c r="X182" s="2"/>
      <c r="AL182" s="1"/>
      <c r="AM182" s="2"/>
      <c r="AN182" s="2"/>
      <c r="AO182" s="2"/>
      <c r="AP182" s="2"/>
      <c r="AQ182" s="2"/>
      <c r="AR182" s="2"/>
      <c r="AS182" s="2"/>
      <c r="AT182" s="2"/>
    </row>
    <row r="183" spans="1:46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2"/>
      <c r="R183" s="2"/>
      <c r="S183" s="2"/>
      <c r="T183" s="2"/>
      <c r="U183" s="2"/>
      <c r="V183" s="2"/>
      <c r="W183" s="2"/>
      <c r="X183" s="2"/>
      <c r="AL183" s="1"/>
      <c r="AM183" s="2"/>
      <c r="AN183" s="2"/>
      <c r="AO183" s="2"/>
      <c r="AP183" s="2"/>
      <c r="AQ183" s="2"/>
      <c r="AR183" s="2"/>
      <c r="AS183" s="2"/>
      <c r="AT183" s="2"/>
    </row>
    <row r="184" spans="1:46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2"/>
      <c r="R184" s="2"/>
      <c r="S184" s="2"/>
      <c r="T184" s="2"/>
      <c r="U184" s="2"/>
      <c r="V184" s="2"/>
      <c r="W184" s="2"/>
      <c r="X184" s="2"/>
      <c r="AL184" s="1"/>
      <c r="AM184" s="2"/>
      <c r="AN184" s="2"/>
      <c r="AO184" s="2"/>
      <c r="AP184" s="2"/>
      <c r="AQ184" s="2"/>
      <c r="AR184" s="2"/>
      <c r="AS184" s="2"/>
      <c r="AT184" s="2"/>
    </row>
    <row r="185" spans="1:46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2"/>
      <c r="R185" s="2"/>
      <c r="S185" s="2"/>
      <c r="T185" s="2"/>
      <c r="U185" s="2"/>
      <c r="V185" s="2"/>
      <c r="W185" s="2"/>
      <c r="X185" s="2"/>
      <c r="AL185" s="1"/>
      <c r="AM185" s="2"/>
      <c r="AN185" s="2"/>
      <c r="AO185" s="2"/>
      <c r="AP185" s="2"/>
      <c r="AQ185" s="2"/>
      <c r="AR185" s="2"/>
      <c r="AS185" s="2"/>
      <c r="AT185" s="2"/>
    </row>
    <row r="186" spans="1:46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2"/>
      <c r="R186" s="2"/>
      <c r="S186" s="2"/>
      <c r="T186" s="2"/>
      <c r="U186" s="2"/>
      <c r="V186" s="2"/>
      <c r="W186" s="2"/>
      <c r="X186" s="2"/>
      <c r="AL186" s="1"/>
      <c r="AM186" s="2"/>
      <c r="AN186" s="2"/>
      <c r="AO186" s="2"/>
      <c r="AP186" s="2"/>
      <c r="AQ186" s="2"/>
      <c r="AR186" s="2"/>
      <c r="AS186" s="2"/>
      <c r="AT186" s="2"/>
    </row>
    <row r="187" spans="1:46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2"/>
      <c r="R187" s="2"/>
      <c r="S187" s="2"/>
      <c r="T187" s="2"/>
      <c r="U187" s="2"/>
      <c r="V187" s="2"/>
      <c r="W187" s="2"/>
      <c r="X187" s="2"/>
      <c r="AL187" s="1"/>
      <c r="AM187" s="2"/>
      <c r="AN187" s="2"/>
      <c r="AO187" s="2"/>
      <c r="AP187" s="2"/>
      <c r="AQ187" s="2"/>
      <c r="AR187" s="2"/>
      <c r="AS187" s="2"/>
      <c r="AT187" s="2"/>
    </row>
    <row r="188" spans="1:46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2"/>
      <c r="R188" s="2"/>
      <c r="S188" s="2"/>
      <c r="T188" s="2"/>
      <c r="U188" s="2"/>
      <c r="V188" s="2"/>
      <c r="W188" s="2"/>
      <c r="X188" s="2"/>
      <c r="AL188" s="1"/>
      <c r="AM188" s="2"/>
      <c r="AN188" s="2"/>
      <c r="AO188" s="2"/>
      <c r="AP188" s="2"/>
      <c r="AQ188" s="2"/>
      <c r="AR188" s="2"/>
      <c r="AS188" s="2"/>
      <c r="AT188" s="2"/>
    </row>
    <row r="189" spans="1:46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2"/>
      <c r="R189" s="2"/>
      <c r="S189" s="2"/>
      <c r="T189" s="2"/>
      <c r="U189" s="2"/>
      <c r="V189" s="2"/>
      <c r="W189" s="2"/>
      <c r="X189" s="2"/>
      <c r="AL189" s="1"/>
      <c r="AM189" s="2"/>
      <c r="AN189" s="2"/>
      <c r="AO189" s="2"/>
      <c r="AP189" s="2"/>
      <c r="AQ189" s="2"/>
      <c r="AR189" s="2"/>
      <c r="AS189" s="2"/>
      <c r="AT189" s="2"/>
    </row>
    <row r="190" spans="1:46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2"/>
      <c r="R190" s="2"/>
      <c r="S190" s="2"/>
      <c r="T190" s="2"/>
      <c r="U190" s="2"/>
      <c r="V190" s="2"/>
      <c r="W190" s="2"/>
      <c r="X190" s="2"/>
      <c r="AL190" s="1"/>
      <c r="AM190" s="2"/>
      <c r="AN190" s="2"/>
      <c r="AO190" s="2"/>
      <c r="AP190" s="2"/>
      <c r="AQ190" s="2"/>
      <c r="AR190" s="2"/>
      <c r="AS190" s="2"/>
      <c r="AT190" s="2"/>
    </row>
    <row r="191" spans="1:46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2"/>
      <c r="R191" s="2"/>
      <c r="S191" s="2"/>
      <c r="T191" s="2"/>
      <c r="U191" s="2"/>
      <c r="V191" s="2"/>
      <c r="W191" s="2"/>
      <c r="X191" s="2"/>
      <c r="AL191" s="1"/>
      <c r="AM191" s="2"/>
      <c r="AN191" s="2"/>
      <c r="AO191" s="2"/>
      <c r="AP191" s="2"/>
      <c r="AQ191" s="2"/>
      <c r="AR191" s="2"/>
      <c r="AS191" s="2"/>
      <c r="AT191" s="2"/>
    </row>
    <row r="192" spans="1:46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2"/>
      <c r="R192" s="2"/>
      <c r="S192" s="2"/>
      <c r="T192" s="2"/>
      <c r="U192" s="2"/>
      <c r="V192" s="2"/>
      <c r="W192" s="2"/>
      <c r="X192" s="2"/>
      <c r="AL192" s="1"/>
      <c r="AM192" s="2"/>
      <c r="AN192" s="2"/>
      <c r="AO192" s="2"/>
      <c r="AP192" s="2"/>
      <c r="AQ192" s="2"/>
      <c r="AR192" s="2"/>
      <c r="AS192" s="2"/>
      <c r="AT192" s="2"/>
    </row>
    <row r="193" spans="1:46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"/>
      <c r="Q193" s="2"/>
      <c r="R193" s="2"/>
      <c r="S193" s="2"/>
      <c r="T193" s="2"/>
      <c r="U193" s="2"/>
      <c r="V193" s="2"/>
      <c r="W193" s="2"/>
      <c r="X193" s="2"/>
      <c r="AL193" s="1"/>
      <c r="AM193" s="2"/>
      <c r="AN193" s="2"/>
      <c r="AO193" s="2"/>
      <c r="AP193" s="2"/>
      <c r="AQ193" s="2"/>
      <c r="AR193" s="2"/>
      <c r="AS193" s="2"/>
      <c r="AT193" s="2"/>
    </row>
    <row r="194" spans="1:46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"/>
      <c r="Q194" s="2"/>
      <c r="R194" s="2"/>
      <c r="S194" s="2"/>
      <c r="T194" s="2"/>
      <c r="U194" s="2"/>
      <c r="V194" s="2"/>
      <c r="W194" s="2"/>
      <c r="X194" s="2"/>
      <c r="AL194" s="1"/>
      <c r="AM194" s="2"/>
      <c r="AN194" s="2"/>
      <c r="AO194" s="2"/>
      <c r="AP194" s="2"/>
      <c r="AQ194" s="2"/>
      <c r="AR194" s="2"/>
      <c r="AS194" s="2"/>
      <c r="AT194" s="2"/>
    </row>
    <row r="195" spans="1:46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"/>
      <c r="Q195" s="2"/>
      <c r="R195" s="2"/>
      <c r="S195" s="2"/>
      <c r="T195" s="2"/>
      <c r="U195" s="2"/>
      <c r="V195" s="2"/>
      <c r="W195" s="2"/>
      <c r="X195" s="2"/>
      <c r="AL195" s="1"/>
      <c r="AM195" s="2"/>
      <c r="AN195" s="2"/>
      <c r="AO195" s="2"/>
      <c r="AP195" s="2"/>
      <c r="AQ195" s="2"/>
      <c r="AR195" s="2"/>
      <c r="AS195" s="2"/>
      <c r="AT195" s="2"/>
    </row>
    <row r="196" spans="1:46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"/>
      <c r="Q196" s="2"/>
      <c r="R196" s="2"/>
      <c r="S196" s="2"/>
      <c r="T196" s="2"/>
      <c r="U196" s="2"/>
      <c r="V196" s="2"/>
      <c r="W196" s="2"/>
      <c r="X196" s="2"/>
      <c r="AL196" s="1"/>
      <c r="AM196" s="2"/>
      <c r="AN196" s="2"/>
      <c r="AO196" s="2"/>
      <c r="AP196" s="2"/>
      <c r="AQ196" s="2"/>
      <c r="AR196" s="2"/>
      <c r="AS196" s="2"/>
      <c r="AT196" s="2"/>
    </row>
    <row r="197" spans="1:46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"/>
      <c r="Q197" s="2"/>
      <c r="R197" s="2"/>
      <c r="S197" s="2"/>
      <c r="T197" s="2"/>
      <c r="U197" s="2"/>
      <c r="V197" s="2"/>
      <c r="W197" s="2"/>
      <c r="X197" s="2"/>
      <c r="AL197" s="1"/>
      <c r="AM197" s="2"/>
      <c r="AN197" s="2"/>
      <c r="AO197" s="2"/>
      <c r="AP197" s="2"/>
      <c r="AQ197" s="2"/>
      <c r="AR197" s="2"/>
      <c r="AS197" s="2"/>
      <c r="AT197" s="2"/>
    </row>
    <row r="198" spans="1:46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2"/>
      <c r="R198" s="2"/>
      <c r="S198" s="2"/>
      <c r="T198" s="2"/>
      <c r="U198" s="2"/>
      <c r="V198" s="2"/>
      <c r="W198" s="2"/>
      <c r="X198" s="2"/>
      <c r="AL198" s="1"/>
      <c r="AM198" s="2"/>
      <c r="AN198" s="2"/>
      <c r="AO198" s="2"/>
      <c r="AP198" s="2"/>
      <c r="AQ198" s="2"/>
      <c r="AR198" s="2"/>
      <c r="AS198" s="2"/>
      <c r="AT198" s="2"/>
    </row>
    <row r="199" spans="1:46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2"/>
      <c r="R199" s="2"/>
      <c r="S199" s="2"/>
      <c r="T199" s="2"/>
      <c r="U199" s="2"/>
      <c r="V199" s="2"/>
      <c r="W199" s="2"/>
      <c r="X199" s="2"/>
      <c r="AL199" s="1"/>
      <c r="AM199" s="2"/>
      <c r="AN199" s="2"/>
      <c r="AO199" s="2"/>
      <c r="AP199" s="2"/>
      <c r="AQ199" s="2"/>
      <c r="AR199" s="2"/>
      <c r="AS199" s="2"/>
      <c r="AT199" s="2"/>
    </row>
    <row r="200" spans="1:46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2"/>
      <c r="R200" s="2"/>
      <c r="S200" s="2"/>
      <c r="T200" s="2"/>
      <c r="U200" s="2"/>
      <c r="V200" s="2"/>
      <c r="W200" s="2"/>
      <c r="X200" s="2"/>
      <c r="AL200" s="1"/>
      <c r="AM200" s="2"/>
      <c r="AN200" s="2"/>
      <c r="AO200" s="2"/>
      <c r="AP200" s="2"/>
      <c r="AQ200" s="2"/>
      <c r="AR200" s="2"/>
      <c r="AS200" s="2"/>
      <c r="AT200" s="2"/>
    </row>
    <row r="201" spans="1:46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2"/>
      <c r="R201" s="2"/>
      <c r="S201" s="2"/>
      <c r="T201" s="2"/>
      <c r="U201" s="2"/>
      <c r="V201" s="2"/>
      <c r="W201" s="2"/>
      <c r="X201" s="2"/>
      <c r="AL201" s="1"/>
      <c r="AM201" s="2"/>
      <c r="AN201" s="2"/>
      <c r="AO201" s="2"/>
      <c r="AP201" s="2"/>
      <c r="AQ201" s="2"/>
      <c r="AR201" s="2"/>
      <c r="AS201" s="2"/>
      <c r="AT201" s="2"/>
    </row>
    <row r="202" spans="1:46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2"/>
      <c r="R202" s="2"/>
      <c r="S202" s="2"/>
      <c r="T202" s="2"/>
      <c r="U202" s="2"/>
      <c r="V202" s="2"/>
      <c r="W202" s="2"/>
      <c r="X202" s="2"/>
      <c r="AL202" s="1"/>
      <c r="AM202" s="2"/>
      <c r="AN202" s="2"/>
      <c r="AO202" s="2"/>
      <c r="AP202" s="2"/>
      <c r="AQ202" s="2"/>
      <c r="AR202" s="2"/>
      <c r="AS202" s="2"/>
      <c r="AT202" s="2"/>
    </row>
    <row r="203" spans="1:46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2"/>
      <c r="R203" s="2"/>
      <c r="S203" s="2"/>
      <c r="T203" s="2"/>
      <c r="U203" s="2"/>
      <c r="V203" s="2"/>
      <c r="W203" s="2"/>
      <c r="X203" s="2"/>
      <c r="AL203" s="1"/>
      <c r="AM203" s="2"/>
      <c r="AN203" s="2"/>
      <c r="AO203" s="2"/>
      <c r="AP203" s="2"/>
      <c r="AQ203" s="2"/>
      <c r="AR203" s="2"/>
      <c r="AS203" s="2"/>
      <c r="AT203" s="2"/>
    </row>
    <row r="204" spans="1:46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2"/>
      <c r="R204" s="2"/>
      <c r="S204" s="2"/>
      <c r="T204" s="2"/>
      <c r="U204" s="2"/>
      <c r="V204" s="2"/>
      <c r="W204" s="2"/>
      <c r="X204" s="2"/>
      <c r="AL204" s="1"/>
      <c r="AM204" s="2"/>
      <c r="AN204" s="2"/>
      <c r="AO204" s="2"/>
      <c r="AP204" s="2"/>
      <c r="AQ204" s="2"/>
      <c r="AR204" s="2"/>
      <c r="AS204" s="2"/>
      <c r="AT204" s="2"/>
    </row>
    <row r="205" spans="1:46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"/>
      <c r="Q205" s="2"/>
      <c r="R205" s="2"/>
      <c r="S205" s="2"/>
      <c r="T205" s="2"/>
      <c r="U205" s="2"/>
      <c r="V205" s="2"/>
      <c r="W205" s="2"/>
      <c r="X205" s="2"/>
      <c r="AL205" s="1"/>
      <c r="AM205" s="2"/>
      <c r="AN205" s="2"/>
      <c r="AO205" s="2"/>
      <c r="AP205" s="2"/>
      <c r="AQ205" s="2"/>
      <c r="AR205" s="2"/>
      <c r="AS205" s="2"/>
      <c r="AT205" s="2"/>
    </row>
    <row r="206" spans="1:46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"/>
      <c r="Q206" s="2"/>
      <c r="R206" s="2"/>
      <c r="S206" s="2"/>
      <c r="T206" s="2"/>
      <c r="U206" s="2"/>
      <c r="V206" s="2"/>
      <c r="W206" s="2"/>
      <c r="X206" s="2"/>
      <c r="AL206" s="1"/>
      <c r="AM206" s="2"/>
      <c r="AN206" s="2"/>
      <c r="AO206" s="2"/>
      <c r="AP206" s="2"/>
      <c r="AQ206" s="2"/>
      <c r="AR206" s="2"/>
      <c r="AS206" s="2"/>
      <c r="AT206" s="2"/>
    </row>
    <row r="207" spans="1:46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"/>
      <c r="Q207" s="2"/>
      <c r="R207" s="2"/>
      <c r="S207" s="2"/>
      <c r="T207" s="2"/>
      <c r="U207" s="2"/>
      <c r="V207" s="2"/>
      <c r="W207" s="2"/>
      <c r="X207" s="2"/>
      <c r="AL207" s="1"/>
      <c r="AM207" s="2"/>
      <c r="AN207" s="2"/>
      <c r="AO207" s="2"/>
      <c r="AP207" s="2"/>
      <c r="AQ207" s="2"/>
      <c r="AR207" s="2"/>
      <c r="AS207" s="2"/>
      <c r="AT207" s="2"/>
    </row>
    <row r="208" spans="1:46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"/>
      <c r="Q208" s="2"/>
      <c r="R208" s="2"/>
      <c r="S208" s="2"/>
      <c r="T208" s="2"/>
      <c r="U208" s="2"/>
      <c r="V208" s="2"/>
      <c r="W208" s="2"/>
      <c r="X208" s="2"/>
      <c r="AL208" s="1"/>
      <c r="AM208" s="2"/>
      <c r="AN208" s="2"/>
      <c r="AO208" s="2"/>
      <c r="AP208" s="2"/>
      <c r="AQ208" s="2"/>
      <c r="AR208" s="2"/>
      <c r="AS208" s="2"/>
      <c r="AT208" s="2"/>
    </row>
    <row r="209" spans="1:46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1"/>
      <c r="Q209" s="2"/>
      <c r="R209" s="2"/>
      <c r="S209" s="2"/>
      <c r="T209" s="2"/>
      <c r="U209" s="2"/>
      <c r="V209" s="2"/>
      <c r="W209" s="2"/>
      <c r="X209" s="2"/>
      <c r="AL209" s="1"/>
      <c r="AM209" s="2"/>
      <c r="AN209" s="2"/>
      <c r="AO209" s="2"/>
      <c r="AP209" s="2"/>
      <c r="AQ209" s="2"/>
      <c r="AR209" s="2"/>
      <c r="AS209" s="2"/>
      <c r="AT209" s="2"/>
    </row>
    <row r="210" spans="1:46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1"/>
      <c r="Q210" s="2"/>
      <c r="R210" s="2"/>
      <c r="S210" s="2"/>
      <c r="T210" s="2"/>
      <c r="U210" s="2"/>
      <c r="V210" s="2"/>
      <c r="W210" s="2"/>
      <c r="X210" s="2"/>
      <c r="AL210" s="1"/>
      <c r="AM210" s="2"/>
      <c r="AN210" s="2"/>
      <c r="AO210" s="2"/>
      <c r="AP210" s="2"/>
      <c r="AQ210" s="2"/>
      <c r="AR210" s="2"/>
      <c r="AS210" s="2"/>
      <c r="AT210" s="2"/>
    </row>
    <row r="211" spans="1:46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1"/>
      <c r="Q211" s="2"/>
      <c r="R211" s="2"/>
      <c r="S211" s="2"/>
      <c r="T211" s="2"/>
      <c r="U211" s="2"/>
      <c r="V211" s="2"/>
      <c r="W211" s="2"/>
      <c r="X211" s="2"/>
      <c r="AL211" s="1"/>
      <c r="AM211" s="2"/>
      <c r="AN211" s="2"/>
      <c r="AO211" s="2"/>
      <c r="AP211" s="2"/>
      <c r="AQ211" s="2"/>
      <c r="AR211" s="2"/>
      <c r="AS211" s="2"/>
      <c r="AT211" s="2"/>
    </row>
    <row r="212" spans="1:46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1"/>
      <c r="Q212" s="2"/>
      <c r="R212" s="2"/>
      <c r="S212" s="2"/>
      <c r="T212" s="2"/>
      <c r="U212" s="2"/>
      <c r="V212" s="2"/>
      <c r="W212" s="2"/>
      <c r="X212" s="2"/>
      <c r="AL212" s="1"/>
      <c r="AM212" s="2"/>
      <c r="AN212" s="2"/>
      <c r="AO212" s="2"/>
      <c r="AP212" s="2"/>
      <c r="AQ212" s="2"/>
      <c r="AR212" s="2"/>
      <c r="AS212" s="2"/>
      <c r="AT212" s="2"/>
    </row>
    <row r="213" spans="1:46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1"/>
      <c r="Q213" s="2"/>
      <c r="R213" s="2"/>
      <c r="S213" s="2"/>
      <c r="T213" s="2"/>
      <c r="U213" s="2"/>
      <c r="V213" s="2"/>
      <c r="W213" s="2"/>
      <c r="X213" s="2"/>
      <c r="AL213" s="1"/>
      <c r="AM213" s="2"/>
      <c r="AN213" s="2"/>
      <c r="AO213" s="2"/>
      <c r="AP213" s="2"/>
      <c r="AQ213" s="2"/>
      <c r="AR213" s="2"/>
      <c r="AS213" s="2"/>
      <c r="AT213" s="2"/>
    </row>
    <row r="214" spans="1:46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1"/>
      <c r="Q214" s="2"/>
      <c r="R214" s="2"/>
      <c r="S214" s="2"/>
      <c r="T214" s="2"/>
      <c r="U214" s="2"/>
      <c r="V214" s="2"/>
      <c r="W214" s="2"/>
      <c r="X214" s="2"/>
      <c r="AL214" s="1"/>
      <c r="AM214" s="2"/>
      <c r="AN214" s="2"/>
      <c r="AO214" s="2"/>
      <c r="AP214" s="2"/>
      <c r="AQ214" s="2"/>
      <c r="AR214" s="2"/>
      <c r="AS214" s="2"/>
      <c r="AT214" s="2"/>
    </row>
    <row r="215" spans="1:46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1"/>
      <c r="Q215" s="2"/>
      <c r="R215" s="2"/>
      <c r="S215" s="2"/>
      <c r="T215" s="2"/>
      <c r="U215" s="2"/>
      <c r="V215" s="2"/>
      <c r="W215" s="2"/>
      <c r="X215" s="2"/>
      <c r="AL215" s="1"/>
      <c r="AM215" s="2"/>
      <c r="AN215" s="2"/>
      <c r="AO215" s="2"/>
      <c r="AP215" s="2"/>
      <c r="AQ215" s="2"/>
      <c r="AR215" s="2"/>
      <c r="AS215" s="2"/>
      <c r="AT215" s="2"/>
    </row>
    <row r="216" spans="1:46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1"/>
      <c r="Q216" s="2"/>
      <c r="R216" s="2"/>
      <c r="S216" s="2"/>
      <c r="T216" s="2"/>
      <c r="U216" s="2"/>
      <c r="V216" s="2"/>
      <c r="W216" s="2"/>
      <c r="X216" s="2"/>
      <c r="AL216" s="1"/>
      <c r="AM216" s="2"/>
      <c r="AN216" s="2"/>
      <c r="AO216" s="2"/>
      <c r="AP216" s="2"/>
      <c r="AQ216" s="2"/>
      <c r="AR216" s="2"/>
      <c r="AS216" s="2"/>
      <c r="AT216" s="2"/>
    </row>
    <row r="217" spans="1:46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1"/>
      <c r="Q217" s="2"/>
      <c r="R217" s="2"/>
      <c r="S217" s="2"/>
      <c r="T217" s="2"/>
      <c r="U217" s="2"/>
      <c r="V217" s="2"/>
      <c r="W217" s="2"/>
      <c r="X217" s="2"/>
      <c r="AL217" s="1"/>
      <c r="AM217" s="2"/>
      <c r="AN217" s="2"/>
      <c r="AO217" s="2"/>
      <c r="AP217" s="2"/>
      <c r="AQ217" s="2"/>
      <c r="AR217" s="2"/>
      <c r="AS217" s="2"/>
      <c r="AT217" s="2"/>
    </row>
    <row r="218" spans="1:46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1"/>
      <c r="Q218" s="2"/>
      <c r="R218" s="2"/>
      <c r="S218" s="2"/>
      <c r="T218" s="2"/>
      <c r="U218" s="2"/>
      <c r="V218" s="2"/>
      <c r="W218" s="2"/>
      <c r="X218" s="2"/>
      <c r="AL218" s="1"/>
      <c r="AM218" s="2"/>
      <c r="AN218" s="2"/>
      <c r="AO218" s="2"/>
      <c r="AP218" s="2"/>
      <c r="AQ218" s="2"/>
      <c r="AR218" s="2"/>
      <c r="AS218" s="2"/>
      <c r="AT218" s="2"/>
    </row>
    <row r="219" spans="1:46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1"/>
      <c r="Q219" s="2"/>
      <c r="R219" s="2"/>
      <c r="S219" s="2"/>
      <c r="T219" s="2"/>
      <c r="U219" s="2"/>
      <c r="V219" s="2"/>
      <c r="W219" s="2"/>
      <c r="X219" s="2"/>
      <c r="AL219" s="1"/>
      <c r="AM219" s="2"/>
      <c r="AN219" s="2"/>
      <c r="AO219" s="2"/>
      <c r="AP219" s="2"/>
      <c r="AQ219" s="2"/>
      <c r="AR219" s="2"/>
      <c r="AS219" s="2"/>
      <c r="AT219" s="2"/>
    </row>
    <row r="220" spans="1:46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1"/>
      <c r="Q220" s="2"/>
      <c r="R220" s="2"/>
      <c r="S220" s="2"/>
      <c r="T220" s="2"/>
      <c r="U220" s="2"/>
      <c r="V220" s="2"/>
      <c r="W220" s="2"/>
      <c r="X220" s="2"/>
      <c r="AL220" s="1"/>
      <c r="AM220" s="2"/>
      <c r="AN220" s="2"/>
      <c r="AO220" s="2"/>
      <c r="AP220" s="2"/>
      <c r="AQ220" s="2"/>
      <c r="AR220" s="2"/>
      <c r="AS220" s="2"/>
      <c r="AT220" s="2"/>
    </row>
    <row r="221" spans="1:46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1"/>
      <c r="Q221" s="2"/>
      <c r="R221" s="2"/>
      <c r="S221" s="2"/>
      <c r="T221" s="2"/>
      <c r="U221" s="2"/>
      <c r="V221" s="2"/>
      <c r="W221" s="2"/>
      <c r="X221" s="2"/>
      <c r="AL221" s="1"/>
      <c r="AM221" s="2"/>
      <c r="AN221" s="2"/>
      <c r="AO221" s="2"/>
      <c r="AP221" s="2"/>
      <c r="AQ221" s="2"/>
      <c r="AR221" s="2"/>
      <c r="AS221" s="2"/>
      <c r="AT221" s="2"/>
    </row>
    <row r="222" spans="1:46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1"/>
      <c r="Q222" s="2"/>
      <c r="R222" s="2"/>
      <c r="S222" s="2"/>
      <c r="T222" s="2"/>
      <c r="U222" s="2"/>
      <c r="V222" s="2"/>
      <c r="W222" s="2"/>
      <c r="X222" s="2"/>
      <c r="AL222" s="1"/>
      <c r="AM222" s="2"/>
      <c r="AN222" s="2"/>
      <c r="AO222" s="2"/>
      <c r="AP222" s="2"/>
      <c r="AQ222" s="2"/>
      <c r="AR222" s="2"/>
      <c r="AS222" s="2"/>
      <c r="AT222" s="2"/>
    </row>
    <row r="223" spans="1:46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1"/>
      <c r="Q223" s="2"/>
      <c r="R223" s="2"/>
      <c r="S223" s="2"/>
      <c r="T223" s="2"/>
      <c r="U223" s="2"/>
      <c r="V223" s="2"/>
      <c r="W223" s="2"/>
      <c r="X223" s="2"/>
      <c r="AL223" s="1"/>
      <c r="AM223" s="2"/>
      <c r="AN223" s="2"/>
      <c r="AO223" s="2"/>
      <c r="AP223" s="2"/>
      <c r="AQ223" s="2"/>
      <c r="AR223" s="2"/>
      <c r="AS223" s="2"/>
      <c r="AT223" s="2"/>
    </row>
    <row r="224" spans="1:46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1"/>
      <c r="Q224" s="2"/>
      <c r="R224" s="2"/>
      <c r="S224" s="2"/>
      <c r="T224" s="2"/>
      <c r="U224" s="2"/>
      <c r="V224" s="2"/>
      <c r="W224" s="2"/>
      <c r="X224" s="2"/>
      <c r="AL224" s="1"/>
      <c r="AM224" s="2"/>
      <c r="AN224" s="2"/>
      <c r="AO224" s="2"/>
      <c r="AP224" s="2"/>
      <c r="AQ224" s="2"/>
      <c r="AR224" s="2"/>
      <c r="AS224" s="2"/>
      <c r="AT224" s="2"/>
    </row>
    <row r="225" spans="1:46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"/>
      <c r="Q225" s="2"/>
      <c r="R225" s="2"/>
      <c r="S225" s="2"/>
      <c r="T225" s="2"/>
      <c r="U225" s="2"/>
      <c r="V225" s="2"/>
      <c r="W225" s="2"/>
      <c r="X225" s="2"/>
      <c r="AL225" s="1"/>
      <c r="AM225" s="2"/>
      <c r="AN225" s="2"/>
      <c r="AO225" s="2"/>
      <c r="AP225" s="2"/>
      <c r="AQ225" s="2"/>
      <c r="AR225" s="2"/>
      <c r="AS225" s="2"/>
      <c r="AT225" s="2"/>
    </row>
    <row r="226" spans="1:46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1"/>
      <c r="Q226" s="2"/>
      <c r="R226" s="2"/>
      <c r="S226" s="2"/>
      <c r="T226" s="2"/>
      <c r="U226" s="2"/>
      <c r="V226" s="2"/>
      <c r="W226" s="2"/>
      <c r="X226" s="2"/>
      <c r="AL226" s="1"/>
      <c r="AM226" s="2"/>
      <c r="AN226" s="2"/>
      <c r="AO226" s="2"/>
      <c r="AP226" s="2"/>
      <c r="AQ226" s="2"/>
      <c r="AR226" s="2"/>
      <c r="AS226" s="2"/>
      <c r="AT226" s="2"/>
    </row>
    <row r="227" spans="1:46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1"/>
      <c r="Q227" s="2"/>
      <c r="R227" s="2"/>
      <c r="S227" s="2"/>
      <c r="T227" s="2"/>
      <c r="U227" s="2"/>
      <c r="V227" s="2"/>
      <c r="W227" s="2"/>
      <c r="X227" s="2"/>
      <c r="AL227" s="1"/>
      <c r="AM227" s="2"/>
      <c r="AN227" s="2"/>
      <c r="AO227" s="2"/>
      <c r="AP227" s="2"/>
      <c r="AQ227" s="2"/>
      <c r="AR227" s="2"/>
      <c r="AS227" s="2"/>
      <c r="AT227" s="2"/>
    </row>
    <row r="228" spans="1:46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1"/>
      <c r="Q228" s="2"/>
      <c r="R228" s="2"/>
      <c r="S228" s="2"/>
      <c r="T228" s="2"/>
      <c r="U228" s="2"/>
      <c r="V228" s="2"/>
      <c r="W228" s="2"/>
      <c r="X228" s="2"/>
      <c r="AL228" s="1"/>
      <c r="AM228" s="2"/>
      <c r="AN228" s="2"/>
      <c r="AO228" s="2"/>
      <c r="AP228" s="2"/>
      <c r="AQ228" s="2"/>
      <c r="AR228" s="2"/>
      <c r="AS228" s="2"/>
      <c r="AT228" s="2"/>
    </row>
    <row r="229" spans="1:46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1"/>
      <c r="Q229" s="2"/>
      <c r="R229" s="2"/>
      <c r="S229" s="2"/>
      <c r="T229" s="2"/>
      <c r="U229" s="2"/>
      <c r="V229" s="2"/>
      <c r="W229" s="2"/>
      <c r="X229" s="2"/>
      <c r="AL229" s="1"/>
      <c r="AM229" s="2"/>
      <c r="AN229" s="2"/>
      <c r="AO229" s="2"/>
      <c r="AP229" s="2"/>
      <c r="AQ229" s="2"/>
      <c r="AR229" s="2"/>
      <c r="AS229" s="2"/>
      <c r="AT229" s="2"/>
    </row>
    <row r="230" spans="1:46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1"/>
      <c r="Q230" s="2"/>
      <c r="R230" s="2"/>
      <c r="S230" s="2"/>
      <c r="T230" s="2"/>
      <c r="U230" s="2"/>
      <c r="V230" s="2"/>
      <c r="W230" s="2"/>
      <c r="X230" s="2"/>
      <c r="AL230" s="1"/>
      <c r="AM230" s="2"/>
      <c r="AN230" s="2"/>
      <c r="AO230" s="2"/>
      <c r="AP230" s="2"/>
      <c r="AQ230" s="2"/>
      <c r="AR230" s="2"/>
      <c r="AS230" s="2"/>
      <c r="AT230" s="2"/>
    </row>
    <row r="231" spans="1:46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1"/>
      <c r="Q231" s="2"/>
      <c r="R231" s="2"/>
      <c r="S231" s="2"/>
      <c r="T231" s="2"/>
      <c r="U231" s="2"/>
      <c r="V231" s="2"/>
      <c r="W231" s="2"/>
      <c r="X231" s="2"/>
      <c r="AL231" s="1"/>
      <c r="AM231" s="2"/>
      <c r="AN231" s="2"/>
      <c r="AO231" s="2"/>
      <c r="AP231" s="2"/>
      <c r="AQ231" s="2"/>
      <c r="AR231" s="2"/>
      <c r="AS231" s="2"/>
      <c r="AT231" s="2"/>
    </row>
    <row r="232" spans="1:46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1"/>
      <c r="Q232" s="2"/>
      <c r="R232" s="2"/>
      <c r="S232" s="2"/>
      <c r="T232" s="2"/>
      <c r="U232" s="2"/>
      <c r="V232" s="2"/>
      <c r="W232" s="2"/>
      <c r="X232" s="2"/>
      <c r="AL232" s="1"/>
      <c r="AM232" s="2"/>
      <c r="AN232" s="2"/>
      <c r="AO232" s="2"/>
      <c r="AP232" s="2"/>
      <c r="AQ232" s="2"/>
      <c r="AR232" s="2"/>
      <c r="AS232" s="2"/>
      <c r="AT232" s="2"/>
    </row>
    <row r="233" spans="1:46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1"/>
      <c r="Q233" s="2"/>
      <c r="R233" s="2"/>
      <c r="S233" s="2"/>
      <c r="T233" s="2"/>
      <c r="U233" s="2"/>
      <c r="V233" s="2"/>
      <c r="W233" s="2"/>
      <c r="X233" s="2"/>
      <c r="AL233" s="1"/>
      <c r="AM233" s="2"/>
      <c r="AN233" s="2"/>
      <c r="AO233" s="2"/>
      <c r="AP233" s="2"/>
      <c r="AQ233" s="2"/>
      <c r="AR233" s="2"/>
      <c r="AS233" s="2"/>
      <c r="AT233" s="2"/>
    </row>
    <row r="234" spans="1:46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1"/>
      <c r="Q234" s="2"/>
      <c r="R234" s="2"/>
      <c r="S234" s="2"/>
      <c r="T234" s="2"/>
      <c r="U234" s="2"/>
      <c r="V234" s="2"/>
      <c r="W234" s="2"/>
      <c r="X234" s="2"/>
      <c r="AL234" s="1"/>
      <c r="AM234" s="2"/>
      <c r="AN234" s="2"/>
      <c r="AO234" s="2"/>
      <c r="AP234" s="2"/>
      <c r="AQ234" s="2"/>
      <c r="AR234" s="2"/>
      <c r="AS234" s="2"/>
      <c r="AT234" s="2"/>
    </row>
    <row r="235" spans="1:46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1"/>
      <c r="Q235" s="2"/>
      <c r="R235" s="2"/>
      <c r="S235" s="2"/>
      <c r="T235" s="2"/>
      <c r="U235" s="2"/>
      <c r="V235" s="2"/>
      <c r="W235" s="2"/>
      <c r="X235" s="2"/>
      <c r="AL235" s="1"/>
      <c r="AM235" s="2"/>
      <c r="AN235" s="2"/>
      <c r="AO235" s="2"/>
      <c r="AP235" s="2"/>
      <c r="AQ235" s="2"/>
      <c r="AR235" s="2"/>
      <c r="AS235" s="2"/>
      <c r="AT235" s="2"/>
    </row>
    <row r="236" spans="1:46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1"/>
      <c r="Q236" s="2"/>
      <c r="R236" s="2"/>
      <c r="S236" s="2"/>
      <c r="T236" s="2"/>
      <c r="U236" s="2"/>
      <c r="V236" s="2"/>
      <c r="W236" s="2"/>
      <c r="X236" s="2"/>
      <c r="AL236" s="1"/>
      <c r="AM236" s="2"/>
      <c r="AN236" s="2"/>
      <c r="AO236" s="2"/>
      <c r="AP236" s="2"/>
      <c r="AQ236" s="2"/>
      <c r="AR236" s="2"/>
      <c r="AS236" s="2"/>
      <c r="AT236" s="2"/>
    </row>
    <row r="237" spans="1:46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1"/>
      <c r="Q237" s="2"/>
      <c r="R237" s="2"/>
      <c r="S237" s="2"/>
      <c r="T237" s="2"/>
      <c r="U237" s="2"/>
      <c r="V237" s="2"/>
      <c r="W237" s="2"/>
      <c r="X237" s="2"/>
      <c r="AL237" s="1"/>
      <c r="AM237" s="2"/>
      <c r="AN237" s="2"/>
      <c r="AO237" s="2"/>
      <c r="AP237" s="2"/>
      <c r="AQ237" s="2"/>
      <c r="AR237" s="2"/>
      <c r="AS237" s="2"/>
      <c r="AT237" s="2"/>
    </row>
    <row r="238" spans="1:46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1"/>
      <c r="Q238" s="2"/>
      <c r="R238" s="2"/>
      <c r="S238" s="2"/>
      <c r="T238" s="2"/>
      <c r="U238" s="2"/>
      <c r="V238" s="2"/>
      <c r="W238" s="2"/>
      <c r="X238" s="2"/>
      <c r="AL238" s="1"/>
      <c r="AM238" s="2"/>
      <c r="AN238" s="2"/>
      <c r="AO238" s="2"/>
      <c r="AP238" s="2"/>
      <c r="AQ238" s="2"/>
      <c r="AR238" s="2"/>
      <c r="AS238" s="2"/>
      <c r="AT238" s="2"/>
    </row>
    <row r="239" spans="1:46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1"/>
      <c r="Q239" s="2"/>
      <c r="R239" s="2"/>
      <c r="S239" s="2"/>
      <c r="T239" s="2"/>
      <c r="U239" s="2"/>
      <c r="V239" s="2"/>
      <c r="W239" s="2"/>
      <c r="X239" s="2"/>
      <c r="AL239" s="1"/>
      <c r="AM239" s="2"/>
      <c r="AN239" s="2"/>
      <c r="AO239" s="2"/>
      <c r="AP239" s="2"/>
      <c r="AQ239" s="2"/>
      <c r="AR239" s="2"/>
      <c r="AS239" s="2"/>
      <c r="AT239" s="2"/>
    </row>
    <row r="240" spans="1:46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1"/>
      <c r="Q240" s="2"/>
      <c r="R240" s="2"/>
      <c r="S240" s="2"/>
      <c r="T240" s="2"/>
      <c r="U240" s="2"/>
      <c r="V240" s="2"/>
      <c r="W240" s="2"/>
      <c r="X240" s="2"/>
      <c r="AL240" s="1"/>
      <c r="AM240" s="2"/>
      <c r="AN240" s="2"/>
      <c r="AO240" s="2"/>
      <c r="AP240" s="2"/>
      <c r="AQ240" s="2"/>
      <c r="AR240" s="2"/>
      <c r="AS240" s="2"/>
      <c r="AT240" s="2"/>
    </row>
    <row r="241" spans="1:46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1"/>
      <c r="Q241" s="2"/>
      <c r="R241" s="2"/>
      <c r="S241" s="2"/>
      <c r="T241" s="2"/>
      <c r="U241" s="2"/>
      <c r="V241" s="2"/>
      <c r="W241" s="2"/>
      <c r="X241" s="2"/>
      <c r="AL241" s="1"/>
      <c r="AM241" s="2"/>
      <c r="AN241" s="2"/>
      <c r="AO241" s="2"/>
      <c r="AP241" s="2"/>
      <c r="AQ241" s="2"/>
      <c r="AR241" s="2"/>
      <c r="AS241" s="2"/>
      <c r="AT241" s="2"/>
    </row>
    <row r="242" spans="1:46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"/>
      <c r="Q242" s="2"/>
      <c r="R242" s="2"/>
      <c r="S242" s="2"/>
      <c r="T242" s="2"/>
      <c r="U242" s="2"/>
      <c r="V242" s="2"/>
      <c r="W242" s="2"/>
      <c r="X242" s="2"/>
      <c r="AL242" s="1"/>
      <c r="AM242" s="2"/>
      <c r="AN242" s="2"/>
      <c r="AO242" s="2"/>
      <c r="AP242" s="2"/>
      <c r="AQ242" s="2"/>
      <c r="AR242" s="2"/>
      <c r="AS242" s="2"/>
      <c r="AT242" s="2"/>
    </row>
    <row r="243" spans="1:46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"/>
      <c r="Q243" s="2"/>
      <c r="R243" s="2"/>
      <c r="S243" s="2"/>
      <c r="T243" s="2"/>
      <c r="U243" s="2"/>
      <c r="V243" s="2"/>
      <c r="W243" s="2"/>
      <c r="X243" s="2"/>
      <c r="AL243" s="1"/>
      <c r="AM243" s="2"/>
      <c r="AN243" s="2"/>
      <c r="AO243" s="2"/>
      <c r="AP243" s="2"/>
      <c r="AQ243" s="2"/>
      <c r="AR243" s="2"/>
      <c r="AS243" s="2"/>
      <c r="AT243" s="2"/>
    </row>
    <row r="244" spans="1:46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"/>
      <c r="Q244" s="2"/>
      <c r="R244" s="2"/>
      <c r="S244" s="2"/>
      <c r="T244" s="2"/>
      <c r="U244" s="2"/>
      <c r="V244" s="2"/>
      <c r="W244" s="2"/>
      <c r="X244" s="2"/>
      <c r="AL244" s="1"/>
      <c r="AM244" s="2"/>
      <c r="AN244" s="2"/>
      <c r="AO244" s="2"/>
      <c r="AP244" s="2"/>
      <c r="AQ244" s="2"/>
      <c r="AR244" s="2"/>
      <c r="AS244" s="2"/>
      <c r="AT244" s="2"/>
    </row>
    <row r="245" spans="1:46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"/>
      <c r="Q245" s="2"/>
      <c r="R245" s="2"/>
      <c r="S245" s="2"/>
      <c r="T245" s="2"/>
      <c r="U245" s="2"/>
      <c r="V245" s="2"/>
      <c r="W245" s="2"/>
      <c r="X245" s="2"/>
      <c r="AL245" s="1"/>
      <c r="AM245" s="2"/>
      <c r="AN245" s="2"/>
      <c r="AO245" s="2"/>
      <c r="AP245" s="2"/>
      <c r="AQ245" s="2"/>
      <c r="AR245" s="2"/>
      <c r="AS245" s="2"/>
      <c r="AT245" s="2"/>
    </row>
    <row r="246" spans="1:46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"/>
      <c r="Q246" s="2"/>
      <c r="R246" s="2"/>
      <c r="S246" s="2"/>
      <c r="T246" s="2"/>
      <c r="U246" s="2"/>
      <c r="V246" s="2"/>
      <c r="W246" s="2"/>
      <c r="X246" s="2"/>
      <c r="AL246" s="1"/>
      <c r="AM246" s="2"/>
      <c r="AN246" s="2"/>
      <c r="AO246" s="2"/>
      <c r="AP246" s="2"/>
      <c r="AQ246" s="2"/>
      <c r="AR246" s="2"/>
      <c r="AS246" s="2"/>
      <c r="AT246" s="2"/>
    </row>
    <row r="247" spans="1:46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"/>
      <c r="Q247" s="2"/>
      <c r="R247" s="2"/>
      <c r="S247" s="2"/>
      <c r="T247" s="2"/>
      <c r="U247" s="2"/>
      <c r="V247" s="2"/>
      <c r="W247" s="2"/>
      <c r="X247" s="2"/>
      <c r="AL247" s="1"/>
      <c r="AM247" s="2"/>
      <c r="AN247" s="2"/>
      <c r="AO247" s="2"/>
      <c r="AP247" s="2"/>
      <c r="AQ247" s="2"/>
      <c r="AR247" s="2"/>
      <c r="AS247" s="2"/>
      <c r="AT247" s="2"/>
    </row>
    <row r="248" spans="1:46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"/>
      <c r="Q248" s="2"/>
      <c r="R248" s="2"/>
      <c r="S248" s="2"/>
      <c r="T248" s="2"/>
      <c r="U248" s="2"/>
      <c r="V248" s="2"/>
      <c r="W248" s="2"/>
      <c r="X248" s="2"/>
      <c r="AL248" s="1"/>
      <c r="AM248" s="2"/>
      <c r="AN248" s="2"/>
      <c r="AO248" s="2"/>
      <c r="AP248" s="2"/>
      <c r="AQ248" s="2"/>
      <c r="AR248" s="2"/>
      <c r="AS248" s="2"/>
      <c r="AT248" s="2"/>
    </row>
    <row r="249" spans="1:46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"/>
      <c r="Q249" s="2"/>
      <c r="R249" s="2"/>
      <c r="S249" s="2"/>
      <c r="T249" s="2"/>
      <c r="U249" s="2"/>
      <c r="V249" s="2"/>
      <c r="W249" s="2"/>
      <c r="X249" s="2"/>
      <c r="AL249" s="1"/>
      <c r="AM249" s="2"/>
      <c r="AN249" s="2"/>
      <c r="AO249" s="2"/>
      <c r="AP249" s="2"/>
      <c r="AQ249" s="2"/>
      <c r="AR249" s="2"/>
      <c r="AS249" s="2"/>
      <c r="AT249" s="2"/>
    </row>
    <row r="250" spans="1:46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"/>
      <c r="Q250" s="2"/>
      <c r="R250" s="2"/>
      <c r="S250" s="2"/>
      <c r="T250" s="2"/>
      <c r="U250" s="2"/>
      <c r="V250" s="2"/>
      <c r="W250" s="2"/>
      <c r="X250" s="2"/>
      <c r="AL250" s="1"/>
      <c r="AM250" s="2"/>
      <c r="AN250" s="2"/>
      <c r="AO250" s="2"/>
      <c r="AP250" s="2"/>
      <c r="AQ250" s="2"/>
      <c r="AR250" s="2"/>
      <c r="AS250" s="2"/>
      <c r="AT250" s="2"/>
    </row>
    <row r="251" spans="1:46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"/>
      <c r="Q251" s="2"/>
      <c r="R251" s="2"/>
      <c r="S251" s="2"/>
      <c r="T251" s="2"/>
      <c r="U251" s="2"/>
      <c r="V251" s="2"/>
      <c r="W251" s="2"/>
      <c r="X251" s="2"/>
      <c r="AL251" s="1"/>
      <c r="AM251" s="2"/>
      <c r="AN251" s="2"/>
      <c r="AO251" s="2"/>
      <c r="AP251" s="2"/>
      <c r="AQ251" s="2"/>
      <c r="AR251" s="2"/>
      <c r="AS251" s="2"/>
      <c r="AT251" s="2"/>
    </row>
    <row r="252" spans="1:46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"/>
      <c r="Q252" s="2"/>
      <c r="R252" s="2"/>
      <c r="S252" s="2"/>
      <c r="T252" s="2"/>
      <c r="U252" s="2"/>
      <c r="V252" s="2"/>
      <c r="W252" s="2"/>
      <c r="X252" s="2"/>
      <c r="AL252" s="1"/>
      <c r="AM252" s="2"/>
      <c r="AN252" s="2"/>
      <c r="AO252" s="2"/>
      <c r="AP252" s="2"/>
      <c r="AQ252" s="2"/>
      <c r="AR252" s="2"/>
      <c r="AS252" s="2"/>
      <c r="AT252" s="2"/>
    </row>
    <row r="253" spans="1:46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"/>
      <c r="Q253" s="2"/>
      <c r="R253" s="2"/>
      <c r="S253" s="2"/>
      <c r="T253" s="2"/>
      <c r="U253" s="2"/>
      <c r="V253" s="2"/>
      <c r="W253" s="2"/>
      <c r="X253" s="2"/>
      <c r="AL253" s="1"/>
      <c r="AM253" s="2"/>
      <c r="AN253" s="2"/>
      <c r="AO253" s="2"/>
      <c r="AP253" s="2"/>
      <c r="AQ253" s="2"/>
      <c r="AR253" s="2"/>
      <c r="AS253" s="2"/>
      <c r="AT253" s="2"/>
    </row>
    <row r="254" spans="1:46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"/>
      <c r="Q254" s="2"/>
      <c r="R254" s="2"/>
      <c r="S254" s="2"/>
      <c r="T254" s="2"/>
      <c r="U254" s="2"/>
      <c r="V254" s="2"/>
      <c r="W254" s="2"/>
      <c r="X254" s="2"/>
      <c r="AL254" s="1"/>
      <c r="AM254" s="2"/>
      <c r="AN254" s="2"/>
      <c r="AO254" s="2"/>
      <c r="AP254" s="2"/>
      <c r="AQ254" s="2"/>
      <c r="AR254" s="2"/>
      <c r="AS254" s="2"/>
      <c r="AT254" s="2"/>
    </row>
    <row r="255" spans="1:46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"/>
      <c r="Q255" s="2"/>
      <c r="R255" s="2"/>
      <c r="S255" s="2"/>
      <c r="T255" s="2"/>
      <c r="U255" s="2"/>
      <c r="V255" s="2"/>
      <c r="W255" s="2"/>
      <c r="X255" s="2"/>
      <c r="AL255" s="1"/>
      <c r="AM255" s="2"/>
      <c r="AN255" s="2"/>
      <c r="AO255" s="2"/>
      <c r="AP255" s="2"/>
      <c r="AQ255" s="2"/>
      <c r="AR255" s="2"/>
      <c r="AS255" s="2"/>
      <c r="AT255" s="2"/>
    </row>
    <row r="256" spans="1:46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"/>
      <c r="Q256" s="2"/>
      <c r="R256" s="2"/>
      <c r="S256" s="2"/>
      <c r="T256" s="2"/>
      <c r="U256" s="2"/>
      <c r="V256" s="2"/>
      <c r="W256" s="2"/>
      <c r="X256" s="2"/>
      <c r="AL256" s="1"/>
      <c r="AM256" s="2"/>
      <c r="AN256" s="2"/>
      <c r="AO256" s="2"/>
      <c r="AP256" s="2"/>
      <c r="AQ256" s="2"/>
      <c r="AR256" s="2"/>
      <c r="AS256" s="2"/>
      <c r="AT256" s="2"/>
    </row>
    <row r="257" spans="1:46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"/>
      <c r="Q257" s="2"/>
      <c r="R257" s="2"/>
      <c r="S257" s="2"/>
      <c r="T257" s="2"/>
      <c r="U257" s="2"/>
      <c r="V257" s="2"/>
      <c r="W257" s="2"/>
      <c r="X257" s="2"/>
      <c r="AL257" s="1"/>
      <c r="AM257" s="2"/>
      <c r="AN257" s="2"/>
      <c r="AO257" s="2"/>
      <c r="AP257" s="2"/>
      <c r="AQ257" s="2"/>
      <c r="AR257" s="2"/>
      <c r="AS257" s="2"/>
      <c r="AT257" s="2"/>
    </row>
    <row r="258" spans="1:46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"/>
      <c r="Q258" s="2"/>
      <c r="R258" s="2"/>
      <c r="S258" s="2"/>
      <c r="T258" s="2"/>
      <c r="U258" s="2"/>
      <c r="V258" s="2"/>
      <c r="W258" s="2"/>
      <c r="X258" s="2"/>
      <c r="AL258" s="1"/>
      <c r="AM258" s="2"/>
      <c r="AN258" s="2"/>
      <c r="AO258" s="2"/>
      <c r="AP258" s="2"/>
      <c r="AQ258" s="2"/>
      <c r="AR258" s="2"/>
      <c r="AS258" s="2"/>
      <c r="AT258" s="2"/>
    </row>
    <row r="259" spans="1:46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"/>
      <c r="Q259" s="2"/>
      <c r="R259" s="2"/>
      <c r="S259" s="2"/>
      <c r="T259" s="2"/>
      <c r="U259" s="2"/>
      <c r="V259" s="2"/>
      <c r="W259" s="2"/>
      <c r="X259" s="2"/>
      <c r="AL259" s="1"/>
      <c r="AM259" s="2"/>
      <c r="AN259" s="2"/>
      <c r="AO259" s="2"/>
      <c r="AP259" s="2"/>
      <c r="AQ259" s="2"/>
      <c r="AR259" s="2"/>
      <c r="AS259" s="2"/>
      <c r="AT259" s="2"/>
    </row>
    <row r="260" spans="1:46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"/>
      <c r="Q260" s="2"/>
      <c r="R260" s="2"/>
      <c r="S260" s="2"/>
      <c r="T260" s="2"/>
      <c r="U260" s="2"/>
      <c r="V260" s="2"/>
      <c r="W260" s="2"/>
      <c r="X260" s="2"/>
      <c r="AL260" s="1"/>
      <c r="AM260" s="2"/>
      <c r="AN260" s="2"/>
      <c r="AO260" s="2"/>
      <c r="AP260" s="2"/>
      <c r="AQ260" s="2"/>
      <c r="AR260" s="2"/>
      <c r="AS260" s="2"/>
      <c r="AT260" s="2"/>
    </row>
    <row r="261" spans="1:46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"/>
      <c r="Q261" s="2"/>
      <c r="R261" s="2"/>
      <c r="S261" s="2"/>
      <c r="T261" s="2"/>
      <c r="U261" s="2"/>
      <c r="V261" s="2"/>
      <c r="W261" s="2"/>
      <c r="X261" s="2"/>
      <c r="AL261" s="1"/>
      <c r="AM261" s="2"/>
      <c r="AN261" s="2"/>
      <c r="AO261" s="2"/>
      <c r="AP261" s="2"/>
      <c r="AQ261" s="2"/>
      <c r="AR261" s="2"/>
      <c r="AS261" s="2"/>
      <c r="AT261" s="2"/>
    </row>
    <row r="262" spans="1:46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"/>
      <c r="Q262" s="2"/>
      <c r="R262" s="2"/>
      <c r="S262" s="2"/>
      <c r="T262" s="2"/>
      <c r="U262" s="2"/>
      <c r="V262" s="2"/>
      <c r="W262" s="2"/>
      <c r="X262" s="2"/>
      <c r="AL262" s="1"/>
      <c r="AM262" s="2"/>
      <c r="AN262" s="2"/>
      <c r="AO262" s="2"/>
      <c r="AP262" s="2"/>
      <c r="AQ262" s="2"/>
      <c r="AR262" s="2"/>
      <c r="AS262" s="2"/>
      <c r="AT262" s="2"/>
    </row>
    <row r="263" spans="1:46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"/>
      <c r="Q263" s="2"/>
      <c r="R263" s="2"/>
      <c r="S263" s="2"/>
      <c r="T263" s="2"/>
      <c r="U263" s="2"/>
      <c r="V263" s="2"/>
      <c r="W263" s="2"/>
      <c r="X263" s="2"/>
      <c r="AL263" s="1"/>
      <c r="AM263" s="2"/>
      <c r="AN263" s="2"/>
      <c r="AO263" s="2"/>
      <c r="AP263" s="2"/>
      <c r="AQ263" s="2"/>
      <c r="AR263" s="2"/>
      <c r="AS263" s="2"/>
      <c r="AT263" s="2"/>
    </row>
    <row r="264" spans="1:46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"/>
      <c r="Q264" s="2"/>
      <c r="R264" s="2"/>
      <c r="S264" s="2"/>
      <c r="T264" s="2"/>
      <c r="U264" s="2"/>
      <c r="V264" s="2"/>
      <c r="W264" s="2"/>
      <c r="X264" s="2"/>
      <c r="AL264" s="1"/>
      <c r="AM264" s="2"/>
      <c r="AN264" s="2"/>
      <c r="AO264" s="2"/>
      <c r="AP264" s="2"/>
      <c r="AQ264" s="2"/>
      <c r="AR264" s="2"/>
      <c r="AS264" s="2"/>
      <c r="AT264" s="2"/>
    </row>
    <row r="265" spans="1:46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"/>
      <c r="Q265" s="2"/>
      <c r="R265" s="2"/>
      <c r="S265" s="2"/>
      <c r="T265" s="2"/>
      <c r="U265" s="2"/>
      <c r="V265" s="2"/>
      <c r="W265" s="2"/>
      <c r="X265" s="2"/>
      <c r="AL265" s="1"/>
      <c r="AM265" s="2"/>
      <c r="AN265" s="2"/>
      <c r="AO265" s="2"/>
      <c r="AP265" s="2"/>
      <c r="AQ265" s="2"/>
      <c r="AR265" s="2"/>
      <c r="AS265" s="2"/>
      <c r="AT265" s="2"/>
    </row>
    <row r="266" spans="1:46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"/>
      <c r="Q266" s="2"/>
      <c r="R266" s="2"/>
      <c r="S266" s="2"/>
      <c r="T266" s="2"/>
      <c r="U266" s="2"/>
      <c r="V266" s="2"/>
      <c r="W266" s="2"/>
      <c r="X266" s="2"/>
      <c r="AL266" s="1"/>
      <c r="AM266" s="2"/>
      <c r="AN266" s="2"/>
      <c r="AO266" s="2"/>
      <c r="AP266" s="2"/>
      <c r="AQ266" s="2"/>
      <c r="AR266" s="2"/>
      <c r="AS266" s="2"/>
      <c r="AT266" s="2"/>
    </row>
    <row r="267" spans="1:46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"/>
      <c r="Q267" s="2"/>
      <c r="R267" s="2"/>
      <c r="S267" s="2"/>
      <c r="T267" s="2"/>
      <c r="U267" s="2"/>
      <c r="V267" s="2"/>
      <c r="W267" s="2"/>
      <c r="X267" s="2"/>
      <c r="AL267" s="1"/>
      <c r="AM267" s="2"/>
      <c r="AN267" s="2"/>
      <c r="AO267" s="2"/>
      <c r="AP267" s="2"/>
      <c r="AQ267" s="2"/>
      <c r="AR267" s="2"/>
      <c r="AS267" s="2"/>
      <c r="AT267" s="2"/>
    </row>
    <row r="268" spans="1:46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"/>
      <c r="Q268" s="2"/>
      <c r="R268" s="2"/>
      <c r="S268" s="2"/>
      <c r="T268" s="2"/>
      <c r="U268" s="2"/>
      <c r="V268" s="2"/>
      <c r="W268" s="2"/>
      <c r="X268" s="2"/>
      <c r="AL268" s="1"/>
      <c r="AM268" s="2"/>
      <c r="AN268" s="2"/>
      <c r="AO268" s="2"/>
      <c r="AP268" s="2"/>
      <c r="AQ268" s="2"/>
      <c r="AR268" s="2"/>
      <c r="AS268" s="2"/>
      <c r="AT268" s="2"/>
    </row>
    <row r="269" spans="1:46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"/>
      <c r="Q269" s="2"/>
      <c r="R269" s="2"/>
      <c r="S269" s="2"/>
      <c r="T269" s="2"/>
      <c r="U269" s="2"/>
      <c r="V269" s="2"/>
      <c r="W269" s="2"/>
      <c r="X269" s="2"/>
      <c r="AL269" s="1"/>
      <c r="AM269" s="2"/>
      <c r="AN269" s="2"/>
      <c r="AO269" s="2"/>
      <c r="AP269" s="2"/>
      <c r="AQ269" s="2"/>
      <c r="AR269" s="2"/>
      <c r="AS269" s="2"/>
      <c r="AT269" s="2"/>
    </row>
    <row r="270" spans="1:46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"/>
      <c r="Q270" s="2"/>
      <c r="R270" s="2"/>
      <c r="S270" s="2"/>
      <c r="T270" s="2"/>
      <c r="U270" s="2"/>
      <c r="V270" s="2"/>
      <c r="W270" s="2"/>
      <c r="X270" s="2"/>
      <c r="AL270" s="1"/>
      <c r="AM270" s="2"/>
      <c r="AN270" s="2"/>
      <c r="AO270" s="2"/>
      <c r="AP270" s="2"/>
      <c r="AQ270" s="2"/>
      <c r="AR270" s="2"/>
      <c r="AS270" s="2"/>
      <c r="AT270" s="2"/>
    </row>
    <row r="271" spans="1:46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"/>
      <c r="Q271" s="2"/>
      <c r="R271" s="2"/>
      <c r="S271" s="2"/>
      <c r="T271" s="2"/>
      <c r="U271" s="2"/>
      <c r="V271" s="2"/>
      <c r="W271" s="2"/>
      <c r="X271" s="2"/>
      <c r="AL271" s="1"/>
      <c r="AM271" s="2"/>
      <c r="AN271" s="2"/>
      <c r="AO271" s="2"/>
      <c r="AP271" s="2"/>
      <c r="AQ271" s="2"/>
      <c r="AR271" s="2"/>
      <c r="AS271" s="2"/>
      <c r="AT271" s="2"/>
    </row>
    <row r="272" spans="1:46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"/>
      <c r="Q272" s="2"/>
      <c r="R272" s="2"/>
      <c r="S272" s="2"/>
      <c r="T272" s="2"/>
      <c r="U272" s="2"/>
      <c r="V272" s="2"/>
      <c r="W272" s="2"/>
      <c r="X272" s="2"/>
      <c r="AL272" s="1"/>
      <c r="AM272" s="2"/>
      <c r="AN272" s="2"/>
      <c r="AO272" s="2"/>
      <c r="AP272" s="2"/>
      <c r="AQ272" s="2"/>
      <c r="AR272" s="2"/>
      <c r="AS272" s="2"/>
      <c r="AT272" s="2"/>
    </row>
    <row r="273" spans="1:46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"/>
      <c r="Q273" s="2"/>
      <c r="R273" s="2"/>
      <c r="S273" s="2"/>
      <c r="T273" s="2"/>
      <c r="U273" s="2"/>
      <c r="V273" s="2"/>
      <c r="W273" s="2"/>
      <c r="X273" s="2"/>
      <c r="AL273" s="1"/>
      <c r="AM273" s="2"/>
      <c r="AN273" s="2"/>
      <c r="AO273" s="2"/>
      <c r="AP273" s="2"/>
      <c r="AQ273" s="2"/>
      <c r="AR273" s="2"/>
      <c r="AS273" s="2"/>
      <c r="AT273" s="2"/>
    </row>
    <row r="274" spans="1:46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"/>
      <c r="Q274" s="2"/>
      <c r="R274" s="2"/>
      <c r="S274" s="2"/>
      <c r="T274" s="2"/>
      <c r="U274" s="2"/>
      <c r="V274" s="2"/>
      <c r="W274" s="2"/>
      <c r="X274" s="2"/>
      <c r="AL274" s="1"/>
      <c r="AM274" s="2"/>
      <c r="AN274" s="2"/>
      <c r="AO274" s="2"/>
      <c r="AP274" s="2"/>
      <c r="AQ274" s="2"/>
      <c r="AR274" s="2"/>
      <c r="AS274" s="2"/>
      <c r="AT274" s="2"/>
    </row>
    <row r="275" spans="1:46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"/>
      <c r="Q275" s="2"/>
      <c r="R275" s="2"/>
      <c r="S275" s="2"/>
      <c r="T275" s="2"/>
      <c r="U275" s="2"/>
      <c r="V275" s="2"/>
      <c r="W275" s="2"/>
      <c r="X275" s="2"/>
      <c r="AL275" s="1"/>
      <c r="AM275" s="2"/>
      <c r="AN275" s="2"/>
      <c r="AO275" s="2"/>
      <c r="AP275" s="2"/>
      <c r="AQ275" s="2"/>
      <c r="AR275" s="2"/>
      <c r="AS275" s="2"/>
      <c r="AT275" s="2"/>
    </row>
    <row r="276" spans="1:46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"/>
      <c r="Q276" s="2"/>
      <c r="R276" s="2"/>
      <c r="S276" s="2"/>
      <c r="T276" s="2"/>
      <c r="U276" s="2"/>
      <c r="V276" s="2"/>
      <c r="W276" s="2"/>
      <c r="X276" s="2"/>
      <c r="AL276" s="1"/>
      <c r="AM276" s="2"/>
      <c r="AN276" s="2"/>
      <c r="AO276" s="2"/>
      <c r="AP276" s="2"/>
      <c r="AQ276" s="2"/>
      <c r="AR276" s="2"/>
      <c r="AS276" s="2"/>
      <c r="AT276" s="2"/>
    </row>
    <row r="277" spans="1:46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"/>
      <c r="Q277" s="2"/>
      <c r="R277" s="2"/>
      <c r="S277" s="2"/>
      <c r="T277" s="2"/>
      <c r="U277" s="2"/>
      <c r="V277" s="2"/>
      <c r="W277" s="2"/>
      <c r="X277" s="2"/>
      <c r="AL277" s="1"/>
      <c r="AM277" s="2"/>
      <c r="AN277" s="2"/>
      <c r="AO277" s="2"/>
      <c r="AP277" s="2"/>
      <c r="AQ277" s="2"/>
      <c r="AR277" s="2"/>
      <c r="AS277" s="2"/>
      <c r="AT277" s="2"/>
    </row>
    <row r="278" spans="1:46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"/>
      <c r="Q278" s="2"/>
      <c r="R278" s="2"/>
      <c r="S278" s="2"/>
      <c r="T278" s="2"/>
      <c r="U278" s="2"/>
      <c r="V278" s="2"/>
      <c r="W278" s="2"/>
      <c r="X278" s="2"/>
      <c r="AL278" s="1"/>
      <c r="AM278" s="2"/>
      <c r="AN278" s="2"/>
      <c r="AO278" s="2"/>
      <c r="AP278" s="2"/>
      <c r="AQ278" s="2"/>
      <c r="AR278" s="2"/>
      <c r="AS278" s="2"/>
      <c r="AT278" s="2"/>
    </row>
    <row r="279" spans="1:46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"/>
      <c r="Q279" s="2"/>
      <c r="R279" s="2"/>
      <c r="S279" s="2"/>
      <c r="T279" s="2"/>
      <c r="U279" s="2"/>
      <c r="V279" s="2"/>
      <c r="W279" s="2"/>
      <c r="X279" s="2"/>
      <c r="AL279" s="1"/>
      <c r="AM279" s="2"/>
      <c r="AN279" s="2"/>
      <c r="AO279" s="2"/>
      <c r="AP279" s="2"/>
      <c r="AQ279" s="2"/>
      <c r="AR279" s="2"/>
      <c r="AS279" s="2"/>
      <c r="AT279" s="2"/>
    </row>
    <row r="280" spans="1:46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"/>
      <c r="Q280" s="2"/>
      <c r="R280" s="2"/>
      <c r="S280" s="2"/>
      <c r="T280" s="2"/>
      <c r="U280" s="2"/>
      <c r="V280" s="2"/>
      <c r="W280" s="2"/>
      <c r="X280" s="2"/>
      <c r="AL280" s="1"/>
      <c r="AM280" s="2"/>
      <c r="AN280" s="2"/>
      <c r="AO280" s="2"/>
      <c r="AP280" s="2"/>
      <c r="AQ280" s="2"/>
      <c r="AR280" s="2"/>
      <c r="AS280" s="2"/>
      <c r="AT280" s="2"/>
    </row>
    <row r="281" spans="1:46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"/>
      <c r="Q281" s="2"/>
      <c r="R281" s="2"/>
      <c r="S281" s="2"/>
      <c r="T281" s="2"/>
      <c r="U281" s="2"/>
      <c r="V281" s="2"/>
      <c r="W281" s="2"/>
      <c r="X281" s="2"/>
      <c r="AL281" s="1"/>
      <c r="AM281" s="2"/>
      <c r="AN281" s="2"/>
      <c r="AO281" s="2"/>
      <c r="AP281" s="2"/>
      <c r="AQ281" s="2"/>
      <c r="AR281" s="2"/>
      <c r="AS281" s="2"/>
      <c r="AT281" s="2"/>
    </row>
    <row r="282" spans="1:46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"/>
      <c r="Q282" s="2"/>
      <c r="R282" s="2"/>
      <c r="S282" s="2"/>
      <c r="T282" s="2"/>
      <c r="U282" s="2"/>
      <c r="V282" s="2"/>
      <c r="W282" s="2"/>
      <c r="X282" s="2"/>
      <c r="AL282" s="1"/>
      <c r="AM282" s="2"/>
      <c r="AN282" s="2"/>
      <c r="AO282" s="2"/>
      <c r="AP282" s="2"/>
      <c r="AQ282" s="2"/>
      <c r="AR282" s="2"/>
      <c r="AS282" s="2"/>
      <c r="AT282" s="2"/>
    </row>
    <row r="283" spans="1:46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"/>
      <c r="Q283" s="2"/>
      <c r="R283" s="2"/>
      <c r="S283" s="2"/>
      <c r="T283" s="2"/>
      <c r="U283" s="2"/>
      <c r="V283" s="2"/>
      <c r="W283" s="2"/>
      <c r="X283" s="2"/>
      <c r="AL283" s="1"/>
      <c r="AM283" s="2"/>
      <c r="AN283" s="2"/>
      <c r="AO283" s="2"/>
      <c r="AP283" s="2"/>
      <c r="AQ283" s="2"/>
      <c r="AR283" s="2"/>
      <c r="AS283" s="2"/>
      <c r="AT283" s="2"/>
    </row>
    <row r="284" spans="1:46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"/>
      <c r="Q284" s="2"/>
      <c r="R284" s="2"/>
      <c r="S284" s="2"/>
      <c r="T284" s="2"/>
      <c r="U284" s="2"/>
      <c r="V284" s="2"/>
      <c r="W284" s="2"/>
      <c r="X284" s="2"/>
      <c r="AL284" s="1"/>
      <c r="AM284" s="2"/>
      <c r="AN284" s="2"/>
      <c r="AO284" s="2"/>
      <c r="AP284" s="2"/>
      <c r="AQ284" s="2"/>
      <c r="AR284" s="2"/>
      <c r="AS284" s="2"/>
      <c r="AT284" s="2"/>
    </row>
    <row r="285" spans="1:46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"/>
      <c r="Q285" s="2"/>
      <c r="R285" s="2"/>
      <c r="S285" s="2"/>
      <c r="T285" s="2"/>
      <c r="U285" s="2"/>
      <c r="V285" s="2"/>
      <c r="W285" s="2"/>
      <c r="X285" s="2"/>
      <c r="AL285" s="1"/>
      <c r="AM285" s="2"/>
      <c r="AN285" s="2"/>
      <c r="AO285" s="2"/>
      <c r="AP285" s="2"/>
      <c r="AQ285" s="2"/>
      <c r="AR285" s="2"/>
      <c r="AS285" s="2"/>
      <c r="AT285" s="2"/>
    </row>
    <row r="286" spans="1:46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"/>
      <c r="Q286" s="2"/>
      <c r="R286" s="2"/>
      <c r="S286" s="2"/>
      <c r="T286" s="2"/>
      <c r="U286" s="2"/>
      <c r="V286" s="2"/>
      <c r="W286" s="2"/>
      <c r="X286" s="2"/>
      <c r="AL286" s="1"/>
      <c r="AM286" s="2"/>
      <c r="AN286" s="2"/>
      <c r="AO286" s="2"/>
      <c r="AP286" s="2"/>
      <c r="AQ286" s="2"/>
      <c r="AR286" s="2"/>
      <c r="AS286" s="2"/>
      <c r="AT286" s="2"/>
    </row>
    <row r="287" spans="1:46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"/>
      <c r="Q287" s="2"/>
      <c r="R287" s="2"/>
      <c r="S287" s="2"/>
      <c r="T287" s="2"/>
      <c r="U287" s="2"/>
      <c r="V287" s="2"/>
      <c r="W287" s="2"/>
      <c r="X287" s="2"/>
      <c r="AL287" s="1"/>
      <c r="AM287" s="2"/>
      <c r="AN287" s="2"/>
      <c r="AO287" s="2"/>
      <c r="AP287" s="2"/>
      <c r="AQ287" s="2"/>
      <c r="AR287" s="2"/>
      <c r="AS287" s="2"/>
      <c r="AT287" s="2"/>
    </row>
    <row r="288" spans="1:46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"/>
      <c r="Q288" s="2"/>
      <c r="R288" s="2"/>
      <c r="S288" s="2"/>
      <c r="T288" s="2"/>
      <c r="U288" s="2"/>
      <c r="V288" s="2"/>
      <c r="W288" s="2"/>
      <c r="X288" s="2"/>
      <c r="AL288" s="1"/>
      <c r="AM288" s="2"/>
      <c r="AN288" s="2"/>
      <c r="AO288" s="2"/>
      <c r="AP288" s="2"/>
      <c r="AQ288" s="2"/>
      <c r="AR288" s="2"/>
      <c r="AS288" s="2"/>
      <c r="AT288" s="2"/>
    </row>
    <row r="289" spans="1:46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"/>
      <c r="Q289" s="2"/>
      <c r="R289" s="2"/>
      <c r="S289" s="2"/>
      <c r="T289" s="2"/>
      <c r="U289" s="2"/>
      <c r="V289" s="2"/>
      <c r="W289" s="2"/>
      <c r="X289" s="2"/>
      <c r="AL289" s="1"/>
      <c r="AM289" s="2"/>
      <c r="AN289" s="2"/>
      <c r="AO289" s="2"/>
      <c r="AP289" s="2"/>
      <c r="AQ289" s="2"/>
      <c r="AR289" s="2"/>
      <c r="AS289" s="2"/>
      <c r="AT289" s="2"/>
    </row>
    <row r="290" spans="1:46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"/>
      <c r="Q290" s="2"/>
      <c r="R290" s="2"/>
      <c r="S290" s="2"/>
      <c r="T290" s="2"/>
      <c r="U290" s="2"/>
      <c r="V290" s="2"/>
      <c r="W290" s="2"/>
      <c r="X290" s="2"/>
      <c r="AL290" s="1"/>
      <c r="AM290" s="2"/>
      <c r="AN290" s="2"/>
      <c r="AO290" s="2"/>
      <c r="AP290" s="2"/>
      <c r="AQ290" s="2"/>
      <c r="AR290" s="2"/>
      <c r="AS290" s="2"/>
      <c r="AT290" s="2"/>
    </row>
    <row r="291" spans="1:46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"/>
      <c r="Q291" s="2"/>
      <c r="R291" s="2"/>
      <c r="S291" s="2"/>
      <c r="T291" s="2"/>
      <c r="U291" s="2"/>
      <c r="V291" s="2"/>
      <c r="W291" s="2"/>
      <c r="X291" s="2"/>
      <c r="AL291" s="1"/>
      <c r="AM291" s="2"/>
      <c r="AN291" s="2"/>
      <c r="AO291" s="2"/>
      <c r="AP291" s="2"/>
      <c r="AQ291" s="2"/>
      <c r="AR291" s="2"/>
      <c r="AS291" s="2"/>
      <c r="AT291" s="2"/>
    </row>
    <row r="292" spans="1:46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"/>
      <c r="Q292" s="2"/>
      <c r="R292" s="2"/>
      <c r="S292" s="2"/>
      <c r="T292" s="2"/>
      <c r="U292" s="2"/>
      <c r="V292" s="2"/>
      <c r="W292" s="2"/>
      <c r="X292" s="2"/>
      <c r="AL292" s="1"/>
      <c r="AM292" s="2"/>
      <c r="AN292" s="2"/>
      <c r="AO292" s="2"/>
      <c r="AP292" s="2"/>
      <c r="AQ292" s="2"/>
      <c r="AR292" s="2"/>
      <c r="AS292" s="2"/>
      <c r="AT292" s="2"/>
    </row>
    <row r="293" spans="1:46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"/>
      <c r="Q293" s="2"/>
      <c r="R293" s="2"/>
      <c r="S293" s="2"/>
      <c r="T293" s="2"/>
      <c r="U293" s="2"/>
      <c r="V293" s="2"/>
      <c r="W293" s="2"/>
      <c r="X293" s="2"/>
      <c r="AL293" s="1"/>
      <c r="AM293" s="2"/>
      <c r="AN293" s="2"/>
      <c r="AO293" s="2"/>
      <c r="AP293" s="2"/>
      <c r="AQ293" s="2"/>
      <c r="AR293" s="2"/>
      <c r="AS293" s="2"/>
      <c r="AT293" s="2"/>
    </row>
    <row r="294" spans="1:46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"/>
      <c r="Q294" s="2"/>
      <c r="R294" s="2"/>
      <c r="S294" s="2"/>
      <c r="T294" s="2"/>
      <c r="U294" s="2"/>
      <c r="V294" s="2"/>
      <c r="W294" s="2"/>
      <c r="X294" s="2"/>
      <c r="AL294" s="1"/>
      <c r="AM294" s="2"/>
      <c r="AN294" s="2"/>
      <c r="AO294" s="2"/>
      <c r="AP294" s="2"/>
      <c r="AQ294" s="2"/>
      <c r="AR294" s="2"/>
      <c r="AS294" s="2"/>
      <c r="AT294" s="2"/>
    </row>
    <row r="295" spans="1:46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"/>
      <c r="Q295" s="2"/>
      <c r="R295" s="2"/>
      <c r="S295" s="2"/>
      <c r="T295" s="2"/>
      <c r="U295" s="2"/>
      <c r="V295" s="2"/>
      <c r="W295" s="2"/>
      <c r="X295" s="2"/>
      <c r="AL295" s="1"/>
      <c r="AM295" s="2"/>
      <c r="AN295" s="2"/>
      <c r="AO295" s="2"/>
      <c r="AP295" s="2"/>
      <c r="AQ295" s="2"/>
      <c r="AR295" s="2"/>
      <c r="AS295" s="2"/>
      <c r="AT295" s="2"/>
    </row>
    <row r="296" spans="1:46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"/>
      <c r="Q296" s="2"/>
      <c r="R296" s="2"/>
      <c r="S296" s="2"/>
      <c r="T296" s="2"/>
      <c r="U296" s="2"/>
      <c r="V296" s="2"/>
      <c r="W296" s="2"/>
      <c r="X296" s="2"/>
      <c r="AL296" s="1"/>
      <c r="AM296" s="2"/>
      <c r="AN296" s="2"/>
      <c r="AO296" s="2"/>
      <c r="AP296" s="2"/>
      <c r="AQ296" s="2"/>
      <c r="AR296" s="2"/>
      <c r="AS296" s="2"/>
      <c r="AT296" s="2"/>
    </row>
    <row r="297" spans="1:46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"/>
      <c r="Q297" s="2"/>
      <c r="R297" s="2"/>
      <c r="S297" s="2"/>
      <c r="T297" s="2"/>
      <c r="U297" s="2"/>
      <c r="V297" s="2"/>
      <c r="W297" s="2"/>
      <c r="X297" s="2"/>
      <c r="AL297" s="1"/>
      <c r="AM297" s="2"/>
      <c r="AN297" s="2"/>
      <c r="AO297" s="2"/>
      <c r="AP297" s="2"/>
      <c r="AQ297" s="2"/>
      <c r="AR297" s="2"/>
      <c r="AS297" s="2"/>
      <c r="AT297" s="2"/>
    </row>
    <row r="298" spans="1:46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"/>
      <c r="Q298" s="2"/>
      <c r="R298" s="2"/>
      <c r="S298" s="2"/>
      <c r="T298" s="2"/>
      <c r="U298" s="2"/>
      <c r="V298" s="2"/>
      <c r="W298" s="2"/>
      <c r="X298" s="2"/>
      <c r="AL298" s="1"/>
      <c r="AM298" s="2"/>
      <c r="AN298" s="2"/>
      <c r="AO298" s="2"/>
      <c r="AP298" s="2"/>
      <c r="AQ298" s="2"/>
      <c r="AR298" s="2"/>
      <c r="AS298" s="2"/>
      <c r="AT298" s="2"/>
    </row>
    <row r="299" spans="1:46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"/>
      <c r="Q299" s="2"/>
      <c r="R299" s="2"/>
      <c r="S299" s="2"/>
      <c r="T299" s="2"/>
      <c r="U299" s="2"/>
      <c r="V299" s="2"/>
      <c r="W299" s="2"/>
      <c r="X299" s="2"/>
      <c r="AL299" s="1"/>
      <c r="AM299" s="2"/>
      <c r="AN299" s="2"/>
      <c r="AO299" s="2"/>
      <c r="AP299" s="2"/>
      <c r="AQ299" s="2"/>
      <c r="AR299" s="2"/>
      <c r="AS299" s="2"/>
      <c r="AT299" s="2"/>
    </row>
    <row r="300" spans="1:46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"/>
      <c r="Q300" s="2"/>
      <c r="R300" s="2"/>
      <c r="S300" s="2"/>
      <c r="T300" s="2"/>
      <c r="U300" s="2"/>
      <c r="V300" s="2"/>
      <c r="W300" s="2"/>
      <c r="X300" s="2"/>
      <c r="AL300" s="1"/>
      <c r="AM300" s="2"/>
      <c r="AN300" s="2"/>
      <c r="AO300" s="2"/>
      <c r="AP300" s="2"/>
      <c r="AQ300" s="2"/>
      <c r="AR300" s="2"/>
      <c r="AS300" s="2"/>
      <c r="AT300" s="2"/>
    </row>
    <row r="301" spans="1:46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"/>
      <c r="Q301" s="2"/>
      <c r="R301" s="2"/>
      <c r="S301" s="2"/>
      <c r="T301" s="2"/>
      <c r="U301" s="2"/>
      <c r="V301" s="2"/>
      <c r="W301" s="2"/>
      <c r="X301" s="2"/>
      <c r="AL301" s="1"/>
      <c r="AM301" s="2"/>
      <c r="AN301" s="2"/>
      <c r="AO301" s="2"/>
      <c r="AP301" s="2"/>
      <c r="AQ301" s="2"/>
      <c r="AR301" s="2"/>
      <c r="AS301" s="2"/>
      <c r="AT301" s="2"/>
    </row>
    <row r="302" spans="1:46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"/>
      <c r="Q302" s="2"/>
      <c r="R302" s="2"/>
      <c r="S302" s="2"/>
      <c r="T302" s="2"/>
      <c r="U302" s="2"/>
      <c r="V302" s="2"/>
      <c r="W302" s="2"/>
      <c r="X302" s="2"/>
      <c r="AL302" s="1"/>
      <c r="AM302" s="2"/>
      <c r="AN302" s="2"/>
      <c r="AO302" s="2"/>
      <c r="AP302" s="2"/>
      <c r="AQ302" s="2"/>
      <c r="AR302" s="2"/>
      <c r="AS302" s="2"/>
      <c r="AT302" s="2"/>
    </row>
    <row r="303" spans="1:46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"/>
      <c r="Q303" s="2"/>
      <c r="R303" s="2"/>
      <c r="S303" s="2"/>
      <c r="T303" s="2"/>
      <c r="U303" s="2"/>
      <c r="V303" s="2"/>
      <c r="W303" s="2"/>
      <c r="X303" s="2"/>
      <c r="AL303" s="1"/>
      <c r="AM303" s="2"/>
      <c r="AN303" s="2"/>
      <c r="AO303" s="2"/>
      <c r="AP303" s="2"/>
      <c r="AQ303" s="2"/>
      <c r="AR303" s="2"/>
      <c r="AS303" s="2"/>
      <c r="AT303" s="2"/>
    </row>
    <row r="304" spans="1:46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"/>
      <c r="Q304" s="2"/>
      <c r="R304" s="2"/>
      <c r="S304" s="2"/>
      <c r="T304" s="2"/>
      <c r="U304" s="2"/>
      <c r="V304" s="2"/>
      <c r="W304" s="2"/>
      <c r="X304" s="2"/>
      <c r="AL304" s="1"/>
      <c r="AM304" s="2"/>
      <c r="AN304" s="2"/>
      <c r="AO304" s="2"/>
      <c r="AP304" s="2"/>
      <c r="AQ304" s="2"/>
      <c r="AR304" s="2"/>
      <c r="AS304" s="2"/>
      <c r="AT304" s="2"/>
    </row>
    <row r="305" spans="1:46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"/>
      <c r="Q305" s="2"/>
      <c r="R305" s="2"/>
      <c r="S305" s="2"/>
      <c r="T305" s="2"/>
      <c r="U305" s="2"/>
      <c r="V305" s="2"/>
      <c r="W305" s="2"/>
      <c r="X305" s="2"/>
      <c r="AL305" s="1"/>
      <c r="AM305" s="2"/>
      <c r="AN305" s="2"/>
      <c r="AO305" s="2"/>
      <c r="AP305" s="2"/>
      <c r="AQ305" s="2"/>
      <c r="AR305" s="2"/>
      <c r="AS305" s="2"/>
      <c r="AT305" s="2"/>
    </row>
    <row r="306" spans="1:46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"/>
      <c r="Q306" s="2"/>
      <c r="R306" s="2"/>
      <c r="S306" s="2"/>
      <c r="T306" s="2"/>
      <c r="U306" s="2"/>
      <c r="V306" s="2"/>
      <c r="W306" s="2"/>
      <c r="X306" s="2"/>
      <c r="AL306" s="1"/>
      <c r="AM306" s="2"/>
      <c r="AN306" s="2"/>
      <c r="AO306" s="2"/>
      <c r="AP306" s="2"/>
      <c r="AQ306" s="2"/>
      <c r="AR306" s="2"/>
      <c r="AS306" s="2"/>
      <c r="AT306" s="2"/>
    </row>
    <row r="307" spans="1:46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"/>
      <c r="Q307" s="2"/>
      <c r="R307" s="2"/>
      <c r="S307" s="2"/>
      <c r="T307" s="2"/>
      <c r="U307" s="2"/>
      <c r="V307" s="2"/>
      <c r="W307" s="2"/>
      <c r="X307" s="2"/>
      <c r="AL307" s="1"/>
      <c r="AM307" s="2"/>
      <c r="AN307" s="2"/>
      <c r="AO307" s="2"/>
      <c r="AP307" s="2"/>
      <c r="AQ307" s="2"/>
      <c r="AR307" s="2"/>
      <c r="AS307" s="2"/>
      <c r="AT307" s="2"/>
    </row>
    <row r="308" spans="1:46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"/>
      <c r="Q308" s="2"/>
      <c r="R308" s="2"/>
      <c r="S308" s="2"/>
      <c r="T308" s="2"/>
      <c r="U308" s="2"/>
      <c r="V308" s="2"/>
      <c r="W308" s="2"/>
      <c r="X308" s="2"/>
      <c r="AL308" s="1"/>
      <c r="AM308" s="2"/>
      <c r="AN308" s="2"/>
      <c r="AO308" s="2"/>
      <c r="AP308" s="2"/>
      <c r="AQ308" s="2"/>
      <c r="AR308" s="2"/>
      <c r="AS308" s="2"/>
      <c r="AT308" s="2"/>
    </row>
    <row r="309" spans="1:46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"/>
      <c r="Q309" s="2"/>
      <c r="R309" s="2"/>
      <c r="S309" s="2"/>
      <c r="T309" s="2"/>
      <c r="U309" s="2"/>
      <c r="V309" s="2"/>
      <c r="W309" s="2"/>
      <c r="X309" s="2"/>
      <c r="AL309" s="1"/>
      <c r="AM309" s="2"/>
      <c r="AN309" s="2"/>
      <c r="AO309" s="2"/>
      <c r="AP309" s="2"/>
      <c r="AQ309" s="2"/>
      <c r="AR309" s="2"/>
      <c r="AS309" s="2"/>
      <c r="AT309" s="2"/>
    </row>
    <row r="310" spans="1:46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"/>
      <c r="Q310" s="2"/>
      <c r="R310" s="2"/>
      <c r="S310" s="2"/>
      <c r="T310" s="2"/>
      <c r="U310" s="2"/>
      <c r="V310" s="2"/>
      <c r="W310" s="2"/>
      <c r="X310" s="2"/>
      <c r="AL310" s="1"/>
      <c r="AM310" s="2"/>
      <c r="AN310" s="2"/>
      <c r="AO310" s="2"/>
      <c r="AP310" s="2"/>
      <c r="AQ310" s="2"/>
      <c r="AR310" s="2"/>
      <c r="AS310" s="2"/>
      <c r="AT310" s="2"/>
    </row>
    <row r="311" spans="1:46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"/>
      <c r="Q311" s="2"/>
      <c r="R311" s="2"/>
      <c r="S311" s="2"/>
      <c r="T311" s="2"/>
      <c r="U311" s="2"/>
      <c r="V311" s="2"/>
      <c r="W311" s="2"/>
      <c r="X311" s="2"/>
      <c r="AL311" s="1"/>
      <c r="AM311" s="2"/>
      <c r="AN311" s="2"/>
      <c r="AO311" s="2"/>
      <c r="AP311" s="2"/>
      <c r="AQ311" s="2"/>
      <c r="AR311" s="2"/>
      <c r="AS311" s="2"/>
      <c r="AT311" s="2"/>
    </row>
    <row r="312" spans="1:46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"/>
      <c r="Q312" s="2"/>
      <c r="R312" s="2"/>
      <c r="S312" s="2"/>
      <c r="T312" s="2"/>
      <c r="U312" s="2"/>
      <c r="V312" s="2"/>
      <c r="W312" s="2"/>
      <c r="X312" s="2"/>
      <c r="AL312" s="1"/>
      <c r="AM312" s="2"/>
      <c r="AN312" s="2"/>
      <c r="AO312" s="2"/>
      <c r="AP312" s="2"/>
      <c r="AQ312" s="2"/>
      <c r="AR312" s="2"/>
      <c r="AS312" s="2"/>
      <c r="AT312" s="2"/>
    </row>
    <row r="313" spans="1:46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"/>
      <c r="Q313" s="2"/>
      <c r="R313" s="2"/>
      <c r="S313" s="2"/>
      <c r="T313" s="2"/>
      <c r="U313" s="2"/>
      <c r="V313" s="2"/>
      <c r="W313" s="2"/>
      <c r="X313" s="2"/>
      <c r="AL313" s="1"/>
      <c r="AM313" s="2"/>
      <c r="AN313" s="2"/>
      <c r="AO313" s="2"/>
      <c r="AP313" s="2"/>
      <c r="AQ313" s="2"/>
      <c r="AR313" s="2"/>
      <c r="AS313" s="2"/>
      <c r="AT313" s="2"/>
    </row>
    <row r="314" spans="1:46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"/>
      <c r="Q314" s="2"/>
      <c r="R314" s="2"/>
      <c r="S314" s="2"/>
      <c r="T314" s="2"/>
      <c r="U314" s="2"/>
      <c r="V314" s="2"/>
      <c r="W314" s="2"/>
      <c r="X314" s="2"/>
      <c r="AL314" s="1"/>
      <c r="AM314" s="2"/>
      <c r="AN314" s="2"/>
      <c r="AO314" s="2"/>
      <c r="AP314" s="2"/>
      <c r="AQ314" s="2"/>
      <c r="AR314" s="2"/>
      <c r="AS314" s="2"/>
      <c r="AT314" s="2"/>
    </row>
    <row r="315" spans="1:46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"/>
      <c r="Q315" s="2"/>
      <c r="R315" s="2"/>
      <c r="S315" s="2"/>
      <c r="T315" s="2"/>
      <c r="U315" s="2"/>
      <c r="V315" s="2"/>
      <c r="W315" s="2"/>
      <c r="X315" s="2"/>
      <c r="AL315" s="1"/>
      <c r="AM315" s="2"/>
      <c r="AN315" s="2"/>
      <c r="AO315" s="2"/>
      <c r="AP315" s="2"/>
      <c r="AQ315" s="2"/>
      <c r="AR315" s="2"/>
      <c r="AS315" s="2"/>
      <c r="AT315" s="2"/>
    </row>
    <row r="316" spans="1:46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"/>
      <c r="Q316" s="2"/>
      <c r="R316" s="2"/>
      <c r="S316" s="2"/>
      <c r="T316" s="2"/>
      <c r="U316" s="2"/>
      <c r="V316" s="2"/>
      <c r="W316" s="2"/>
      <c r="X316" s="2"/>
      <c r="AL316" s="1"/>
      <c r="AM316" s="2"/>
      <c r="AN316" s="2"/>
      <c r="AO316" s="2"/>
      <c r="AP316" s="2"/>
      <c r="AQ316" s="2"/>
      <c r="AR316" s="2"/>
      <c r="AS316" s="2"/>
      <c r="AT316" s="2"/>
    </row>
    <row r="317" spans="1:46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"/>
      <c r="Q317" s="2"/>
      <c r="R317" s="2"/>
      <c r="S317" s="2"/>
      <c r="T317" s="2"/>
      <c r="U317" s="2"/>
      <c r="V317" s="2"/>
      <c r="W317" s="2"/>
      <c r="X317" s="2"/>
      <c r="AL317" s="1"/>
      <c r="AM317" s="2"/>
      <c r="AN317" s="2"/>
      <c r="AO317" s="2"/>
      <c r="AP317" s="2"/>
      <c r="AQ317" s="2"/>
      <c r="AR317" s="2"/>
      <c r="AS317" s="2"/>
      <c r="AT317" s="2"/>
    </row>
    <row r="318" spans="1:46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"/>
      <c r="Q318" s="2"/>
      <c r="R318" s="2"/>
      <c r="S318" s="2"/>
      <c r="T318" s="2"/>
      <c r="U318" s="2"/>
      <c r="V318" s="2"/>
      <c r="W318" s="2"/>
      <c r="X318" s="2"/>
      <c r="AL318" s="1"/>
      <c r="AM318" s="2"/>
      <c r="AN318" s="2"/>
      <c r="AO318" s="2"/>
      <c r="AP318" s="2"/>
      <c r="AQ318" s="2"/>
      <c r="AR318" s="2"/>
      <c r="AS318" s="2"/>
      <c r="AT318" s="2"/>
    </row>
    <row r="319" spans="1:46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"/>
      <c r="Q319" s="2"/>
      <c r="R319" s="2"/>
      <c r="S319" s="2"/>
      <c r="T319" s="2"/>
      <c r="U319" s="2"/>
      <c r="V319" s="2"/>
      <c r="W319" s="2"/>
      <c r="X319" s="2"/>
      <c r="AL319" s="1"/>
      <c r="AM319" s="2"/>
      <c r="AN319" s="2"/>
      <c r="AO319" s="2"/>
      <c r="AP319" s="2"/>
      <c r="AQ319" s="2"/>
      <c r="AR319" s="2"/>
      <c r="AS319" s="2"/>
      <c r="AT319" s="2"/>
    </row>
    <row r="320" spans="1:46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"/>
      <c r="Q320" s="2"/>
      <c r="R320" s="2"/>
      <c r="S320" s="2"/>
      <c r="T320" s="2"/>
      <c r="U320" s="2"/>
      <c r="V320" s="2"/>
      <c r="W320" s="2"/>
      <c r="X320" s="2"/>
      <c r="AL320" s="1"/>
      <c r="AM320" s="2"/>
      <c r="AN320" s="2"/>
      <c r="AO320" s="2"/>
      <c r="AP320" s="2"/>
      <c r="AQ320" s="2"/>
      <c r="AR320" s="2"/>
      <c r="AS320" s="2"/>
      <c r="AT320" s="2"/>
    </row>
    <row r="321" spans="1:46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"/>
      <c r="Q321" s="2"/>
      <c r="R321" s="2"/>
      <c r="S321" s="2"/>
      <c r="T321" s="2"/>
      <c r="U321" s="2"/>
      <c r="V321" s="2"/>
      <c r="W321" s="2"/>
      <c r="X321" s="2"/>
      <c r="AL321" s="1"/>
      <c r="AM321" s="2"/>
      <c r="AN321" s="2"/>
      <c r="AO321" s="2"/>
      <c r="AP321" s="2"/>
      <c r="AQ321" s="2"/>
      <c r="AR321" s="2"/>
      <c r="AS321" s="2"/>
      <c r="AT321" s="2"/>
    </row>
    <row r="322" spans="1:46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"/>
      <c r="Q322" s="2"/>
      <c r="R322" s="2"/>
      <c r="S322" s="2"/>
      <c r="T322" s="2"/>
      <c r="U322" s="2"/>
      <c r="V322" s="2"/>
      <c r="W322" s="2"/>
      <c r="X322" s="2"/>
      <c r="AL322" s="1"/>
      <c r="AM322" s="2"/>
      <c r="AN322" s="2"/>
      <c r="AO322" s="2"/>
      <c r="AP322" s="2"/>
      <c r="AQ322" s="2"/>
      <c r="AR322" s="2"/>
      <c r="AS322" s="2"/>
      <c r="AT322" s="2"/>
    </row>
    <row r="323" spans="1:46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"/>
      <c r="Q323" s="2"/>
      <c r="R323" s="2"/>
      <c r="S323" s="2"/>
      <c r="T323" s="2"/>
      <c r="U323" s="2"/>
      <c r="V323" s="2"/>
      <c r="W323" s="2"/>
      <c r="X323" s="2"/>
      <c r="AL323" s="1"/>
      <c r="AM323" s="2"/>
      <c r="AN323" s="2"/>
      <c r="AO323" s="2"/>
      <c r="AP323" s="2"/>
      <c r="AQ323" s="2"/>
      <c r="AR323" s="2"/>
      <c r="AS323" s="2"/>
      <c r="AT323" s="2"/>
    </row>
    <row r="324" spans="1:46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"/>
      <c r="Q324" s="2"/>
      <c r="R324" s="2"/>
      <c r="S324" s="2"/>
      <c r="T324" s="2"/>
      <c r="U324" s="2"/>
      <c r="V324" s="2"/>
      <c r="W324" s="2"/>
      <c r="X324" s="2"/>
      <c r="AL324" s="1"/>
      <c r="AM324" s="2"/>
      <c r="AN324" s="2"/>
      <c r="AO324" s="2"/>
      <c r="AP324" s="2"/>
      <c r="AQ324" s="2"/>
      <c r="AR324" s="2"/>
      <c r="AS324" s="2"/>
      <c r="AT324" s="2"/>
    </row>
    <row r="325" spans="1:46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"/>
      <c r="Q325" s="2"/>
      <c r="R325" s="2"/>
      <c r="S325" s="2"/>
      <c r="T325" s="2"/>
      <c r="U325" s="2"/>
      <c r="V325" s="2"/>
      <c r="W325" s="2"/>
      <c r="X325" s="2"/>
      <c r="AL325" s="1"/>
      <c r="AM325" s="2"/>
      <c r="AN325" s="2"/>
      <c r="AO325" s="2"/>
      <c r="AP325" s="2"/>
      <c r="AQ325" s="2"/>
      <c r="AR325" s="2"/>
      <c r="AS325" s="2"/>
      <c r="AT325" s="2"/>
    </row>
    <row r="326" spans="1:46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"/>
      <c r="Q326" s="2"/>
      <c r="R326" s="2"/>
      <c r="S326" s="2"/>
      <c r="T326" s="2"/>
      <c r="U326" s="2"/>
      <c r="V326" s="2"/>
      <c r="W326" s="2"/>
      <c r="X326" s="2"/>
      <c r="AL326" s="1"/>
      <c r="AM326" s="2"/>
      <c r="AN326" s="2"/>
      <c r="AO326" s="2"/>
      <c r="AP326" s="2"/>
      <c r="AQ326" s="2"/>
      <c r="AR326" s="2"/>
      <c r="AS326" s="2"/>
      <c r="AT326" s="2"/>
    </row>
    <row r="327" spans="1:46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"/>
      <c r="Q327" s="2"/>
      <c r="R327" s="2"/>
      <c r="S327" s="2"/>
      <c r="T327" s="2"/>
      <c r="U327" s="2"/>
      <c r="V327" s="2"/>
      <c r="W327" s="2"/>
      <c r="X327" s="2"/>
      <c r="AL327" s="1"/>
      <c r="AM327" s="2"/>
      <c r="AN327" s="2"/>
      <c r="AO327" s="2"/>
      <c r="AP327" s="2"/>
      <c r="AQ327" s="2"/>
      <c r="AR327" s="2"/>
      <c r="AS327" s="2"/>
      <c r="AT327" s="2"/>
    </row>
    <row r="328" spans="1:46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"/>
      <c r="Q328" s="2"/>
      <c r="R328" s="2"/>
      <c r="S328" s="2"/>
      <c r="T328" s="2"/>
      <c r="U328" s="2"/>
      <c r="V328" s="2"/>
      <c r="W328" s="2"/>
      <c r="X328" s="2"/>
      <c r="AL328" s="1"/>
      <c r="AM328" s="2"/>
      <c r="AN328" s="2"/>
      <c r="AO328" s="2"/>
      <c r="AP328" s="2"/>
      <c r="AQ328" s="2"/>
      <c r="AR328" s="2"/>
      <c r="AS328" s="2"/>
      <c r="AT328" s="2"/>
    </row>
    <row r="329" spans="1:46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"/>
      <c r="Q329" s="2"/>
      <c r="R329" s="2"/>
      <c r="S329" s="2"/>
      <c r="T329" s="2"/>
      <c r="U329" s="2"/>
      <c r="V329" s="2"/>
      <c r="W329" s="2"/>
      <c r="X329" s="2"/>
      <c r="AL329" s="1"/>
      <c r="AM329" s="2"/>
      <c r="AN329" s="2"/>
      <c r="AO329" s="2"/>
      <c r="AP329" s="2"/>
      <c r="AQ329" s="2"/>
      <c r="AR329" s="2"/>
      <c r="AS329" s="2"/>
      <c r="AT329" s="2"/>
    </row>
    <row r="330" spans="1:46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"/>
      <c r="Q330" s="2"/>
      <c r="R330" s="2"/>
      <c r="S330" s="2"/>
      <c r="T330" s="2"/>
      <c r="U330" s="2"/>
      <c r="V330" s="2"/>
      <c r="W330" s="2"/>
      <c r="X330" s="2"/>
      <c r="AL330" s="1"/>
      <c r="AM330" s="2"/>
      <c r="AN330" s="2"/>
      <c r="AO330" s="2"/>
      <c r="AP330" s="2"/>
      <c r="AQ330" s="2"/>
      <c r="AR330" s="2"/>
      <c r="AS330" s="2"/>
      <c r="AT330" s="2"/>
    </row>
    <row r="331" spans="1:46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"/>
      <c r="Q331" s="2"/>
      <c r="R331" s="2"/>
      <c r="S331" s="2"/>
      <c r="T331" s="2"/>
      <c r="U331" s="2"/>
      <c r="V331" s="2"/>
      <c r="W331" s="2"/>
      <c r="X331" s="2"/>
      <c r="AL331" s="1"/>
      <c r="AM331" s="2"/>
      <c r="AN331" s="2"/>
      <c r="AO331" s="2"/>
      <c r="AP331" s="2"/>
      <c r="AQ331" s="2"/>
      <c r="AR331" s="2"/>
      <c r="AS331" s="2"/>
      <c r="AT331" s="2"/>
    </row>
    <row r="332" spans="1:46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"/>
      <c r="Q332" s="2"/>
      <c r="R332" s="2"/>
      <c r="S332" s="2"/>
      <c r="T332" s="2"/>
      <c r="U332" s="2"/>
      <c r="V332" s="2"/>
      <c r="W332" s="2"/>
      <c r="X332" s="2"/>
      <c r="AL332" s="1"/>
      <c r="AM332" s="2"/>
      <c r="AN332" s="2"/>
      <c r="AO332" s="2"/>
      <c r="AP332" s="2"/>
      <c r="AQ332" s="2"/>
      <c r="AR332" s="2"/>
      <c r="AS332" s="2"/>
      <c r="AT332" s="2"/>
    </row>
    <row r="333" spans="1:46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"/>
      <c r="Q333" s="2"/>
      <c r="R333" s="2"/>
      <c r="S333" s="2"/>
      <c r="T333" s="2"/>
      <c r="U333" s="2"/>
      <c r="V333" s="2"/>
      <c r="W333" s="2"/>
      <c r="X333" s="2"/>
      <c r="AL333" s="1"/>
      <c r="AM333" s="2"/>
      <c r="AN333" s="2"/>
      <c r="AO333" s="2"/>
      <c r="AP333" s="2"/>
      <c r="AQ333" s="2"/>
      <c r="AR333" s="2"/>
      <c r="AS333" s="2"/>
      <c r="AT333" s="2"/>
    </row>
    <row r="334" spans="1:46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"/>
      <c r="Q334" s="2"/>
      <c r="R334" s="2"/>
      <c r="S334" s="2"/>
      <c r="T334" s="2"/>
      <c r="U334" s="2"/>
      <c r="V334" s="2"/>
      <c r="W334" s="2"/>
      <c r="X334" s="2"/>
      <c r="AL334" s="1"/>
      <c r="AM334" s="2"/>
      <c r="AN334" s="2"/>
      <c r="AO334" s="2"/>
      <c r="AP334" s="2"/>
      <c r="AQ334" s="2"/>
      <c r="AR334" s="2"/>
      <c r="AS334" s="2"/>
      <c r="AT334" s="2"/>
    </row>
    <row r="335" spans="1:46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"/>
      <c r="Q335" s="2"/>
      <c r="R335" s="2"/>
      <c r="S335" s="2"/>
      <c r="T335" s="2"/>
      <c r="U335" s="2"/>
      <c r="V335" s="2"/>
      <c r="W335" s="2"/>
      <c r="X335" s="2"/>
      <c r="AL335" s="1"/>
      <c r="AM335" s="2"/>
      <c r="AN335" s="2"/>
      <c r="AO335" s="2"/>
      <c r="AP335" s="2"/>
      <c r="AQ335" s="2"/>
      <c r="AR335" s="2"/>
      <c r="AS335" s="2"/>
      <c r="AT335" s="2"/>
    </row>
    <row r="336" spans="1:46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"/>
      <c r="Q336" s="2"/>
      <c r="R336" s="2"/>
      <c r="S336" s="2"/>
      <c r="T336" s="2"/>
      <c r="U336" s="2"/>
      <c r="V336" s="2"/>
      <c r="W336" s="2"/>
      <c r="X336" s="2"/>
      <c r="AL336" s="1"/>
      <c r="AM336" s="2"/>
      <c r="AN336" s="2"/>
      <c r="AO336" s="2"/>
      <c r="AP336" s="2"/>
      <c r="AQ336" s="2"/>
      <c r="AR336" s="2"/>
      <c r="AS336" s="2"/>
      <c r="AT336" s="2"/>
    </row>
    <row r="337" spans="1:46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"/>
      <c r="Q337" s="2"/>
      <c r="R337" s="2"/>
      <c r="S337" s="2"/>
      <c r="T337" s="2"/>
      <c r="U337" s="2"/>
      <c r="V337" s="2"/>
      <c r="W337" s="2"/>
      <c r="X337" s="2"/>
      <c r="AL337" s="1"/>
      <c r="AM337" s="2"/>
      <c r="AN337" s="2"/>
      <c r="AO337" s="2"/>
      <c r="AP337" s="2"/>
      <c r="AQ337" s="2"/>
      <c r="AR337" s="2"/>
      <c r="AS337" s="2"/>
      <c r="AT337" s="2"/>
    </row>
    <row r="338" spans="1:46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"/>
      <c r="Q338" s="2"/>
      <c r="R338" s="2"/>
      <c r="S338" s="2"/>
      <c r="T338" s="2"/>
      <c r="U338" s="2"/>
      <c r="V338" s="2"/>
      <c r="W338" s="2"/>
      <c r="X338" s="2"/>
      <c r="AL338" s="1"/>
      <c r="AM338" s="2"/>
      <c r="AN338" s="2"/>
      <c r="AO338" s="2"/>
      <c r="AP338" s="2"/>
      <c r="AQ338" s="2"/>
      <c r="AR338" s="2"/>
      <c r="AS338" s="2"/>
      <c r="AT338" s="2"/>
    </row>
    <row r="339" spans="1:46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"/>
      <c r="Q339" s="2"/>
      <c r="R339" s="2"/>
      <c r="S339" s="2"/>
      <c r="T339" s="2"/>
      <c r="U339" s="2"/>
      <c r="V339" s="2"/>
      <c r="W339" s="2"/>
      <c r="X339" s="2"/>
      <c r="AL339" s="1"/>
      <c r="AM339" s="2"/>
      <c r="AN339" s="2"/>
      <c r="AO339" s="2"/>
      <c r="AP339" s="2"/>
      <c r="AQ339" s="2"/>
      <c r="AR339" s="2"/>
      <c r="AS339" s="2"/>
      <c r="AT339" s="2"/>
    </row>
    <row r="340" spans="1:46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"/>
      <c r="Q340" s="2"/>
      <c r="R340" s="2"/>
      <c r="S340" s="2"/>
      <c r="T340" s="2"/>
      <c r="U340" s="2"/>
      <c r="V340" s="2"/>
      <c r="W340" s="2"/>
      <c r="X340" s="2"/>
      <c r="AL340" s="1"/>
      <c r="AM340" s="2"/>
      <c r="AN340" s="2"/>
      <c r="AO340" s="2"/>
      <c r="AP340" s="2"/>
      <c r="AQ340" s="2"/>
      <c r="AR340" s="2"/>
      <c r="AS340" s="2"/>
      <c r="AT340" s="2"/>
    </row>
    <row r="341" spans="1:46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"/>
      <c r="Q341" s="2"/>
      <c r="R341" s="2"/>
      <c r="S341" s="2"/>
      <c r="T341" s="2"/>
      <c r="U341" s="2"/>
      <c r="V341" s="2"/>
      <c r="W341" s="2"/>
      <c r="X341" s="2"/>
      <c r="AL341" s="1"/>
      <c r="AM341" s="2"/>
      <c r="AN341" s="2"/>
      <c r="AO341" s="2"/>
      <c r="AP341" s="2"/>
      <c r="AQ341" s="2"/>
      <c r="AR341" s="2"/>
      <c r="AS341" s="2"/>
      <c r="AT341" s="2"/>
    </row>
    <row r="342" spans="1:46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"/>
      <c r="Q342" s="2"/>
      <c r="R342" s="2"/>
      <c r="S342" s="2"/>
      <c r="T342" s="2"/>
      <c r="U342" s="2"/>
      <c r="V342" s="2"/>
      <c r="W342" s="2"/>
      <c r="X342" s="2"/>
      <c r="AL342" s="1"/>
      <c r="AM342" s="2"/>
      <c r="AN342" s="2"/>
      <c r="AO342" s="2"/>
      <c r="AP342" s="2"/>
      <c r="AQ342" s="2"/>
      <c r="AR342" s="2"/>
      <c r="AS342" s="2"/>
      <c r="AT342" s="2"/>
    </row>
    <row r="343" spans="1:46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"/>
      <c r="Q343" s="2"/>
      <c r="R343" s="2"/>
      <c r="S343" s="2"/>
      <c r="T343" s="2"/>
      <c r="U343" s="2"/>
      <c r="V343" s="2"/>
      <c r="W343" s="2"/>
      <c r="X343" s="2"/>
      <c r="AL343" s="1"/>
      <c r="AM343" s="2"/>
      <c r="AN343" s="2"/>
      <c r="AO343" s="2"/>
      <c r="AP343" s="2"/>
      <c r="AQ343" s="2"/>
      <c r="AR343" s="2"/>
      <c r="AS343" s="2"/>
      <c r="AT343" s="2"/>
    </row>
    <row r="344" spans="1:46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"/>
      <c r="Q344" s="2"/>
      <c r="R344" s="2"/>
      <c r="S344" s="2"/>
      <c r="T344" s="2"/>
      <c r="U344" s="2"/>
      <c r="V344" s="2"/>
      <c r="W344" s="2"/>
      <c r="X344" s="2"/>
      <c r="AL344" s="1"/>
      <c r="AM344" s="2"/>
      <c r="AN344" s="2"/>
      <c r="AO344" s="2"/>
      <c r="AP344" s="2"/>
      <c r="AQ344" s="2"/>
      <c r="AR344" s="2"/>
      <c r="AS344" s="2"/>
      <c r="AT344" s="2"/>
    </row>
    <row r="345" spans="1:46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"/>
      <c r="Q345" s="2"/>
      <c r="R345" s="2"/>
      <c r="S345" s="2"/>
      <c r="T345" s="2"/>
      <c r="U345" s="2"/>
      <c r="V345" s="2"/>
      <c r="W345" s="2"/>
      <c r="X345" s="2"/>
      <c r="AL345" s="1"/>
      <c r="AM345" s="2"/>
      <c r="AN345" s="2"/>
      <c r="AO345" s="2"/>
      <c r="AP345" s="2"/>
      <c r="AQ345" s="2"/>
      <c r="AR345" s="2"/>
      <c r="AS345" s="2"/>
      <c r="AT345" s="2"/>
    </row>
    <row r="346" spans="1:46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"/>
      <c r="Q346" s="2"/>
      <c r="R346" s="2"/>
      <c r="S346" s="2"/>
      <c r="T346" s="2"/>
      <c r="U346" s="2"/>
      <c r="V346" s="2"/>
      <c r="W346" s="2"/>
      <c r="X346" s="2"/>
      <c r="AL346" s="1"/>
      <c r="AM346" s="2"/>
      <c r="AN346" s="2"/>
      <c r="AO346" s="2"/>
      <c r="AP346" s="2"/>
      <c r="AQ346" s="2"/>
      <c r="AR346" s="2"/>
      <c r="AS346" s="2"/>
      <c r="AT346" s="2"/>
    </row>
    <row r="347" spans="1:46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"/>
      <c r="Q347" s="2"/>
      <c r="R347" s="2"/>
      <c r="S347" s="2"/>
      <c r="T347" s="2"/>
      <c r="U347" s="2"/>
      <c r="V347" s="2"/>
      <c r="W347" s="2"/>
      <c r="X347" s="2"/>
      <c r="AL347" s="1"/>
      <c r="AM347" s="2"/>
      <c r="AN347" s="2"/>
      <c r="AO347" s="2"/>
      <c r="AP347" s="2"/>
      <c r="AQ347" s="2"/>
      <c r="AR347" s="2"/>
      <c r="AS347" s="2"/>
      <c r="AT347" s="2"/>
    </row>
    <row r="348" spans="1:46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"/>
      <c r="Q348" s="2"/>
      <c r="R348" s="2"/>
      <c r="S348" s="2"/>
      <c r="T348" s="2"/>
      <c r="U348" s="2"/>
      <c r="V348" s="2"/>
      <c r="W348" s="2"/>
      <c r="X348" s="2"/>
      <c r="AL348" s="1"/>
      <c r="AM348" s="2"/>
      <c r="AN348" s="2"/>
      <c r="AO348" s="2"/>
      <c r="AP348" s="2"/>
      <c r="AQ348" s="2"/>
      <c r="AR348" s="2"/>
      <c r="AS348" s="2"/>
      <c r="AT348" s="2"/>
    </row>
    <row r="349" spans="1:46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"/>
      <c r="Q349" s="2"/>
      <c r="R349" s="2"/>
      <c r="S349" s="2"/>
      <c r="T349" s="2"/>
      <c r="U349" s="2"/>
      <c r="V349" s="2"/>
      <c r="W349" s="2"/>
      <c r="X349" s="2"/>
      <c r="AL349" s="1"/>
      <c r="AM349" s="2"/>
      <c r="AN349" s="2"/>
      <c r="AO349" s="2"/>
      <c r="AP349" s="2"/>
      <c r="AQ349" s="2"/>
      <c r="AR349" s="2"/>
      <c r="AS349" s="2"/>
      <c r="AT349" s="2"/>
    </row>
    <row r="350" spans="1:46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"/>
      <c r="Q350" s="2"/>
      <c r="R350" s="2"/>
      <c r="S350" s="2"/>
      <c r="T350" s="2"/>
      <c r="U350" s="2"/>
      <c r="V350" s="2"/>
      <c r="W350" s="2"/>
      <c r="X350" s="2"/>
      <c r="AL350" s="1"/>
      <c r="AM350" s="2"/>
      <c r="AN350" s="2"/>
      <c r="AO350" s="2"/>
      <c r="AP350" s="2"/>
      <c r="AQ350" s="2"/>
      <c r="AR350" s="2"/>
      <c r="AS350" s="2"/>
      <c r="AT350" s="2"/>
    </row>
    <row r="351" spans="1:46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"/>
      <c r="Q351" s="2"/>
      <c r="R351" s="2"/>
      <c r="S351" s="2"/>
      <c r="T351" s="2"/>
      <c r="U351" s="2"/>
      <c r="V351" s="2"/>
      <c r="W351" s="2"/>
      <c r="X351" s="2"/>
      <c r="AL351" s="1"/>
      <c r="AM351" s="2"/>
      <c r="AN351" s="2"/>
      <c r="AO351" s="2"/>
      <c r="AP351" s="2"/>
      <c r="AQ351" s="2"/>
      <c r="AR351" s="2"/>
      <c r="AS351" s="2"/>
      <c r="AT351" s="2"/>
    </row>
    <row r="352" spans="1:46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"/>
      <c r="Q352" s="2"/>
      <c r="R352" s="2"/>
      <c r="S352" s="2"/>
      <c r="T352" s="2"/>
      <c r="U352" s="2"/>
      <c r="V352" s="2"/>
      <c r="W352" s="2"/>
      <c r="X352" s="2"/>
      <c r="AL352" s="1"/>
      <c r="AM352" s="2"/>
      <c r="AN352" s="2"/>
      <c r="AO352" s="2"/>
      <c r="AP352" s="2"/>
      <c r="AQ352" s="2"/>
      <c r="AR352" s="2"/>
      <c r="AS352" s="2"/>
      <c r="AT352" s="2"/>
    </row>
    <row r="353" spans="1:46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"/>
      <c r="Q353" s="2"/>
      <c r="R353" s="2"/>
      <c r="S353" s="2"/>
      <c r="T353" s="2"/>
      <c r="U353" s="2"/>
      <c r="V353" s="2"/>
      <c r="W353" s="2"/>
      <c r="X353" s="2"/>
      <c r="AL353" s="1"/>
      <c r="AM353" s="2"/>
      <c r="AN353" s="2"/>
      <c r="AO353" s="2"/>
      <c r="AP353" s="2"/>
      <c r="AQ353" s="2"/>
      <c r="AR353" s="2"/>
      <c r="AS353" s="2"/>
      <c r="AT353" s="2"/>
    </row>
    <row r="354" spans="1:46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"/>
      <c r="Q354" s="2"/>
      <c r="R354" s="2"/>
      <c r="S354" s="2"/>
      <c r="T354" s="2"/>
      <c r="U354" s="2"/>
      <c r="V354" s="2"/>
      <c r="W354" s="2"/>
      <c r="X354" s="2"/>
      <c r="AL354" s="1"/>
      <c r="AM354" s="2"/>
      <c r="AN354" s="2"/>
      <c r="AO354" s="2"/>
      <c r="AP354" s="2"/>
      <c r="AQ354" s="2"/>
      <c r="AR354" s="2"/>
      <c r="AS354" s="2"/>
      <c r="AT354" s="2"/>
    </row>
    <row r="355" spans="1:46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"/>
      <c r="Q355" s="2"/>
      <c r="R355" s="2"/>
      <c r="S355" s="2"/>
      <c r="T355" s="2"/>
      <c r="U355" s="2"/>
      <c r="V355" s="2"/>
      <c r="W355" s="2"/>
      <c r="X355" s="2"/>
      <c r="AL355" s="1"/>
      <c r="AM355" s="2"/>
      <c r="AN355" s="2"/>
      <c r="AO355" s="2"/>
      <c r="AP355" s="2"/>
      <c r="AQ355" s="2"/>
      <c r="AR355" s="2"/>
      <c r="AS355" s="2"/>
      <c r="AT355" s="2"/>
    </row>
    <row r="356" spans="1:46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"/>
      <c r="Q356" s="2"/>
      <c r="R356" s="2"/>
      <c r="S356" s="2"/>
      <c r="T356" s="2"/>
      <c r="U356" s="2"/>
      <c r="V356" s="2"/>
      <c r="W356" s="2"/>
      <c r="X356" s="2"/>
      <c r="AL356" s="1"/>
      <c r="AM356" s="2"/>
      <c r="AN356" s="2"/>
      <c r="AO356" s="2"/>
      <c r="AP356" s="2"/>
      <c r="AQ356" s="2"/>
      <c r="AR356" s="2"/>
      <c r="AS356" s="2"/>
      <c r="AT356" s="2"/>
    </row>
    <row r="357" spans="1:46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"/>
      <c r="Q357" s="2"/>
      <c r="R357" s="2"/>
      <c r="S357" s="2"/>
      <c r="T357" s="2"/>
      <c r="U357" s="2"/>
      <c r="V357" s="2"/>
      <c r="W357" s="2"/>
      <c r="X357" s="2"/>
      <c r="AL357" s="1"/>
      <c r="AM357" s="2"/>
      <c r="AN357" s="2"/>
      <c r="AO357" s="2"/>
      <c r="AP357" s="2"/>
      <c r="AQ357" s="2"/>
      <c r="AR357" s="2"/>
      <c r="AS357" s="2"/>
      <c r="AT357" s="2"/>
    </row>
    <row r="358" spans="1:46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"/>
      <c r="Q358" s="2"/>
      <c r="R358" s="2"/>
      <c r="S358" s="2"/>
      <c r="T358" s="2"/>
      <c r="U358" s="2"/>
      <c r="V358" s="2"/>
      <c r="W358" s="2"/>
      <c r="X358" s="2"/>
      <c r="AL358" s="1"/>
      <c r="AM358" s="2"/>
      <c r="AN358" s="2"/>
      <c r="AO358" s="2"/>
      <c r="AP358" s="2"/>
      <c r="AQ358" s="2"/>
      <c r="AR358" s="2"/>
      <c r="AS358" s="2"/>
      <c r="AT358" s="2"/>
    </row>
    <row r="359" spans="1:46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"/>
      <c r="Q359" s="2"/>
      <c r="R359" s="2"/>
      <c r="S359" s="2"/>
      <c r="T359" s="2"/>
      <c r="U359" s="2"/>
      <c r="V359" s="2"/>
      <c r="W359" s="2"/>
      <c r="X359" s="2"/>
      <c r="AL359" s="1"/>
      <c r="AM359" s="2"/>
      <c r="AN359" s="2"/>
      <c r="AO359" s="2"/>
      <c r="AP359" s="2"/>
      <c r="AQ359" s="2"/>
      <c r="AR359" s="2"/>
      <c r="AS359" s="2"/>
      <c r="AT359" s="2"/>
    </row>
    <row r="360" spans="1:46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"/>
      <c r="Q360" s="2"/>
      <c r="R360" s="2"/>
      <c r="S360" s="2"/>
      <c r="T360" s="2"/>
      <c r="U360" s="2"/>
      <c r="V360" s="2"/>
      <c r="W360" s="2"/>
      <c r="X360" s="2"/>
      <c r="AL360" s="1"/>
      <c r="AM360" s="2"/>
      <c r="AN360" s="2"/>
      <c r="AO360" s="2"/>
      <c r="AP360" s="2"/>
      <c r="AQ360" s="2"/>
      <c r="AR360" s="2"/>
      <c r="AS360" s="2"/>
      <c r="AT360" s="2"/>
    </row>
    <row r="361" spans="1:46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"/>
      <c r="Q361" s="2"/>
      <c r="R361" s="2"/>
      <c r="S361" s="2"/>
      <c r="T361" s="2"/>
      <c r="U361" s="2"/>
      <c r="V361" s="2"/>
      <c r="W361" s="2"/>
      <c r="X361" s="2"/>
      <c r="AL361" s="1"/>
      <c r="AM361" s="2"/>
      <c r="AN361" s="2"/>
      <c r="AO361" s="2"/>
      <c r="AP361" s="2"/>
      <c r="AQ361" s="2"/>
      <c r="AR361" s="2"/>
      <c r="AS361" s="2"/>
      <c r="AT361" s="2"/>
    </row>
    <row r="362" spans="1:46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"/>
      <c r="Q362" s="2"/>
      <c r="R362" s="2"/>
      <c r="S362" s="2"/>
      <c r="T362" s="2"/>
      <c r="U362" s="2"/>
      <c r="V362" s="2"/>
      <c r="W362" s="2"/>
      <c r="X362" s="2"/>
      <c r="AL362" s="1"/>
      <c r="AM362" s="2"/>
      <c r="AN362" s="2"/>
      <c r="AO362" s="2"/>
      <c r="AP362" s="2"/>
      <c r="AQ362" s="2"/>
      <c r="AR362" s="2"/>
      <c r="AS362" s="2"/>
      <c r="AT362" s="2"/>
    </row>
    <row r="363" spans="1:46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"/>
      <c r="Q363" s="2"/>
      <c r="R363" s="2"/>
      <c r="S363" s="2"/>
      <c r="T363" s="2"/>
      <c r="U363" s="2"/>
      <c r="V363" s="2"/>
      <c r="W363" s="2"/>
      <c r="X363" s="2"/>
      <c r="AL363" s="1"/>
      <c r="AM363" s="2"/>
      <c r="AN363" s="2"/>
      <c r="AO363" s="2"/>
      <c r="AP363" s="2"/>
      <c r="AQ363" s="2"/>
      <c r="AR363" s="2"/>
      <c r="AS363" s="2"/>
      <c r="AT363" s="2"/>
    </row>
    <row r="364" spans="1:46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"/>
      <c r="Q364" s="2"/>
      <c r="R364" s="2"/>
      <c r="S364" s="2"/>
      <c r="T364" s="2"/>
      <c r="U364" s="2"/>
      <c r="V364" s="2"/>
      <c r="W364" s="2"/>
      <c r="X364" s="2"/>
      <c r="AL364" s="1"/>
      <c r="AM364" s="2"/>
      <c r="AN364" s="2"/>
      <c r="AO364" s="2"/>
      <c r="AP364" s="2"/>
      <c r="AQ364" s="2"/>
      <c r="AR364" s="2"/>
      <c r="AS364" s="2"/>
      <c r="AT364" s="2"/>
    </row>
    <row r="365" spans="1:46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"/>
      <c r="Q365" s="2"/>
      <c r="R365" s="2"/>
      <c r="S365" s="2"/>
      <c r="T365" s="2"/>
      <c r="U365" s="2"/>
      <c r="V365" s="2"/>
      <c r="W365" s="2"/>
      <c r="X365" s="2"/>
      <c r="AL365" s="1"/>
      <c r="AM365" s="2"/>
      <c r="AN365" s="2"/>
      <c r="AO365" s="2"/>
      <c r="AP365" s="2"/>
      <c r="AQ365" s="2"/>
      <c r="AR365" s="2"/>
      <c r="AS365" s="2"/>
      <c r="AT365" s="2"/>
    </row>
    <row r="366" spans="1:46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"/>
      <c r="Q366" s="2"/>
      <c r="R366" s="2"/>
      <c r="S366" s="2"/>
      <c r="T366" s="2"/>
      <c r="U366" s="2"/>
      <c r="V366" s="2"/>
      <c r="W366" s="2"/>
      <c r="X366" s="2"/>
      <c r="AL366" s="1"/>
      <c r="AM366" s="2"/>
      <c r="AN366" s="2"/>
      <c r="AO366" s="2"/>
      <c r="AP366" s="2"/>
      <c r="AQ366" s="2"/>
      <c r="AR366" s="2"/>
      <c r="AS366" s="2"/>
      <c r="AT366" s="2"/>
    </row>
    <row r="367" spans="1:46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"/>
      <c r="Q367" s="2"/>
      <c r="R367" s="2"/>
      <c r="S367" s="2"/>
      <c r="T367" s="2"/>
      <c r="U367" s="2"/>
      <c r="V367" s="2"/>
      <c r="W367" s="2"/>
      <c r="X367" s="2"/>
      <c r="AL367" s="1"/>
      <c r="AM367" s="2"/>
      <c r="AN367" s="2"/>
      <c r="AO367" s="2"/>
      <c r="AP367" s="2"/>
      <c r="AQ367" s="2"/>
      <c r="AR367" s="2"/>
      <c r="AS367" s="2"/>
      <c r="AT367" s="2"/>
    </row>
    <row r="368" spans="1:46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"/>
      <c r="Q368" s="2"/>
      <c r="R368" s="2"/>
      <c r="S368" s="2"/>
      <c r="T368" s="2"/>
      <c r="U368" s="2"/>
      <c r="V368" s="2"/>
      <c r="W368" s="2"/>
      <c r="X368" s="2"/>
      <c r="AL368" s="1"/>
      <c r="AM368" s="2"/>
      <c r="AN368" s="2"/>
      <c r="AO368" s="2"/>
      <c r="AP368" s="2"/>
      <c r="AQ368" s="2"/>
      <c r="AR368" s="2"/>
      <c r="AS368" s="2"/>
      <c r="AT368" s="2"/>
    </row>
    <row r="369" spans="1:46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"/>
      <c r="Q369" s="2"/>
      <c r="R369" s="2"/>
      <c r="S369" s="2"/>
      <c r="T369" s="2"/>
      <c r="U369" s="2"/>
      <c r="V369" s="2"/>
      <c r="W369" s="2"/>
      <c r="X369" s="2"/>
      <c r="AL369" s="1"/>
      <c r="AM369" s="2"/>
      <c r="AN369" s="2"/>
      <c r="AO369" s="2"/>
      <c r="AP369" s="2"/>
      <c r="AQ369" s="2"/>
      <c r="AR369" s="2"/>
      <c r="AS369" s="2"/>
      <c r="AT369" s="2"/>
    </row>
    <row r="370" spans="1:46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"/>
      <c r="Q370" s="2"/>
      <c r="R370" s="2"/>
      <c r="S370" s="2"/>
      <c r="T370" s="2"/>
      <c r="U370" s="2"/>
      <c r="V370" s="2"/>
      <c r="W370" s="2"/>
      <c r="X370" s="2"/>
      <c r="AL370" s="1"/>
      <c r="AM370" s="2"/>
      <c r="AN370" s="2"/>
      <c r="AO370" s="2"/>
      <c r="AP370" s="2"/>
      <c r="AQ370" s="2"/>
      <c r="AR370" s="2"/>
      <c r="AS370" s="2"/>
      <c r="AT370" s="2"/>
    </row>
    <row r="371" spans="1:46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"/>
      <c r="Q371" s="2"/>
      <c r="R371" s="2"/>
      <c r="S371" s="2"/>
      <c r="T371" s="2"/>
      <c r="U371" s="2"/>
      <c r="V371" s="2"/>
      <c r="W371" s="2"/>
      <c r="X371" s="2"/>
      <c r="AL371" s="1"/>
      <c r="AM371" s="2"/>
      <c r="AN371" s="2"/>
      <c r="AO371" s="2"/>
      <c r="AP371" s="2"/>
      <c r="AQ371" s="2"/>
      <c r="AR371" s="2"/>
      <c r="AS371" s="2"/>
      <c r="AT371" s="2"/>
    </row>
    <row r="372" spans="1:46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"/>
      <c r="Q372" s="2"/>
      <c r="R372" s="2"/>
      <c r="S372" s="2"/>
      <c r="T372" s="2"/>
      <c r="U372" s="2"/>
      <c r="V372" s="2"/>
      <c r="W372" s="2"/>
      <c r="X372" s="2"/>
      <c r="AL372" s="1"/>
      <c r="AM372" s="2"/>
      <c r="AN372" s="2"/>
      <c r="AO372" s="2"/>
      <c r="AP372" s="2"/>
      <c r="AQ372" s="2"/>
      <c r="AR372" s="2"/>
      <c r="AS372" s="2"/>
      <c r="AT372" s="2"/>
    </row>
    <row r="373" spans="1:46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"/>
      <c r="Q373" s="2"/>
      <c r="R373" s="2"/>
      <c r="S373" s="2"/>
      <c r="T373" s="2"/>
      <c r="U373" s="2"/>
      <c r="V373" s="2"/>
      <c r="W373" s="2"/>
      <c r="X373" s="2"/>
      <c r="AL373" s="1"/>
      <c r="AM373" s="2"/>
      <c r="AN373" s="2"/>
      <c r="AO373" s="2"/>
      <c r="AP373" s="2"/>
      <c r="AQ373" s="2"/>
      <c r="AR373" s="2"/>
      <c r="AS373" s="2"/>
      <c r="AT373" s="2"/>
    </row>
    <row r="374" spans="1:46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"/>
      <c r="Q374" s="2"/>
      <c r="R374" s="2"/>
      <c r="S374" s="2"/>
      <c r="T374" s="2"/>
      <c r="U374" s="2"/>
      <c r="V374" s="2"/>
      <c r="W374" s="2"/>
      <c r="X374" s="2"/>
      <c r="AL374" s="1"/>
      <c r="AM374" s="2"/>
      <c r="AN374" s="2"/>
      <c r="AO374" s="2"/>
      <c r="AP374" s="2"/>
      <c r="AQ374" s="2"/>
      <c r="AR374" s="2"/>
      <c r="AS374" s="2"/>
      <c r="AT374" s="2"/>
    </row>
    <row r="375" spans="1:46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"/>
      <c r="Q375" s="2"/>
      <c r="R375" s="2"/>
      <c r="S375" s="2"/>
      <c r="T375" s="2"/>
      <c r="U375" s="2"/>
      <c r="V375" s="2"/>
      <c r="W375" s="2"/>
      <c r="X375" s="2"/>
      <c r="AL375" s="1"/>
      <c r="AM375" s="2"/>
      <c r="AN375" s="2"/>
      <c r="AO375" s="2"/>
      <c r="AP375" s="2"/>
      <c r="AQ375" s="2"/>
      <c r="AR375" s="2"/>
      <c r="AS375" s="2"/>
      <c r="AT375" s="2"/>
    </row>
    <row r="376" spans="1:46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"/>
      <c r="Q376" s="2"/>
      <c r="R376" s="2"/>
      <c r="S376" s="2"/>
      <c r="T376" s="2"/>
      <c r="U376" s="2"/>
      <c r="V376" s="2"/>
      <c r="W376" s="2"/>
      <c r="X376" s="2"/>
      <c r="AL376" s="1"/>
      <c r="AM376" s="2"/>
      <c r="AN376" s="2"/>
      <c r="AO376" s="2"/>
      <c r="AP376" s="2"/>
      <c r="AQ376" s="2"/>
      <c r="AR376" s="2"/>
      <c r="AS376" s="2"/>
      <c r="AT376" s="2"/>
    </row>
    <row r="377" spans="1:46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"/>
      <c r="Q377" s="2"/>
      <c r="R377" s="2"/>
      <c r="S377" s="2"/>
      <c r="T377" s="2"/>
      <c r="U377" s="2"/>
      <c r="V377" s="2"/>
      <c r="W377" s="2"/>
      <c r="X377" s="2"/>
      <c r="AL377" s="1"/>
      <c r="AM377" s="2"/>
      <c r="AN377" s="2"/>
      <c r="AO377" s="2"/>
      <c r="AP377" s="2"/>
      <c r="AQ377" s="2"/>
      <c r="AR377" s="2"/>
      <c r="AS377" s="2"/>
      <c r="AT377" s="2"/>
    </row>
    <row r="378" spans="1:46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"/>
      <c r="Q378" s="2"/>
      <c r="R378" s="2"/>
      <c r="S378" s="2"/>
      <c r="T378" s="2"/>
      <c r="U378" s="2"/>
      <c r="V378" s="2"/>
      <c r="W378" s="2"/>
      <c r="X378" s="2"/>
      <c r="AL378" s="1"/>
      <c r="AM378" s="2"/>
      <c r="AN378" s="2"/>
      <c r="AO378" s="2"/>
      <c r="AP378" s="2"/>
      <c r="AQ378" s="2"/>
      <c r="AR378" s="2"/>
      <c r="AS378" s="2"/>
      <c r="AT378" s="2"/>
    </row>
    <row r="379" spans="1:46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"/>
      <c r="Q379" s="2"/>
      <c r="R379" s="2"/>
      <c r="S379" s="2"/>
      <c r="T379" s="2"/>
      <c r="U379" s="2"/>
      <c r="V379" s="2"/>
      <c r="W379" s="2"/>
      <c r="X379" s="2"/>
      <c r="AL379" s="1"/>
      <c r="AM379" s="2"/>
      <c r="AN379" s="2"/>
      <c r="AO379" s="2"/>
      <c r="AP379" s="2"/>
      <c r="AQ379" s="2"/>
      <c r="AR379" s="2"/>
      <c r="AS379" s="2"/>
      <c r="AT379" s="2"/>
    </row>
    <row r="380" spans="1:46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"/>
      <c r="Q380" s="2"/>
      <c r="R380" s="2"/>
      <c r="S380" s="2"/>
      <c r="T380" s="2"/>
      <c r="U380" s="2"/>
      <c r="V380" s="2"/>
      <c r="W380" s="2"/>
      <c r="X380" s="2"/>
      <c r="AL380" s="1"/>
      <c r="AM380" s="2"/>
      <c r="AN380" s="2"/>
      <c r="AO380" s="2"/>
      <c r="AP380" s="2"/>
      <c r="AQ380" s="2"/>
      <c r="AR380" s="2"/>
      <c r="AS380" s="2"/>
      <c r="AT380" s="2"/>
    </row>
    <row r="381" spans="1:46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"/>
      <c r="Q381" s="2"/>
      <c r="R381" s="2"/>
      <c r="S381" s="2"/>
      <c r="T381" s="2"/>
      <c r="U381" s="2"/>
      <c r="V381" s="2"/>
      <c r="W381" s="2"/>
      <c r="X381" s="2"/>
      <c r="AL381" s="1"/>
      <c r="AM381" s="2"/>
      <c r="AN381" s="2"/>
      <c r="AO381" s="2"/>
      <c r="AP381" s="2"/>
      <c r="AQ381" s="2"/>
      <c r="AR381" s="2"/>
      <c r="AS381" s="2"/>
      <c r="AT381" s="2"/>
    </row>
    <row r="382" spans="1:46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"/>
      <c r="Q382" s="2"/>
      <c r="R382" s="2"/>
      <c r="S382" s="2"/>
      <c r="T382" s="2"/>
      <c r="U382" s="2"/>
      <c r="V382" s="2"/>
      <c r="W382" s="2"/>
      <c r="X382" s="2"/>
      <c r="AL382" s="1"/>
      <c r="AM382" s="2"/>
      <c r="AN382" s="2"/>
      <c r="AO382" s="2"/>
      <c r="AP382" s="2"/>
      <c r="AQ382" s="2"/>
      <c r="AR382" s="2"/>
      <c r="AS382" s="2"/>
      <c r="AT382" s="2"/>
    </row>
    <row r="383" spans="1:46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"/>
      <c r="Q383" s="2"/>
      <c r="R383" s="2"/>
      <c r="S383" s="2"/>
      <c r="T383" s="2"/>
      <c r="U383" s="2"/>
      <c r="V383" s="2"/>
      <c r="W383" s="2"/>
      <c r="X383" s="2"/>
      <c r="AL383" s="1"/>
      <c r="AM383" s="2"/>
      <c r="AN383" s="2"/>
      <c r="AO383" s="2"/>
      <c r="AP383" s="2"/>
      <c r="AQ383" s="2"/>
      <c r="AR383" s="2"/>
      <c r="AS383" s="2"/>
      <c r="AT383" s="2"/>
    </row>
    <row r="384" spans="1:46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"/>
      <c r="Q384" s="2"/>
      <c r="R384" s="2"/>
      <c r="S384" s="2"/>
      <c r="T384" s="2"/>
      <c r="U384" s="2"/>
      <c r="V384" s="2"/>
      <c r="W384" s="2"/>
      <c r="X384" s="2"/>
      <c r="AL384" s="1"/>
      <c r="AM384" s="2"/>
      <c r="AN384" s="2"/>
      <c r="AO384" s="2"/>
      <c r="AP384" s="2"/>
      <c r="AQ384" s="2"/>
      <c r="AR384" s="2"/>
      <c r="AS384" s="2"/>
      <c r="AT384" s="2"/>
    </row>
    <row r="385" spans="1:46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"/>
      <c r="Q385" s="2"/>
      <c r="R385" s="2"/>
      <c r="S385" s="2"/>
      <c r="T385" s="2"/>
      <c r="U385" s="2"/>
      <c r="V385" s="2"/>
      <c r="W385" s="2"/>
      <c r="X385" s="2"/>
      <c r="AL385" s="1"/>
      <c r="AM385" s="2"/>
      <c r="AN385" s="2"/>
      <c r="AO385" s="2"/>
      <c r="AP385" s="2"/>
      <c r="AQ385" s="2"/>
      <c r="AR385" s="2"/>
      <c r="AS385" s="2"/>
      <c r="AT385" s="2"/>
    </row>
    <row r="386" spans="1:46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"/>
      <c r="Q386" s="2"/>
      <c r="R386" s="2"/>
      <c r="S386" s="2"/>
      <c r="T386" s="2"/>
      <c r="U386" s="2"/>
      <c r="V386" s="2"/>
      <c r="W386" s="2"/>
      <c r="X386" s="2"/>
      <c r="AL386" s="1"/>
      <c r="AM386" s="2"/>
      <c r="AN386" s="2"/>
      <c r="AO386" s="2"/>
      <c r="AP386" s="2"/>
      <c r="AQ386" s="2"/>
      <c r="AR386" s="2"/>
      <c r="AS386" s="2"/>
      <c r="AT386" s="2"/>
    </row>
    <row r="387" spans="1:46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"/>
      <c r="Q387" s="2"/>
      <c r="R387" s="2"/>
      <c r="S387" s="2"/>
      <c r="T387" s="2"/>
      <c r="U387" s="2"/>
      <c r="V387" s="2"/>
      <c r="W387" s="2"/>
      <c r="X387" s="2"/>
      <c r="AL387" s="1"/>
      <c r="AM387" s="2"/>
      <c r="AN387" s="2"/>
      <c r="AO387" s="2"/>
      <c r="AP387" s="2"/>
      <c r="AQ387" s="2"/>
      <c r="AR387" s="2"/>
      <c r="AS387" s="2"/>
      <c r="AT387" s="2"/>
    </row>
    <row r="388" spans="1:46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"/>
      <c r="Q388" s="2"/>
      <c r="R388" s="2"/>
      <c r="S388" s="2"/>
      <c r="T388" s="2"/>
      <c r="U388" s="2"/>
      <c r="V388" s="2"/>
      <c r="W388" s="2"/>
      <c r="X388" s="2"/>
      <c r="AL388" s="1"/>
      <c r="AM388" s="2"/>
      <c r="AN388" s="2"/>
      <c r="AO388" s="2"/>
      <c r="AP388" s="2"/>
      <c r="AQ388" s="2"/>
      <c r="AR388" s="2"/>
      <c r="AS388" s="2"/>
      <c r="AT388" s="2"/>
    </row>
    <row r="389" spans="1:46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"/>
      <c r="Q389" s="2"/>
      <c r="R389" s="2"/>
      <c r="S389" s="2"/>
      <c r="T389" s="2"/>
      <c r="U389" s="2"/>
      <c r="V389" s="2"/>
      <c r="W389" s="2"/>
      <c r="X389" s="2"/>
      <c r="AL389" s="1"/>
      <c r="AM389" s="2"/>
      <c r="AN389" s="2"/>
      <c r="AO389" s="2"/>
      <c r="AP389" s="2"/>
      <c r="AQ389" s="2"/>
      <c r="AR389" s="2"/>
      <c r="AS389" s="2"/>
      <c r="AT389" s="2"/>
    </row>
    <row r="390" spans="1:46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"/>
      <c r="Q390" s="2"/>
      <c r="R390" s="2"/>
      <c r="S390" s="2"/>
      <c r="T390" s="2"/>
      <c r="U390" s="2"/>
      <c r="V390" s="2"/>
      <c r="W390" s="2"/>
      <c r="X390" s="2"/>
      <c r="AL390" s="1"/>
      <c r="AM390" s="2"/>
      <c r="AN390" s="2"/>
      <c r="AO390" s="2"/>
      <c r="AP390" s="2"/>
      <c r="AQ390" s="2"/>
      <c r="AR390" s="2"/>
      <c r="AS390" s="2"/>
      <c r="AT390" s="2"/>
    </row>
    <row r="391" spans="1:46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"/>
      <c r="Q391" s="2"/>
      <c r="R391" s="2"/>
      <c r="S391" s="2"/>
      <c r="T391" s="2"/>
      <c r="U391" s="2"/>
      <c r="V391" s="2"/>
      <c r="W391" s="2"/>
      <c r="X391" s="2"/>
      <c r="AL391" s="1"/>
      <c r="AM391" s="2"/>
      <c r="AN391" s="2"/>
      <c r="AO391" s="2"/>
      <c r="AP391" s="2"/>
      <c r="AQ391" s="2"/>
      <c r="AR391" s="2"/>
      <c r="AS391" s="2"/>
      <c r="AT391" s="2"/>
    </row>
    <row r="392" spans="1:46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"/>
      <c r="Q392" s="2"/>
      <c r="R392" s="2"/>
      <c r="S392" s="2"/>
      <c r="T392" s="2"/>
      <c r="U392" s="2"/>
      <c r="V392" s="2"/>
      <c r="W392" s="2"/>
      <c r="X392" s="2"/>
      <c r="AL392" s="1"/>
      <c r="AM392" s="2"/>
      <c r="AN392" s="2"/>
      <c r="AO392" s="2"/>
      <c r="AP392" s="2"/>
      <c r="AQ392" s="2"/>
      <c r="AR392" s="2"/>
      <c r="AS392" s="2"/>
      <c r="AT392" s="2"/>
    </row>
    <row r="393" spans="1:46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"/>
      <c r="Q393" s="2"/>
      <c r="R393" s="2"/>
      <c r="S393" s="2"/>
      <c r="T393" s="2"/>
      <c r="U393" s="2"/>
      <c r="V393" s="2"/>
      <c r="W393" s="2"/>
      <c r="X393" s="2"/>
      <c r="AL393" s="1"/>
      <c r="AM393" s="2"/>
      <c r="AN393" s="2"/>
      <c r="AO393" s="2"/>
      <c r="AP393" s="2"/>
      <c r="AQ393" s="2"/>
      <c r="AR393" s="2"/>
      <c r="AS393" s="2"/>
      <c r="AT393" s="2"/>
    </row>
    <row r="394" spans="1:46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"/>
      <c r="Q394" s="2"/>
      <c r="R394" s="2"/>
      <c r="S394" s="2"/>
      <c r="T394" s="2"/>
      <c r="U394" s="2"/>
      <c r="V394" s="2"/>
      <c r="W394" s="2"/>
      <c r="X394" s="2"/>
      <c r="AL394" s="1"/>
      <c r="AM394" s="2"/>
      <c r="AN394" s="2"/>
      <c r="AO394" s="2"/>
      <c r="AP394" s="2"/>
      <c r="AQ394" s="2"/>
      <c r="AR394" s="2"/>
      <c r="AS394" s="2"/>
      <c r="AT394" s="2"/>
    </row>
    <row r="395" spans="1:46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"/>
      <c r="Q395" s="2"/>
      <c r="R395" s="2"/>
      <c r="S395" s="2"/>
      <c r="T395" s="2"/>
      <c r="U395" s="2"/>
      <c r="V395" s="2"/>
      <c r="W395" s="2"/>
      <c r="X395" s="2"/>
      <c r="AL395" s="1"/>
      <c r="AM395" s="2"/>
      <c r="AN395" s="2"/>
      <c r="AO395" s="2"/>
      <c r="AP395" s="2"/>
      <c r="AQ395" s="2"/>
      <c r="AR395" s="2"/>
      <c r="AS395" s="2"/>
      <c r="AT395" s="2"/>
    </row>
    <row r="396" spans="1:46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"/>
      <c r="Q396" s="2"/>
      <c r="R396" s="2"/>
      <c r="S396" s="2"/>
      <c r="T396" s="2"/>
      <c r="U396" s="2"/>
      <c r="V396" s="2"/>
      <c r="W396" s="2"/>
      <c r="X396" s="2"/>
      <c r="AL396" s="1"/>
      <c r="AM396" s="2"/>
      <c r="AN396" s="2"/>
      <c r="AO396" s="2"/>
      <c r="AP396" s="2"/>
      <c r="AQ396" s="2"/>
      <c r="AR396" s="2"/>
      <c r="AS396" s="2"/>
      <c r="AT396" s="2"/>
    </row>
    <row r="397" spans="1:46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"/>
      <c r="Q397" s="2"/>
      <c r="R397" s="2"/>
      <c r="S397" s="2"/>
      <c r="T397" s="2"/>
      <c r="U397" s="2"/>
      <c r="V397" s="2"/>
      <c r="W397" s="2"/>
      <c r="X397" s="2"/>
      <c r="AL397" s="1"/>
      <c r="AM397" s="2"/>
      <c r="AN397" s="2"/>
      <c r="AO397" s="2"/>
      <c r="AP397" s="2"/>
      <c r="AQ397" s="2"/>
      <c r="AR397" s="2"/>
      <c r="AS397" s="2"/>
      <c r="AT397" s="2"/>
    </row>
    <row r="398" spans="1:46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"/>
      <c r="Q398" s="2"/>
      <c r="R398" s="2"/>
      <c r="S398" s="2"/>
      <c r="T398" s="2"/>
      <c r="U398" s="2"/>
      <c r="V398" s="2"/>
      <c r="W398" s="2"/>
      <c r="X398" s="2"/>
      <c r="AL398" s="1"/>
      <c r="AM398" s="2"/>
      <c r="AN398" s="2"/>
      <c r="AO398" s="2"/>
      <c r="AP398" s="2"/>
      <c r="AQ398" s="2"/>
      <c r="AR398" s="2"/>
      <c r="AS398" s="2"/>
      <c r="AT398" s="2"/>
    </row>
    <row r="399" spans="1:46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"/>
      <c r="Q399" s="2"/>
      <c r="R399" s="2"/>
      <c r="S399" s="2"/>
      <c r="T399" s="2"/>
      <c r="U399" s="2"/>
      <c r="V399" s="2"/>
      <c r="W399" s="2"/>
      <c r="X399" s="2"/>
      <c r="AL399" s="1"/>
      <c r="AM399" s="2"/>
      <c r="AN399" s="2"/>
      <c r="AO399" s="2"/>
      <c r="AP399" s="2"/>
      <c r="AQ399" s="2"/>
      <c r="AR399" s="2"/>
      <c r="AS399" s="2"/>
      <c r="AT399" s="2"/>
    </row>
    <row r="400" spans="1:46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"/>
      <c r="Q400" s="2"/>
      <c r="R400" s="2"/>
      <c r="S400" s="2"/>
      <c r="T400" s="2"/>
      <c r="U400" s="2"/>
      <c r="V400" s="2"/>
      <c r="W400" s="2"/>
      <c r="X400" s="2"/>
      <c r="AL400" s="1"/>
      <c r="AM400" s="2"/>
      <c r="AN400" s="2"/>
      <c r="AO400" s="2"/>
      <c r="AP400" s="2"/>
      <c r="AQ400" s="2"/>
      <c r="AR400" s="2"/>
      <c r="AS400" s="2"/>
      <c r="AT400" s="2"/>
    </row>
    <row r="401" spans="1:46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"/>
      <c r="Q401" s="2"/>
      <c r="R401" s="2"/>
      <c r="S401" s="2"/>
      <c r="T401" s="2"/>
      <c r="U401" s="2"/>
      <c r="V401" s="2"/>
      <c r="W401" s="2"/>
      <c r="X401" s="2"/>
      <c r="AL401" s="1"/>
      <c r="AM401" s="2"/>
      <c r="AN401" s="2"/>
      <c r="AO401" s="2"/>
      <c r="AP401" s="2"/>
      <c r="AQ401" s="2"/>
      <c r="AR401" s="2"/>
      <c r="AS401" s="2"/>
      <c r="AT401" s="2"/>
    </row>
    <row r="402" spans="1:46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"/>
      <c r="Q402" s="2"/>
      <c r="R402" s="2"/>
      <c r="S402" s="2"/>
      <c r="T402" s="2"/>
      <c r="U402" s="2"/>
      <c r="V402" s="2"/>
      <c r="W402" s="2"/>
      <c r="X402" s="2"/>
      <c r="AL402" s="1"/>
      <c r="AM402" s="2"/>
      <c r="AN402" s="2"/>
      <c r="AO402" s="2"/>
      <c r="AP402" s="2"/>
      <c r="AQ402" s="2"/>
      <c r="AR402" s="2"/>
      <c r="AS402" s="2"/>
      <c r="AT402" s="2"/>
    </row>
    <row r="403" spans="1:46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"/>
      <c r="Q403" s="2"/>
      <c r="R403" s="2"/>
      <c r="S403" s="2"/>
      <c r="T403" s="2"/>
      <c r="U403" s="2"/>
      <c r="V403" s="2"/>
      <c r="W403" s="2"/>
      <c r="X403" s="2"/>
      <c r="AL403" s="1"/>
      <c r="AM403" s="2"/>
      <c r="AN403" s="2"/>
      <c r="AO403" s="2"/>
      <c r="AP403" s="2"/>
      <c r="AQ403" s="2"/>
      <c r="AR403" s="2"/>
      <c r="AS403" s="2"/>
      <c r="AT403" s="2"/>
    </row>
    <row r="404" spans="1:46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"/>
      <c r="Q404" s="2"/>
      <c r="R404" s="2"/>
      <c r="S404" s="2"/>
      <c r="T404" s="2"/>
      <c r="U404" s="2"/>
      <c r="V404" s="2"/>
      <c r="W404" s="2"/>
      <c r="X404" s="2"/>
      <c r="AL404" s="1"/>
      <c r="AM404" s="2"/>
      <c r="AN404" s="2"/>
      <c r="AO404" s="2"/>
      <c r="AP404" s="2"/>
      <c r="AQ404" s="2"/>
      <c r="AR404" s="2"/>
      <c r="AS404" s="2"/>
      <c r="AT404" s="2"/>
    </row>
    <row r="405" spans="1:46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"/>
      <c r="Q405" s="2"/>
      <c r="R405" s="2"/>
      <c r="S405" s="2"/>
      <c r="T405" s="2"/>
      <c r="U405" s="2"/>
      <c r="V405" s="2"/>
      <c r="W405" s="2"/>
      <c r="X405" s="2"/>
      <c r="AL405" s="1"/>
      <c r="AM405" s="2"/>
      <c r="AN405" s="2"/>
      <c r="AO405" s="2"/>
      <c r="AP405" s="2"/>
      <c r="AQ405" s="2"/>
      <c r="AR405" s="2"/>
      <c r="AS405" s="2"/>
      <c r="AT405" s="2"/>
    </row>
    <row r="406" spans="1:46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"/>
      <c r="Q406" s="2"/>
      <c r="R406" s="2"/>
      <c r="S406" s="2"/>
      <c r="T406" s="2"/>
      <c r="U406" s="2"/>
      <c r="V406" s="2"/>
      <c r="W406" s="2"/>
      <c r="X406" s="2"/>
      <c r="AL406" s="1"/>
      <c r="AM406" s="2"/>
      <c r="AN406" s="2"/>
      <c r="AO406" s="2"/>
      <c r="AP406" s="2"/>
      <c r="AQ406" s="2"/>
      <c r="AR406" s="2"/>
      <c r="AS406" s="2"/>
      <c r="AT406" s="2"/>
    </row>
    <row r="407" spans="1:46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"/>
      <c r="Q407" s="2"/>
      <c r="R407" s="2"/>
      <c r="S407" s="2"/>
      <c r="T407" s="2"/>
      <c r="U407" s="2"/>
      <c r="V407" s="2"/>
      <c r="W407" s="2"/>
      <c r="X407" s="2"/>
      <c r="AL407" s="1"/>
      <c r="AM407" s="2"/>
      <c r="AN407" s="2"/>
      <c r="AO407" s="2"/>
      <c r="AP407" s="2"/>
      <c r="AQ407" s="2"/>
      <c r="AR407" s="2"/>
      <c r="AS407" s="2"/>
      <c r="AT407" s="2"/>
    </row>
    <row r="408" spans="1:46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"/>
      <c r="Q408" s="2"/>
      <c r="R408" s="2"/>
      <c r="S408" s="2"/>
      <c r="T408" s="2"/>
      <c r="U408" s="2"/>
      <c r="V408" s="2"/>
      <c r="W408" s="2"/>
      <c r="X408" s="2"/>
      <c r="AL408" s="1"/>
      <c r="AM408" s="2"/>
      <c r="AN408" s="2"/>
      <c r="AO408" s="2"/>
      <c r="AP408" s="2"/>
      <c r="AQ408" s="2"/>
      <c r="AR408" s="2"/>
      <c r="AS408" s="2"/>
      <c r="AT408" s="2"/>
    </row>
    <row r="409" spans="1:46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"/>
      <c r="Q409" s="2"/>
      <c r="R409" s="2"/>
      <c r="S409" s="2"/>
      <c r="T409" s="2"/>
      <c r="U409" s="2"/>
      <c r="V409" s="2"/>
      <c r="W409" s="2"/>
      <c r="X409" s="2"/>
      <c r="AL409" s="1"/>
      <c r="AM409" s="2"/>
      <c r="AN409" s="2"/>
      <c r="AO409" s="2"/>
      <c r="AP409" s="2"/>
      <c r="AQ409" s="2"/>
      <c r="AR409" s="2"/>
      <c r="AS409" s="2"/>
      <c r="AT409" s="2"/>
    </row>
    <row r="410" spans="1:46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"/>
      <c r="Q410" s="2"/>
      <c r="R410" s="2"/>
      <c r="S410" s="2"/>
      <c r="T410" s="2"/>
      <c r="U410" s="2"/>
      <c r="V410" s="2"/>
      <c r="W410" s="2"/>
      <c r="X410" s="2"/>
      <c r="AL410" s="1"/>
      <c r="AM410" s="2"/>
      <c r="AN410" s="2"/>
      <c r="AO410" s="2"/>
      <c r="AP410" s="2"/>
      <c r="AQ410" s="2"/>
      <c r="AR410" s="2"/>
      <c r="AS410" s="2"/>
      <c r="AT410" s="2"/>
    </row>
    <row r="411" spans="1:46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"/>
      <c r="Q411" s="2"/>
      <c r="R411" s="2"/>
      <c r="S411" s="2"/>
      <c r="T411" s="2"/>
      <c r="U411" s="2"/>
      <c r="V411" s="2"/>
      <c r="W411" s="2"/>
      <c r="X411" s="2"/>
      <c r="AL411" s="1"/>
      <c r="AM411" s="2"/>
      <c r="AN411" s="2"/>
      <c r="AO411" s="2"/>
      <c r="AP411" s="2"/>
      <c r="AQ411" s="2"/>
      <c r="AR411" s="2"/>
      <c r="AS411" s="2"/>
      <c r="AT411" s="2"/>
    </row>
    <row r="412" spans="1:46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"/>
      <c r="Q412" s="2"/>
      <c r="R412" s="2"/>
      <c r="S412" s="2"/>
      <c r="T412" s="2"/>
      <c r="U412" s="2"/>
      <c r="V412" s="2"/>
      <c r="W412" s="2"/>
      <c r="X412" s="2"/>
      <c r="AL412" s="1"/>
      <c r="AM412" s="2"/>
      <c r="AN412" s="2"/>
      <c r="AO412" s="2"/>
      <c r="AP412" s="2"/>
      <c r="AQ412" s="2"/>
      <c r="AR412" s="2"/>
      <c r="AS412" s="2"/>
      <c r="AT412" s="2"/>
    </row>
    <row r="413" spans="1:46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"/>
      <c r="Q413" s="2"/>
      <c r="R413" s="2"/>
      <c r="S413" s="2"/>
      <c r="T413" s="2"/>
      <c r="U413" s="2"/>
      <c r="V413" s="2"/>
      <c r="W413" s="2"/>
      <c r="X413" s="2"/>
      <c r="AL413" s="1"/>
      <c r="AM413" s="2"/>
      <c r="AN413" s="2"/>
      <c r="AO413" s="2"/>
      <c r="AP413" s="2"/>
      <c r="AQ413" s="2"/>
      <c r="AR413" s="2"/>
      <c r="AS413" s="2"/>
      <c r="AT413" s="2"/>
    </row>
    <row r="414" spans="1:46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"/>
      <c r="Q414" s="2"/>
      <c r="R414" s="2"/>
      <c r="S414" s="2"/>
      <c r="T414" s="2"/>
      <c r="U414" s="2"/>
      <c r="V414" s="2"/>
      <c r="W414" s="2"/>
      <c r="X414" s="2"/>
      <c r="AL414" s="1"/>
      <c r="AM414" s="2"/>
      <c r="AN414" s="2"/>
      <c r="AO414" s="2"/>
      <c r="AP414" s="2"/>
      <c r="AQ414" s="2"/>
      <c r="AR414" s="2"/>
      <c r="AS414" s="2"/>
      <c r="AT414" s="2"/>
    </row>
    <row r="415" spans="1:46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"/>
      <c r="Q415" s="2"/>
      <c r="R415" s="2"/>
      <c r="S415" s="2"/>
      <c r="T415" s="2"/>
      <c r="U415" s="2"/>
      <c r="V415" s="2"/>
      <c r="W415" s="2"/>
      <c r="X415" s="2"/>
      <c r="AL415" s="1"/>
      <c r="AM415" s="2"/>
      <c r="AN415" s="2"/>
      <c r="AO415" s="2"/>
      <c r="AP415" s="2"/>
      <c r="AQ415" s="2"/>
      <c r="AR415" s="2"/>
      <c r="AS415" s="2"/>
      <c r="AT415" s="2"/>
    </row>
    <row r="416" spans="1:46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"/>
      <c r="Q416" s="2"/>
      <c r="R416" s="2"/>
      <c r="S416" s="2"/>
      <c r="T416" s="2"/>
      <c r="U416" s="2"/>
      <c r="V416" s="2"/>
      <c r="W416" s="2"/>
      <c r="X416" s="2"/>
      <c r="AL416" s="1"/>
      <c r="AM416" s="2"/>
      <c r="AN416" s="2"/>
      <c r="AO416" s="2"/>
      <c r="AP416" s="2"/>
      <c r="AQ416" s="2"/>
      <c r="AR416" s="2"/>
      <c r="AS416" s="2"/>
      <c r="AT416" s="2"/>
    </row>
    <row r="417" spans="1:46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"/>
      <c r="Q417" s="2"/>
      <c r="R417" s="2"/>
      <c r="S417" s="2"/>
      <c r="T417" s="2"/>
      <c r="U417" s="2"/>
      <c r="V417" s="2"/>
      <c r="W417" s="2"/>
      <c r="X417" s="2"/>
      <c r="AL417" s="1"/>
      <c r="AM417" s="2"/>
      <c r="AN417" s="2"/>
      <c r="AO417" s="2"/>
      <c r="AP417" s="2"/>
      <c r="AQ417" s="2"/>
      <c r="AR417" s="2"/>
      <c r="AS417" s="2"/>
      <c r="AT417" s="2"/>
    </row>
    <row r="418" spans="1:46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"/>
      <c r="Q418" s="2"/>
      <c r="R418" s="2"/>
      <c r="S418" s="2"/>
      <c r="T418" s="2"/>
      <c r="U418" s="2"/>
      <c r="V418" s="2"/>
      <c r="W418" s="2"/>
      <c r="X418" s="2"/>
      <c r="AL418" s="1"/>
      <c r="AM418" s="2"/>
      <c r="AN418" s="2"/>
      <c r="AO418" s="2"/>
      <c r="AP418" s="2"/>
      <c r="AQ418" s="2"/>
      <c r="AR418" s="2"/>
      <c r="AS418" s="2"/>
      <c r="AT418" s="2"/>
    </row>
    <row r="419" spans="1:46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"/>
      <c r="Q419" s="2"/>
      <c r="R419" s="2"/>
      <c r="S419" s="2"/>
      <c r="T419" s="2"/>
      <c r="U419" s="2"/>
      <c r="V419" s="2"/>
      <c r="W419" s="2"/>
      <c r="X419" s="2"/>
      <c r="AL419" s="1"/>
      <c r="AM419" s="2"/>
      <c r="AN419" s="2"/>
      <c r="AO419" s="2"/>
      <c r="AP419" s="2"/>
      <c r="AQ419" s="2"/>
      <c r="AR419" s="2"/>
      <c r="AS419" s="2"/>
      <c r="AT419" s="2"/>
    </row>
    <row r="420" spans="1:46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"/>
      <c r="Q420" s="2"/>
      <c r="R420" s="2"/>
      <c r="S420" s="2"/>
      <c r="T420" s="2"/>
      <c r="U420" s="2"/>
      <c r="V420" s="2"/>
      <c r="W420" s="2"/>
      <c r="X420" s="2"/>
      <c r="AL420" s="1"/>
      <c r="AM420" s="2"/>
      <c r="AN420" s="2"/>
      <c r="AO420" s="2"/>
      <c r="AP420" s="2"/>
      <c r="AQ420" s="2"/>
      <c r="AR420" s="2"/>
      <c r="AS420" s="2"/>
      <c r="AT420" s="2"/>
    </row>
    <row r="421" spans="1:46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"/>
      <c r="Q421" s="2"/>
      <c r="R421" s="2"/>
      <c r="S421" s="2"/>
      <c r="T421" s="2"/>
      <c r="U421" s="2"/>
      <c r="V421" s="2"/>
      <c r="W421" s="2"/>
      <c r="X421" s="2"/>
      <c r="AL421" s="1"/>
      <c r="AM421" s="2"/>
      <c r="AN421" s="2"/>
      <c r="AO421" s="2"/>
      <c r="AP421" s="2"/>
      <c r="AQ421" s="2"/>
      <c r="AR421" s="2"/>
      <c r="AS421" s="2"/>
      <c r="AT421" s="2"/>
    </row>
    <row r="422" spans="1:46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"/>
      <c r="Q422" s="2"/>
      <c r="R422" s="2"/>
      <c r="S422" s="2"/>
      <c r="T422" s="2"/>
      <c r="U422" s="2"/>
      <c r="V422" s="2"/>
      <c r="W422" s="2"/>
      <c r="X422" s="2"/>
      <c r="AL422" s="1"/>
      <c r="AM422" s="2"/>
      <c r="AN422" s="2"/>
      <c r="AO422" s="2"/>
      <c r="AP422" s="2"/>
      <c r="AQ422" s="2"/>
      <c r="AR422" s="2"/>
      <c r="AS422" s="2"/>
      <c r="AT422" s="2"/>
    </row>
    <row r="423" spans="1:46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"/>
      <c r="Q423" s="2"/>
      <c r="R423" s="2"/>
      <c r="S423" s="2"/>
      <c r="T423" s="2"/>
      <c r="U423" s="2"/>
      <c r="V423" s="2"/>
      <c r="W423" s="2"/>
      <c r="X423" s="2"/>
      <c r="AL423" s="1"/>
      <c r="AM423" s="2"/>
      <c r="AN423" s="2"/>
      <c r="AO423" s="2"/>
      <c r="AP423" s="2"/>
      <c r="AQ423" s="2"/>
      <c r="AR423" s="2"/>
      <c r="AS423" s="2"/>
      <c r="AT423" s="2"/>
    </row>
    <row r="424" spans="1:46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"/>
      <c r="Q424" s="2"/>
      <c r="R424" s="2"/>
      <c r="S424" s="2"/>
      <c r="T424" s="2"/>
      <c r="U424" s="2"/>
      <c r="V424" s="2"/>
      <c r="W424" s="2"/>
      <c r="X424" s="2"/>
      <c r="AL424" s="1"/>
      <c r="AM424" s="2"/>
      <c r="AN424" s="2"/>
      <c r="AO424" s="2"/>
      <c r="AP424" s="2"/>
      <c r="AQ424" s="2"/>
      <c r="AR424" s="2"/>
      <c r="AS424" s="2"/>
      <c r="AT424" s="2"/>
    </row>
    <row r="425" spans="1:46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"/>
      <c r="Q425" s="2"/>
      <c r="R425" s="2"/>
      <c r="S425" s="2"/>
      <c r="T425" s="2"/>
      <c r="U425" s="2"/>
      <c r="V425" s="2"/>
      <c r="W425" s="2"/>
      <c r="X425" s="2"/>
      <c r="AL425" s="1"/>
      <c r="AM425" s="2"/>
      <c r="AN425" s="2"/>
      <c r="AO425" s="2"/>
      <c r="AP425" s="2"/>
      <c r="AQ425" s="2"/>
      <c r="AR425" s="2"/>
      <c r="AS425" s="2"/>
      <c r="AT425" s="2"/>
    </row>
    <row r="426" spans="1:46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"/>
      <c r="Q426" s="2"/>
      <c r="R426" s="2"/>
      <c r="S426" s="2"/>
      <c r="T426" s="2"/>
      <c r="U426" s="2"/>
      <c r="V426" s="2"/>
      <c r="W426" s="2"/>
      <c r="X426" s="2"/>
      <c r="AL426" s="1"/>
      <c r="AM426" s="2"/>
      <c r="AN426" s="2"/>
      <c r="AO426" s="2"/>
      <c r="AP426" s="2"/>
      <c r="AQ426" s="2"/>
      <c r="AR426" s="2"/>
      <c r="AS426" s="2"/>
      <c r="AT426" s="2"/>
    </row>
    <row r="427" spans="1:46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"/>
      <c r="Q427" s="2"/>
      <c r="R427" s="2"/>
      <c r="S427" s="2"/>
      <c r="T427" s="2"/>
      <c r="U427" s="2"/>
      <c r="V427" s="2"/>
      <c r="W427" s="2"/>
      <c r="X427" s="2"/>
      <c r="AL427" s="1"/>
      <c r="AM427" s="2"/>
      <c r="AN427" s="2"/>
      <c r="AO427" s="2"/>
      <c r="AP427" s="2"/>
      <c r="AQ427" s="2"/>
      <c r="AR427" s="2"/>
      <c r="AS427" s="2"/>
      <c r="AT427" s="2"/>
    </row>
    <row r="428" spans="1:46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"/>
      <c r="Q428" s="2"/>
      <c r="R428" s="2"/>
      <c r="S428" s="2"/>
      <c r="T428" s="2"/>
      <c r="U428" s="2"/>
      <c r="V428" s="2"/>
      <c r="W428" s="2"/>
      <c r="X428" s="2"/>
      <c r="AL428" s="1"/>
      <c r="AM428" s="2"/>
      <c r="AN428" s="2"/>
      <c r="AO428" s="2"/>
      <c r="AP428" s="2"/>
      <c r="AQ428" s="2"/>
      <c r="AR428" s="2"/>
      <c r="AS428" s="2"/>
      <c r="AT428" s="2"/>
    </row>
    <row r="429" spans="1:46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"/>
      <c r="Q429" s="2"/>
      <c r="R429" s="2"/>
      <c r="S429" s="2"/>
      <c r="T429" s="2"/>
      <c r="U429" s="2"/>
      <c r="V429" s="2"/>
      <c r="W429" s="2"/>
      <c r="X429" s="2"/>
      <c r="AL429" s="1"/>
      <c r="AM429" s="2"/>
      <c r="AN429" s="2"/>
      <c r="AO429" s="2"/>
      <c r="AP429" s="2"/>
      <c r="AQ429" s="2"/>
      <c r="AR429" s="2"/>
      <c r="AS429" s="2"/>
      <c r="AT429" s="2"/>
    </row>
    <row r="430" spans="1:46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"/>
      <c r="Q430" s="2"/>
      <c r="R430" s="2"/>
      <c r="S430" s="2"/>
      <c r="T430" s="2"/>
      <c r="U430" s="2"/>
      <c r="V430" s="2"/>
      <c r="W430" s="2"/>
      <c r="X430" s="2"/>
      <c r="AL430" s="1"/>
      <c r="AM430" s="2"/>
      <c r="AN430" s="2"/>
      <c r="AO430" s="2"/>
      <c r="AP430" s="2"/>
      <c r="AQ430" s="2"/>
      <c r="AR430" s="2"/>
      <c r="AS430" s="2"/>
      <c r="AT430" s="2"/>
    </row>
    <row r="431" spans="1:46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"/>
      <c r="Q431" s="2"/>
      <c r="R431" s="2"/>
      <c r="S431" s="2"/>
      <c r="T431" s="2"/>
      <c r="U431" s="2"/>
      <c r="V431" s="2"/>
      <c r="W431" s="2"/>
      <c r="X431" s="2"/>
      <c r="AL431" s="1"/>
      <c r="AM431" s="2"/>
      <c r="AN431" s="2"/>
      <c r="AO431" s="2"/>
      <c r="AP431" s="2"/>
      <c r="AQ431" s="2"/>
      <c r="AR431" s="2"/>
      <c r="AS431" s="2"/>
      <c r="AT431" s="2"/>
    </row>
    <row r="432" spans="1:46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"/>
      <c r="Q432" s="2"/>
      <c r="R432" s="2"/>
      <c r="S432" s="2"/>
      <c r="T432" s="2"/>
      <c r="U432" s="2"/>
      <c r="V432" s="2"/>
      <c r="W432" s="2"/>
      <c r="X432" s="2"/>
      <c r="AL432" s="1"/>
      <c r="AM432" s="2"/>
      <c r="AN432" s="2"/>
      <c r="AO432" s="2"/>
      <c r="AP432" s="2"/>
      <c r="AQ432" s="2"/>
      <c r="AR432" s="2"/>
      <c r="AS432" s="2"/>
      <c r="AT432" s="2"/>
    </row>
    <row r="433" spans="1:46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"/>
      <c r="Q433" s="2"/>
      <c r="R433" s="2"/>
      <c r="S433" s="2"/>
      <c r="T433" s="2"/>
      <c r="U433" s="2"/>
      <c r="V433" s="2"/>
      <c r="W433" s="2"/>
      <c r="X433" s="2"/>
      <c r="AL433" s="1"/>
      <c r="AM433" s="2"/>
      <c r="AN433" s="2"/>
      <c r="AO433" s="2"/>
      <c r="AP433" s="2"/>
      <c r="AQ433" s="2"/>
      <c r="AR433" s="2"/>
      <c r="AS433" s="2"/>
      <c r="AT433" s="2"/>
    </row>
    <row r="434" spans="1:46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"/>
      <c r="Q434" s="2"/>
      <c r="R434" s="2"/>
      <c r="S434" s="2"/>
      <c r="T434" s="2"/>
      <c r="U434" s="2"/>
      <c r="V434" s="2"/>
      <c r="W434" s="2"/>
      <c r="X434" s="2"/>
      <c r="AL434" s="1"/>
      <c r="AM434" s="2"/>
      <c r="AN434" s="2"/>
      <c r="AO434" s="2"/>
      <c r="AP434" s="2"/>
      <c r="AQ434" s="2"/>
      <c r="AR434" s="2"/>
      <c r="AS434" s="2"/>
      <c r="AT434" s="2"/>
    </row>
    <row r="435" spans="1:46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"/>
      <c r="Q435" s="2"/>
      <c r="R435" s="2"/>
      <c r="S435" s="2"/>
      <c r="T435" s="2"/>
      <c r="U435" s="2"/>
      <c r="V435" s="2"/>
      <c r="W435" s="2"/>
      <c r="X435" s="2"/>
      <c r="AL435" s="1"/>
      <c r="AM435" s="2"/>
      <c r="AN435" s="2"/>
      <c r="AO435" s="2"/>
      <c r="AP435" s="2"/>
      <c r="AQ435" s="2"/>
      <c r="AR435" s="2"/>
      <c r="AS435" s="2"/>
      <c r="AT435" s="2"/>
    </row>
    <row r="436" spans="1:46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"/>
      <c r="Q436" s="2"/>
      <c r="R436" s="2"/>
      <c r="S436" s="2"/>
      <c r="T436" s="2"/>
      <c r="U436" s="2"/>
      <c r="V436" s="2"/>
      <c r="W436" s="2"/>
      <c r="X436" s="2"/>
      <c r="AL436" s="1"/>
      <c r="AM436" s="2"/>
      <c r="AN436" s="2"/>
      <c r="AO436" s="2"/>
      <c r="AP436" s="2"/>
      <c r="AQ436" s="2"/>
      <c r="AR436" s="2"/>
      <c r="AS436" s="2"/>
      <c r="AT436" s="2"/>
    </row>
    <row r="437" spans="1:46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"/>
      <c r="Q437" s="2"/>
      <c r="R437" s="2"/>
      <c r="S437" s="2"/>
      <c r="T437" s="2"/>
      <c r="U437" s="2"/>
      <c r="V437" s="2"/>
      <c r="W437" s="2"/>
      <c r="X437" s="2"/>
      <c r="AL437" s="1"/>
      <c r="AM437" s="2"/>
      <c r="AN437" s="2"/>
      <c r="AO437" s="2"/>
      <c r="AP437" s="2"/>
      <c r="AQ437" s="2"/>
      <c r="AR437" s="2"/>
      <c r="AS437" s="2"/>
      <c r="AT437" s="2"/>
    </row>
    <row r="438" spans="1:46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"/>
      <c r="Q438" s="2"/>
      <c r="R438" s="2"/>
      <c r="S438" s="2"/>
      <c r="T438" s="2"/>
      <c r="U438" s="2"/>
      <c r="V438" s="2"/>
      <c r="W438" s="2"/>
      <c r="X438" s="2"/>
      <c r="AL438" s="1"/>
      <c r="AM438" s="2"/>
      <c r="AN438" s="2"/>
      <c r="AO438" s="2"/>
      <c r="AP438" s="2"/>
      <c r="AQ438" s="2"/>
      <c r="AR438" s="2"/>
      <c r="AS438" s="2"/>
      <c r="AT438" s="2"/>
    </row>
    <row r="439" spans="1:46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"/>
      <c r="Q439" s="2"/>
      <c r="R439" s="2"/>
      <c r="S439" s="2"/>
      <c r="T439" s="2"/>
      <c r="U439" s="2"/>
      <c r="V439" s="2"/>
      <c r="W439" s="2"/>
      <c r="X439" s="2"/>
      <c r="AL439" s="1"/>
      <c r="AM439" s="2"/>
      <c r="AN439" s="2"/>
      <c r="AO439" s="2"/>
      <c r="AP439" s="2"/>
      <c r="AQ439" s="2"/>
      <c r="AR439" s="2"/>
      <c r="AS439" s="2"/>
      <c r="AT439" s="2"/>
    </row>
    <row r="440" spans="1:46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"/>
      <c r="Q440" s="2"/>
      <c r="R440" s="2"/>
      <c r="S440" s="2"/>
      <c r="T440" s="2"/>
      <c r="U440" s="2"/>
      <c r="V440" s="2"/>
      <c r="W440" s="2"/>
      <c r="X440" s="2"/>
      <c r="AL440" s="1"/>
      <c r="AM440" s="2"/>
      <c r="AN440" s="2"/>
      <c r="AO440" s="2"/>
      <c r="AP440" s="2"/>
      <c r="AQ440" s="2"/>
      <c r="AR440" s="2"/>
      <c r="AS440" s="2"/>
      <c r="AT440" s="2"/>
    </row>
    <row r="441" spans="1:46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"/>
      <c r="Q441" s="2"/>
      <c r="R441" s="2"/>
      <c r="S441" s="2"/>
      <c r="T441" s="2"/>
      <c r="U441" s="2"/>
      <c r="V441" s="2"/>
      <c r="W441" s="2"/>
      <c r="X441" s="2"/>
      <c r="AL441" s="1"/>
      <c r="AM441" s="2"/>
      <c r="AN441" s="2"/>
      <c r="AO441" s="2"/>
      <c r="AP441" s="2"/>
      <c r="AQ441" s="2"/>
      <c r="AR441" s="2"/>
      <c r="AS441" s="2"/>
      <c r="AT441" s="2"/>
    </row>
    <row r="442" spans="1:46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"/>
      <c r="Q442" s="2"/>
      <c r="R442" s="2"/>
      <c r="S442" s="2"/>
      <c r="T442" s="2"/>
      <c r="U442" s="2"/>
      <c r="V442" s="2"/>
      <c r="W442" s="2"/>
      <c r="X442" s="2"/>
      <c r="AL442" s="1"/>
      <c r="AM442" s="2"/>
      <c r="AN442" s="2"/>
      <c r="AO442" s="2"/>
      <c r="AP442" s="2"/>
      <c r="AQ442" s="2"/>
      <c r="AR442" s="2"/>
      <c r="AS442" s="2"/>
      <c r="AT442" s="2"/>
    </row>
    <row r="443" spans="1:46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"/>
      <c r="Q443" s="2"/>
      <c r="R443" s="2"/>
      <c r="S443" s="2"/>
      <c r="T443" s="2"/>
      <c r="U443" s="2"/>
      <c r="V443" s="2"/>
      <c r="W443" s="2"/>
      <c r="X443" s="2"/>
      <c r="AL443" s="1"/>
      <c r="AM443" s="2"/>
      <c r="AN443" s="2"/>
      <c r="AO443" s="2"/>
      <c r="AP443" s="2"/>
      <c r="AQ443" s="2"/>
      <c r="AR443" s="2"/>
      <c r="AS443" s="2"/>
      <c r="AT443" s="2"/>
    </row>
    <row r="444" spans="1:46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"/>
      <c r="Q444" s="2"/>
      <c r="R444" s="2"/>
      <c r="S444" s="2"/>
      <c r="T444" s="2"/>
      <c r="U444" s="2"/>
      <c r="V444" s="2"/>
      <c r="W444" s="2"/>
      <c r="X444" s="2"/>
      <c r="AL444" s="1"/>
      <c r="AM444" s="2"/>
      <c r="AN444" s="2"/>
      <c r="AO444" s="2"/>
      <c r="AP444" s="2"/>
      <c r="AQ444" s="2"/>
      <c r="AR444" s="2"/>
      <c r="AS444" s="2"/>
      <c r="AT444" s="2"/>
    </row>
    <row r="445" spans="1:46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"/>
      <c r="Q445" s="2"/>
      <c r="R445" s="2"/>
      <c r="S445" s="2"/>
      <c r="T445" s="2"/>
      <c r="U445" s="2"/>
      <c r="V445" s="2"/>
      <c r="W445" s="2"/>
      <c r="X445" s="2"/>
      <c r="AL445" s="1"/>
      <c r="AM445" s="2"/>
      <c r="AN445" s="2"/>
      <c r="AO445" s="2"/>
      <c r="AP445" s="2"/>
      <c r="AQ445" s="2"/>
      <c r="AR445" s="2"/>
      <c r="AS445" s="2"/>
      <c r="AT445" s="2"/>
    </row>
    <row r="446" spans="1:46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"/>
      <c r="Q446" s="2"/>
      <c r="R446" s="2"/>
      <c r="S446" s="2"/>
      <c r="T446" s="2"/>
      <c r="U446" s="2"/>
      <c r="V446" s="2"/>
      <c r="W446" s="2"/>
      <c r="X446" s="2"/>
      <c r="AL446" s="1"/>
      <c r="AM446" s="2"/>
      <c r="AN446" s="2"/>
      <c r="AO446" s="2"/>
      <c r="AP446" s="2"/>
      <c r="AQ446" s="2"/>
      <c r="AR446" s="2"/>
      <c r="AS446" s="2"/>
      <c r="AT446" s="2"/>
    </row>
    <row r="447" spans="1:46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"/>
      <c r="Q447" s="2"/>
      <c r="R447" s="2"/>
      <c r="S447" s="2"/>
      <c r="T447" s="2"/>
      <c r="U447" s="2"/>
      <c r="V447" s="2"/>
      <c r="W447" s="2"/>
      <c r="X447" s="2"/>
      <c r="AL447" s="1"/>
      <c r="AM447" s="2"/>
      <c r="AN447" s="2"/>
      <c r="AO447" s="2"/>
      <c r="AP447" s="2"/>
      <c r="AQ447" s="2"/>
      <c r="AR447" s="2"/>
      <c r="AS447" s="2"/>
      <c r="AT447" s="2"/>
    </row>
    <row r="448" spans="1:46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"/>
      <c r="Q448" s="2"/>
      <c r="R448" s="2"/>
      <c r="S448" s="2"/>
      <c r="T448" s="2"/>
      <c r="U448" s="2"/>
      <c r="V448" s="2"/>
      <c r="W448" s="2"/>
      <c r="X448" s="2"/>
      <c r="AL448" s="1"/>
      <c r="AM448" s="2"/>
      <c r="AN448" s="2"/>
      <c r="AO448" s="2"/>
      <c r="AP448" s="2"/>
      <c r="AQ448" s="2"/>
      <c r="AR448" s="2"/>
      <c r="AS448" s="2"/>
      <c r="AT448" s="2"/>
    </row>
    <row r="449" spans="1:46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"/>
      <c r="Q449" s="2"/>
      <c r="R449" s="2"/>
      <c r="S449" s="2"/>
      <c r="T449" s="2"/>
      <c r="U449" s="2"/>
      <c r="V449" s="2"/>
      <c r="W449" s="2"/>
      <c r="X449" s="2"/>
      <c r="AL449" s="1"/>
      <c r="AM449" s="2"/>
      <c r="AN449" s="2"/>
      <c r="AO449" s="2"/>
      <c r="AP449" s="2"/>
      <c r="AQ449" s="2"/>
      <c r="AR449" s="2"/>
      <c r="AS449" s="2"/>
      <c r="AT449" s="2"/>
    </row>
    <row r="450" spans="1:46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"/>
      <c r="Q450" s="2"/>
      <c r="R450" s="2"/>
      <c r="S450" s="2"/>
      <c r="T450" s="2"/>
      <c r="U450" s="2"/>
      <c r="V450" s="2"/>
      <c r="W450" s="2"/>
      <c r="X450" s="2"/>
      <c r="AL450" s="1"/>
      <c r="AM450" s="2"/>
      <c r="AN450" s="2"/>
      <c r="AO450" s="2"/>
      <c r="AP450" s="2"/>
      <c r="AQ450" s="2"/>
      <c r="AR450" s="2"/>
      <c r="AS450" s="2"/>
      <c r="AT450" s="2"/>
    </row>
    <row r="451" spans="1:46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"/>
      <c r="Q451" s="2"/>
      <c r="R451" s="2"/>
      <c r="S451" s="2"/>
      <c r="T451" s="2"/>
      <c r="U451" s="2"/>
      <c r="V451" s="2"/>
      <c r="W451" s="2"/>
      <c r="X451" s="2"/>
      <c r="AL451" s="1"/>
      <c r="AM451" s="2"/>
      <c r="AN451" s="2"/>
      <c r="AO451" s="2"/>
      <c r="AP451" s="2"/>
      <c r="AQ451" s="2"/>
      <c r="AR451" s="2"/>
      <c r="AS451" s="2"/>
      <c r="AT451" s="2"/>
    </row>
    <row r="452" spans="1:46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"/>
      <c r="Q452" s="2"/>
      <c r="R452" s="2"/>
      <c r="S452" s="2"/>
      <c r="T452" s="2"/>
      <c r="U452" s="2"/>
      <c r="V452" s="2"/>
      <c r="W452" s="2"/>
      <c r="X452" s="2"/>
      <c r="AL452" s="1"/>
      <c r="AM452" s="2"/>
      <c r="AN452" s="2"/>
      <c r="AO452" s="2"/>
      <c r="AP452" s="2"/>
      <c r="AQ452" s="2"/>
      <c r="AR452" s="2"/>
      <c r="AS452" s="2"/>
      <c r="AT452" s="2"/>
    </row>
    <row r="453" spans="1:46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"/>
      <c r="Q453" s="2"/>
      <c r="R453" s="2"/>
      <c r="S453" s="2"/>
      <c r="T453" s="2"/>
      <c r="U453" s="2"/>
      <c r="V453" s="2"/>
      <c r="W453" s="2"/>
      <c r="X453" s="2"/>
      <c r="AL453" s="1"/>
      <c r="AM453" s="2"/>
      <c r="AN453" s="2"/>
      <c r="AO453" s="2"/>
      <c r="AP453" s="2"/>
      <c r="AQ453" s="2"/>
      <c r="AR453" s="2"/>
      <c r="AS453" s="2"/>
      <c r="AT453" s="2"/>
    </row>
    <row r="454" spans="1:46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"/>
      <c r="Q454" s="2"/>
      <c r="R454" s="2"/>
      <c r="S454" s="2"/>
      <c r="T454" s="2"/>
      <c r="U454" s="2"/>
      <c r="V454" s="2"/>
      <c r="W454" s="2"/>
      <c r="X454" s="2"/>
      <c r="AL454" s="1"/>
      <c r="AM454" s="2"/>
      <c r="AN454" s="2"/>
      <c r="AO454" s="2"/>
      <c r="AP454" s="2"/>
      <c r="AQ454" s="2"/>
      <c r="AR454" s="2"/>
      <c r="AS454" s="2"/>
      <c r="AT454" s="2"/>
    </row>
    <row r="455" spans="1:46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"/>
      <c r="Q455" s="2"/>
      <c r="R455" s="2"/>
      <c r="S455" s="2"/>
      <c r="T455" s="2"/>
      <c r="U455" s="2"/>
      <c r="V455" s="2"/>
      <c r="W455" s="2"/>
      <c r="X455" s="2"/>
      <c r="AL455" s="1"/>
      <c r="AM455" s="2"/>
      <c r="AN455" s="2"/>
      <c r="AO455" s="2"/>
      <c r="AP455" s="2"/>
      <c r="AQ455" s="2"/>
      <c r="AR455" s="2"/>
      <c r="AS455" s="2"/>
      <c r="AT455" s="2"/>
    </row>
    <row r="456" spans="1:46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"/>
      <c r="Q456" s="2"/>
      <c r="R456" s="2"/>
      <c r="S456" s="2"/>
      <c r="T456" s="2"/>
      <c r="U456" s="2"/>
      <c r="V456" s="2"/>
      <c r="W456" s="2"/>
      <c r="X456" s="2"/>
      <c r="AL456" s="1"/>
      <c r="AM456" s="2"/>
      <c r="AN456" s="2"/>
      <c r="AO456" s="2"/>
      <c r="AP456" s="2"/>
      <c r="AQ456" s="2"/>
      <c r="AR456" s="2"/>
      <c r="AS456" s="2"/>
      <c r="AT456" s="2"/>
    </row>
    <row r="457" spans="1:46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"/>
      <c r="Q457" s="2"/>
      <c r="R457" s="2"/>
      <c r="S457" s="2"/>
      <c r="T457" s="2"/>
      <c r="U457" s="2"/>
      <c r="V457" s="2"/>
      <c r="W457" s="2"/>
      <c r="X457" s="2"/>
      <c r="AL457" s="1"/>
      <c r="AM457" s="2"/>
      <c r="AN457" s="2"/>
      <c r="AO457" s="2"/>
      <c r="AP457" s="2"/>
      <c r="AQ457" s="2"/>
      <c r="AR457" s="2"/>
      <c r="AS457" s="2"/>
      <c r="AT457" s="2"/>
    </row>
    <row r="458" spans="1:46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"/>
      <c r="Q458" s="2"/>
      <c r="R458" s="2"/>
      <c r="S458" s="2"/>
      <c r="T458" s="2"/>
      <c r="U458" s="2"/>
      <c r="V458" s="2"/>
      <c r="W458" s="2"/>
      <c r="X458" s="2"/>
      <c r="AL458" s="1"/>
      <c r="AM458" s="2"/>
      <c r="AN458" s="2"/>
      <c r="AO458" s="2"/>
      <c r="AP458" s="2"/>
      <c r="AQ458" s="2"/>
      <c r="AR458" s="2"/>
      <c r="AS458" s="2"/>
      <c r="AT458" s="2"/>
    </row>
    <row r="459" spans="1:46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"/>
      <c r="Q459" s="2"/>
      <c r="R459" s="2"/>
      <c r="S459" s="2"/>
      <c r="T459" s="2"/>
      <c r="U459" s="2"/>
      <c r="V459" s="2"/>
      <c r="W459" s="2"/>
      <c r="X459" s="2"/>
      <c r="AL459" s="1"/>
      <c r="AM459" s="2"/>
      <c r="AN459" s="2"/>
      <c r="AO459" s="2"/>
      <c r="AP459" s="2"/>
      <c r="AQ459" s="2"/>
      <c r="AR459" s="2"/>
      <c r="AS459" s="2"/>
      <c r="AT459" s="2"/>
    </row>
    <row r="460" spans="1:46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"/>
      <c r="Q460" s="2"/>
      <c r="R460" s="2"/>
      <c r="S460" s="2"/>
      <c r="T460" s="2"/>
      <c r="U460" s="2"/>
      <c r="V460" s="2"/>
      <c r="W460" s="2"/>
      <c r="X460" s="2"/>
      <c r="AL460" s="1"/>
      <c r="AM460" s="2"/>
      <c r="AN460" s="2"/>
      <c r="AO460" s="2"/>
      <c r="AP460" s="2"/>
      <c r="AQ460" s="2"/>
      <c r="AR460" s="2"/>
      <c r="AS460" s="2"/>
      <c r="AT460" s="2"/>
    </row>
    <row r="461" spans="1:46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"/>
      <c r="Q461" s="2"/>
      <c r="R461" s="2"/>
      <c r="S461" s="2"/>
      <c r="T461" s="2"/>
      <c r="U461" s="2"/>
      <c r="V461" s="2"/>
      <c r="W461" s="2"/>
      <c r="X461" s="2"/>
      <c r="AL461" s="1"/>
      <c r="AM461" s="2"/>
      <c r="AN461" s="2"/>
      <c r="AO461" s="2"/>
      <c r="AP461" s="2"/>
      <c r="AQ461" s="2"/>
      <c r="AR461" s="2"/>
      <c r="AS461" s="2"/>
      <c r="AT461" s="2"/>
    </row>
    <row r="462" spans="1:46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"/>
      <c r="Q462" s="2"/>
      <c r="R462" s="2"/>
      <c r="S462" s="2"/>
      <c r="T462" s="2"/>
      <c r="U462" s="2"/>
      <c r="V462" s="2"/>
      <c r="W462" s="2"/>
      <c r="X462" s="2"/>
      <c r="AL462" s="1"/>
      <c r="AM462" s="2"/>
      <c r="AN462" s="2"/>
      <c r="AO462" s="2"/>
      <c r="AP462" s="2"/>
      <c r="AQ462" s="2"/>
      <c r="AR462" s="2"/>
      <c r="AS462" s="2"/>
      <c r="AT462" s="2"/>
    </row>
    <row r="463" spans="1:46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"/>
      <c r="Q463" s="2"/>
      <c r="R463" s="2"/>
      <c r="S463" s="2"/>
      <c r="T463" s="2"/>
      <c r="U463" s="2"/>
      <c r="V463" s="2"/>
      <c r="W463" s="2"/>
      <c r="X463" s="2"/>
      <c r="AL463" s="1"/>
      <c r="AM463" s="2"/>
      <c r="AN463" s="2"/>
      <c r="AO463" s="2"/>
      <c r="AP463" s="2"/>
      <c r="AQ463" s="2"/>
      <c r="AR463" s="2"/>
      <c r="AS463" s="2"/>
      <c r="AT463" s="2"/>
    </row>
    <row r="464" spans="1:46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"/>
      <c r="Q464" s="2"/>
      <c r="R464" s="2"/>
      <c r="S464" s="2"/>
      <c r="T464" s="2"/>
      <c r="U464" s="2"/>
      <c r="V464" s="2"/>
      <c r="W464" s="2"/>
      <c r="X464" s="2"/>
      <c r="AL464" s="1"/>
      <c r="AM464" s="2"/>
      <c r="AN464" s="2"/>
      <c r="AO464" s="2"/>
      <c r="AP464" s="2"/>
      <c r="AQ464" s="2"/>
      <c r="AR464" s="2"/>
      <c r="AS464" s="2"/>
      <c r="AT464" s="2"/>
    </row>
    <row r="465" spans="1:46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"/>
      <c r="Q465" s="2"/>
      <c r="R465" s="2"/>
      <c r="S465" s="2"/>
      <c r="T465" s="2"/>
      <c r="U465" s="2"/>
      <c r="V465" s="2"/>
      <c r="W465" s="2"/>
      <c r="X465" s="2"/>
      <c r="AL465" s="1"/>
      <c r="AM465" s="2"/>
      <c r="AN465" s="2"/>
      <c r="AO465" s="2"/>
      <c r="AP465" s="2"/>
      <c r="AQ465" s="2"/>
      <c r="AR465" s="2"/>
      <c r="AS465" s="2"/>
      <c r="AT465" s="2"/>
    </row>
    <row r="466" spans="1:46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"/>
      <c r="Q466" s="2"/>
      <c r="R466" s="2"/>
      <c r="S466" s="2"/>
      <c r="T466" s="2"/>
      <c r="U466" s="2"/>
      <c r="V466" s="2"/>
      <c r="W466" s="2"/>
      <c r="X466" s="2"/>
      <c r="AL466" s="1"/>
      <c r="AM466" s="2"/>
      <c r="AN466" s="2"/>
      <c r="AO466" s="2"/>
      <c r="AP466" s="2"/>
      <c r="AQ466" s="2"/>
      <c r="AR466" s="2"/>
      <c r="AS466" s="2"/>
      <c r="AT466" s="2"/>
    </row>
    <row r="467" spans="1:46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"/>
      <c r="Q467" s="2"/>
      <c r="R467" s="2"/>
      <c r="S467" s="2"/>
      <c r="T467" s="2"/>
      <c r="U467" s="2"/>
      <c r="V467" s="2"/>
      <c r="W467" s="2"/>
      <c r="X467" s="2"/>
      <c r="AL467" s="1"/>
      <c r="AM467" s="2"/>
      <c r="AN467" s="2"/>
      <c r="AO467" s="2"/>
      <c r="AP467" s="2"/>
      <c r="AQ467" s="2"/>
      <c r="AR467" s="2"/>
      <c r="AS467" s="2"/>
      <c r="AT467" s="2"/>
    </row>
    <row r="468" spans="1:46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"/>
      <c r="Q468" s="2"/>
      <c r="R468" s="2"/>
      <c r="S468" s="2"/>
      <c r="T468" s="2"/>
      <c r="U468" s="2"/>
      <c r="V468" s="2"/>
      <c r="W468" s="2"/>
      <c r="X468" s="2"/>
      <c r="AL468" s="1"/>
      <c r="AM468" s="2"/>
      <c r="AN468" s="2"/>
      <c r="AO468" s="2"/>
      <c r="AP468" s="2"/>
      <c r="AQ468" s="2"/>
      <c r="AR468" s="2"/>
      <c r="AS468" s="2"/>
      <c r="AT468" s="2"/>
    </row>
    <row r="469" spans="1:46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"/>
      <c r="Q469" s="2"/>
      <c r="R469" s="2"/>
      <c r="S469" s="2"/>
      <c r="T469" s="2"/>
      <c r="U469" s="2"/>
      <c r="V469" s="2"/>
      <c r="W469" s="2"/>
      <c r="X469" s="2"/>
      <c r="AL469" s="1"/>
      <c r="AM469" s="2"/>
      <c r="AN469" s="2"/>
      <c r="AO469" s="2"/>
      <c r="AP469" s="2"/>
      <c r="AQ469" s="2"/>
      <c r="AR469" s="2"/>
      <c r="AS469" s="2"/>
      <c r="AT469" s="2"/>
    </row>
    <row r="470" spans="1:46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"/>
      <c r="Q470" s="2"/>
      <c r="R470" s="2"/>
      <c r="S470" s="2"/>
      <c r="T470" s="2"/>
      <c r="U470" s="2"/>
      <c r="V470" s="2"/>
      <c r="W470" s="2"/>
      <c r="X470" s="2"/>
      <c r="AL470" s="1"/>
      <c r="AM470" s="2"/>
      <c r="AN470" s="2"/>
      <c r="AO470" s="2"/>
      <c r="AP470" s="2"/>
      <c r="AQ470" s="2"/>
      <c r="AR470" s="2"/>
      <c r="AS470" s="2"/>
      <c r="AT470" s="2"/>
    </row>
    <row r="471" spans="1:46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"/>
      <c r="Q471" s="2"/>
      <c r="R471" s="2"/>
      <c r="S471" s="2"/>
      <c r="T471" s="2"/>
      <c r="U471" s="2"/>
      <c r="V471" s="2"/>
      <c r="W471" s="2"/>
      <c r="X471" s="2"/>
      <c r="AL471" s="1"/>
      <c r="AM471" s="2"/>
      <c r="AN471" s="2"/>
      <c r="AO471" s="2"/>
      <c r="AP471" s="2"/>
      <c r="AQ471" s="2"/>
      <c r="AR471" s="2"/>
      <c r="AS471" s="2"/>
      <c r="AT471" s="2"/>
    </row>
    <row r="472" spans="1:46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"/>
      <c r="Q472" s="2"/>
      <c r="R472" s="2"/>
      <c r="S472" s="2"/>
      <c r="T472" s="2"/>
      <c r="U472" s="2"/>
      <c r="V472" s="2"/>
      <c r="W472" s="2"/>
      <c r="X472" s="2"/>
      <c r="AL472" s="1"/>
      <c r="AM472" s="2"/>
      <c r="AN472" s="2"/>
      <c r="AO472" s="2"/>
      <c r="AP472" s="2"/>
      <c r="AQ472" s="2"/>
      <c r="AR472" s="2"/>
      <c r="AS472" s="2"/>
      <c r="AT472" s="2"/>
    </row>
    <row r="473" spans="1:46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"/>
      <c r="Q473" s="2"/>
      <c r="R473" s="2"/>
      <c r="S473" s="2"/>
      <c r="T473" s="2"/>
      <c r="U473" s="2"/>
      <c r="V473" s="2"/>
      <c r="W473" s="2"/>
      <c r="X473" s="2"/>
      <c r="AL473" s="1"/>
      <c r="AM473" s="2"/>
      <c r="AN473" s="2"/>
      <c r="AO473" s="2"/>
      <c r="AP473" s="2"/>
      <c r="AQ473" s="2"/>
      <c r="AR473" s="2"/>
      <c r="AS473" s="2"/>
      <c r="AT473" s="2"/>
    </row>
    <row r="474" spans="1:46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"/>
      <c r="Q474" s="2"/>
      <c r="R474" s="2"/>
      <c r="S474" s="2"/>
      <c r="T474" s="2"/>
      <c r="U474" s="2"/>
      <c r="V474" s="2"/>
      <c r="W474" s="2"/>
      <c r="X474" s="2"/>
      <c r="AL474" s="1"/>
      <c r="AM474" s="2"/>
      <c r="AN474" s="2"/>
      <c r="AO474" s="2"/>
      <c r="AP474" s="2"/>
      <c r="AQ474" s="2"/>
      <c r="AR474" s="2"/>
      <c r="AS474" s="2"/>
      <c r="AT474" s="2"/>
    </row>
    <row r="475" spans="1:46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"/>
      <c r="Q475" s="2"/>
      <c r="R475" s="2"/>
      <c r="S475" s="2"/>
      <c r="T475" s="2"/>
      <c r="U475" s="2"/>
      <c r="V475" s="2"/>
      <c r="W475" s="2"/>
      <c r="X475" s="2"/>
      <c r="AL475" s="1"/>
      <c r="AM475" s="2"/>
      <c r="AN475" s="2"/>
      <c r="AO475" s="2"/>
      <c r="AP475" s="2"/>
      <c r="AQ475" s="2"/>
      <c r="AR475" s="2"/>
      <c r="AS475" s="2"/>
      <c r="AT475" s="2"/>
    </row>
    <row r="476" spans="1:46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"/>
      <c r="Q476" s="2"/>
      <c r="R476" s="2"/>
      <c r="S476" s="2"/>
      <c r="T476" s="2"/>
      <c r="U476" s="2"/>
      <c r="V476" s="2"/>
      <c r="W476" s="2"/>
      <c r="X476" s="2"/>
      <c r="AL476" s="1"/>
      <c r="AM476" s="2"/>
      <c r="AN476" s="2"/>
      <c r="AO476" s="2"/>
      <c r="AP476" s="2"/>
      <c r="AQ476" s="2"/>
      <c r="AR476" s="2"/>
      <c r="AS476" s="2"/>
      <c r="AT476" s="2"/>
    </row>
    <row r="477" spans="1:46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"/>
      <c r="Q477" s="2"/>
      <c r="R477" s="2"/>
      <c r="S477" s="2"/>
      <c r="T477" s="2"/>
      <c r="U477" s="2"/>
      <c r="V477" s="2"/>
      <c r="W477" s="2"/>
      <c r="X477" s="2"/>
      <c r="AL477" s="1"/>
      <c r="AM477" s="2"/>
      <c r="AN477" s="2"/>
      <c r="AO477" s="2"/>
      <c r="AP477" s="2"/>
      <c r="AQ477" s="2"/>
      <c r="AR477" s="2"/>
      <c r="AS477" s="2"/>
      <c r="AT477" s="2"/>
    </row>
    <row r="478" spans="1:46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"/>
      <c r="Q478" s="2"/>
      <c r="R478" s="2"/>
      <c r="S478" s="2"/>
      <c r="T478" s="2"/>
      <c r="U478" s="2"/>
      <c r="V478" s="2"/>
      <c r="W478" s="2"/>
      <c r="X478" s="2"/>
      <c r="AL478" s="1"/>
      <c r="AM478" s="2"/>
      <c r="AN478" s="2"/>
      <c r="AO478" s="2"/>
      <c r="AP478" s="2"/>
      <c r="AQ478" s="2"/>
      <c r="AR478" s="2"/>
      <c r="AS478" s="2"/>
      <c r="AT478" s="2"/>
    </row>
    <row r="479" spans="1:46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"/>
      <c r="Q479" s="2"/>
      <c r="R479" s="2"/>
      <c r="S479" s="2"/>
      <c r="T479" s="2"/>
      <c r="U479" s="2"/>
      <c r="V479" s="2"/>
      <c r="W479" s="2"/>
      <c r="X479" s="2"/>
      <c r="AL479" s="1"/>
      <c r="AM479" s="2"/>
      <c r="AN479" s="2"/>
      <c r="AO479" s="2"/>
      <c r="AP479" s="2"/>
      <c r="AQ479" s="2"/>
      <c r="AR479" s="2"/>
      <c r="AS479" s="2"/>
      <c r="AT479" s="2"/>
    </row>
    <row r="480" spans="1:46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"/>
      <c r="Q480" s="2"/>
      <c r="R480" s="2"/>
      <c r="S480" s="2"/>
      <c r="T480" s="2"/>
      <c r="U480" s="2"/>
      <c r="V480" s="2"/>
      <c r="W480" s="2"/>
      <c r="X480" s="2"/>
      <c r="AL480" s="1"/>
      <c r="AM480" s="2"/>
      <c r="AN480" s="2"/>
      <c r="AO480" s="2"/>
      <c r="AP480" s="2"/>
      <c r="AQ480" s="2"/>
      <c r="AR480" s="2"/>
      <c r="AS480" s="2"/>
      <c r="AT480" s="2"/>
    </row>
    <row r="481" spans="1:46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"/>
      <c r="Q481" s="2"/>
      <c r="R481" s="2"/>
      <c r="S481" s="2"/>
      <c r="T481" s="2"/>
      <c r="U481" s="2"/>
      <c r="V481" s="2"/>
      <c r="W481" s="2"/>
      <c r="X481" s="2"/>
      <c r="AL481" s="1"/>
      <c r="AM481" s="2"/>
      <c r="AN481" s="2"/>
      <c r="AO481" s="2"/>
      <c r="AP481" s="2"/>
      <c r="AQ481" s="2"/>
      <c r="AR481" s="2"/>
      <c r="AS481" s="2"/>
      <c r="AT481" s="2"/>
    </row>
    <row r="482" spans="1:46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"/>
      <c r="Q482" s="2"/>
      <c r="R482" s="2"/>
      <c r="S482" s="2"/>
      <c r="T482" s="2"/>
      <c r="U482" s="2"/>
      <c r="V482" s="2"/>
      <c r="W482" s="2"/>
      <c r="X482" s="2"/>
      <c r="AL482" s="1"/>
      <c r="AM482" s="2"/>
      <c r="AN482" s="2"/>
      <c r="AO482" s="2"/>
      <c r="AP482" s="2"/>
      <c r="AQ482" s="2"/>
      <c r="AR482" s="2"/>
      <c r="AS482" s="2"/>
      <c r="AT482" s="2"/>
    </row>
    <row r="483" spans="1:46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"/>
      <c r="Q483" s="2"/>
      <c r="R483" s="2"/>
      <c r="S483" s="2"/>
      <c r="T483" s="2"/>
      <c r="U483" s="2"/>
      <c r="V483" s="2"/>
      <c r="W483" s="2"/>
      <c r="X483" s="2"/>
      <c r="AL483" s="1"/>
      <c r="AM483" s="2"/>
      <c r="AN483" s="2"/>
      <c r="AO483" s="2"/>
      <c r="AP483" s="2"/>
      <c r="AQ483" s="2"/>
      <c r="AR483" s="2"/>
      <c r="AS483" s="2"/>
      <c r="AT483" s="2"/>
    </row>
    <row r="484" spans="1:46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"/>
      <c r="Q484" s="2"/>
      <c r="R484" s="2"/>
      <c r="S484" s="2"/>
      <c r="T484" s="2"/>
      <c r="U484" s="2"/>
      <c r="V484" s="2"/>
      <c r="W484" s="2"/>
      <c r="X484" s="2"/>
      <c r="AL484" s="1"/>
      <c r="AM484" s="2"/>
      <c r="AN484" s="2"/>
      <c r="AO484" s="2"/>
      <c r="AP484" s="2"/>
      <c r="AQ484" s="2"/>
      <c r="AR484" s="2"/>
      <c r="AS484" s="2"/>
      <c r="AT484" s="2"/>
    </row>
    <row r="485" spans="1:46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"/>
      <c r="Q485" s="2"/>
      <c r="R485" s="2"/>
      <c r="S485" s="2"/>
      <c r="T485" s="2"/>
      <c r="U485" s="2"/>
      <c r="V485" s="2"/>
      <c r="W485" s="2"/>
      <c r="X485" s="2"/>
      <c r="AL485" s="1"/>
      <c r="AM485" s="2"/>
      <c r="AN485" s="2"/>
      <c r="AO485" s="2"/>
      <c r="AP485" s="2"/>
      <c r="AQ485" s="2"/>
      <c r="AR485" s="2"/>
      <c r="AS485" s="2"/>
      <c r="AT485" s="2"/>
    </row>
    <row r="486" spans="1:46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"/>
      <c r="Q486" s="2"/>
      <c r="R486" s="2"/>
      <c r="S486" s="2"/>
      <c r="T486" s="2"/>
      <c r="U486" s="2"/>
      <c r="V486" s="2"/>
      <c r="W486" s="2"/>
      <c r="X486" s="2"/>
      <c r="AL486" s="1"/>
      <c r="AM486" s="2"/>
      <c r="AN486" s="2"/>
      <c r="AO486" s="2"/>
      <c r="AP486" s="2"/>
      <c r="AQ486" s="2"/>
      <c r="AR486" s="2"/>
      <c r="AS486" s="2"/>
      <c r="AT486" s="2"/>
    </row>
    <row r="487" spans="1:46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"/>
      <c r="Q487" s="2"/>
      <c r="R487" s="2"/>
      <c r="S487" s="2"/>
      <c r="T487" s="2"/>
      <c r="U487" s="2"/>
      <c r="V487" s="2"/>
      <c r="W487" s="2"/>
      <c r="X487" s="2"/>
      <c r="AL487" s="1"/>
      <c r="AM487" s="2"/>
      <c r="AN487" s="2"/>
      <c r="AO487" s="2"/>
      <c r="AP487" s="2"/>
      <c r="AQ487" s="2"/>
      <c r="AR487" s="2"/>
      <c r="AS487" s="2"/>
      <c r="AT487" s="2"/>
    </row>
    <row r="488" spans="1:46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"/>
      <c r="Q488" s="2"/>
      <c r="R488" s="2"/>
      <c r="S488" s="2"/>
      <c r="T488" s="2"/>
      <c r="U488" s="2"/>
      <c r="V488" s="2"/>
      <c r="W488" s="2"/>
      <c r="X488" s="2"/>
      <c r="AL488" s="1"/>
      <c r="AM488" s="2"/>
      <c r="AN488" s="2"/>
      <c r="AO488" s="2"/>
      <c r="AP488" s="2"/>
      <c r="AQ488" s="2"/>
      <c r="AR488" s="2"/>
      <c r="AS488" s="2"/>
      <c r="AT488" s="2"/>
    </row>
    <row r="489" spans="1:46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"/>
      <c r="Q489" s="2"/>
      <c r="R489" s="2"/>
      <c r="S489" s="2"/>
      <c r="T489" s="2"/>
      <c r="U489" s="2"/>
      <c r="V489" s="2"/>
      <c r="W489" s="2"/>
      <c r="X489" s="2"/>
      <c r="AL489" s="1"/>
      <c r="AM489" s="2"/>
      <c r="AN489" s="2"/>
      <c r="AO489" s="2"/>
      <c r="AP489" s="2"/>
      <c r="AQ489" s="2"/>
      <c r="AR489" s="2"/>
      <c r="AS489" s="2"/>
      <c r="AT489" s="2"/>
    </row>
    <row r="490" spans="1:46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"/>
      <c r="Q490" s="2"/>
      <c r="R490" s="2"/>
      <c r="S490" s="2"/>
      <c r="T490" s="2"/>
      <c r="U490" s="2"/>
      <c r="V490" s="2"/>
      <c r="W490" s="2"/>
      <c r="X490" s="2"/>
      <c r="AL490" s="1"/>
      <c r="AM490" s="2"/>
      <c r="AN490" s="2"/>
      <c r="AO490" s="2"/>
      <c r="AP490" s="2"/>
      <c r="AQ490" s="2"/>
      <c r="AR490" s="2"/>
      <c r="AS490" s="2"/>
      <c r="AT490" s="2"/>
    </row>
    <row r="491" spans="1:46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"/>
      <c r="Q491" s="2"/>
      <c r="R491" s="2"/>
      <c r="S491" s="2"/>
      <c r="T491" s="2"/>
      <c r="U491" s="2"/>
      <c r="V491" s="2"/>
      <c r="W491" s="2"/>
      <c r="X491" s="2"/>
      <c r="AL491" s="1"/>
      <c r="AM491" s="2"/>
      <c r="AN491" s="2"/>
      <c r="AO491" s="2"/>
      <c r="AP491" s="2"/>
      <c r="AQ491" s="2"/>
      <c r="AR491" s="2"/>
      <c r="AS491" s="2"/>
      <c r="AT491" s="2"/>
    </row>
    <row r="492" spans="1:46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"/>
      <c r="Q492" s="2"/>
      <c r="R492" s="2"/>
      <c r="S492" s="2"/>
      <c r="T492" s="2"/>
      <c r="U492" s="2"/>
      <c r="V492" s="2"/>
      <c r="W492" s="2"/>
      <c r="X492" s="2"/>
      <c r="AL492" s="1"/>
      <c r="AM492" s="2"/>
      <c r="AN492" s="2"/>
      <c r="AO492" s="2"/>
      <c r="AP492" s="2"/>
      <c r="AQ492" s="2"/>
      <c r="AR492" s="2"/>
      <c r="AS492" s="2"/>
      <c r="AT492" s="2"/>
    </row>
    <row r="493" spans="1:46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"/>
      <c r="Q493" s="2"/>
      <c r="R493" s="2"/>
      <c r="S493" s="2"/>
      <c r="T493" s="2"/>
      <c r="U493" s="2"/>
      <c r="V493" s="2"/>
      <c r="W493" s="2"/>
      <c r="X493" s="2"/>
      <c r="AL493" s="1"/>
      <c r="AM493" s="2"/>
      <c r="AN493" s="2"/>
      <c r="AO493" s="2"/>
      <c r="AP493" s="2"/>
      <c r="AQ493" s="2"/>
      <c r="AR493" s="2"/>
      <c r="AS493" s="2"/>
      <c r="AT493" s="2"/>
    </row>
    <row r="494" spans="1:46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"/>
      <c r="Q494" s="2"/>
      <c r="R494" s="2"/>
      <c r="S494" s="2"/>
      <c r="T494" s="2"/>
      <c r="U494" s="2"/>
      <c r="V494" s="2"/>
      <c r="W494" s="2"/>
      <c r="X494" s="2"/>
      <c r="AL494" s="1"/>
      <c r="AM494" s="2"/>
      <c r="AN494" s="2"/>
      <c r="AO494" s="2"/>
      <c r="AP494" s="2"/>
      <c r="AQ494" s="2"/>
      <c r="AR494" s="2"/>
      <c r="AS494" s="2"/>
      <c r="AT494" s="2"/>
    </row>
    <row r="495" spans="1:46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"/>
      <c r="Q495" s="2"/>
      <c r="R495" s="2"/>
      <c r="S495" s="2"/>
      <c r="T495" s="2"/>
      <c r="U495" s="2"/>
      <c r="V495" s="2"/>
      <c r="W495" s="2"/>
      <c r="X495" s="2"/>
      <c r="AL495" s="1"/>
      <c r="AM495" s="2"/>
      <c r="AN495" s="2"/>
      <c r="AO495" s="2"/>
      <c r="AP495" s="2"/>
      <c r="AQ495" s="2"/>
      <c r="AR495" s="2"/>
      <c r="AS495" s="2"/>
      <c r="AT495" s="2"/>
    </row>
    <row r="496" spans="1:46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"/>
      <c r="Q496" s="2"/>
      <c r="R496" s="2"/>
      <c r="S496" s="2"/>
      <c r="T496" s="2"/>
      <c r="U496" s="2"/>
      <c r="V496" s="2"/>
      <c r="W496" s="2"/>
      <c r="X496" s="2"/>
      <c r="AL496" s="1"/>
      <c r="AM496" s="2"/>
      <c r="AN496" s="2"/>
      <c r="AO496" s="2"/>
      <c r="AP496" s="2"/>
      <c r="AQ496" s="2"/>
      <c r="AR496" s="2"/>
      <c r="AS496" s="2"/>
      <c r="AT496" s="2"/>
    </row>
    <row r="497" spans="1:46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"/>
      <c r="Q497" s="2"/>
      <c r="R497" s="2"/>
      <c r="S497" s="2"/>
      <c r="T497" s="2"/>
      <c r="U497" s="2"/>
      <c r="V497" s="2"/>
      <c r="W497" s="2"/>
      <c r="X497" s="2"/>
      <c r="AL497" s="1"/>
      <c r="AM497" s="2"/>
      <c r="AN497" s="2"/>
      <c r="AO497" s="2"/>
      <c r="AP497" s="2"/>
      <c r="AQ497" s="2"/>
      <c r="AR497" s="2"/>
      <c r="AS497" s="2"/>
      <c r="AT497" s="2"/>
    </row>
    <row r="498" spans="1:46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"/>
      <c r="Q498" s="2"/>
      <c r="R498" s="2"/>
      <c r="S498" s="2"/>
      <c r="T498" s="2"/>
      <c r="U498" s="2"/>
      <c r="V498" s="2"/>
      <c r="W498" s="2"/>
      <c r="X498" s="2"/>
      <c r="AL498" s="1"/>
      <c r="AM498" s="2"/>
      <c r="AN498" s="2"/>
      <c r="AO498" s="2"/>
      <c r="AP498" s="2"/>
      <c r="AQ498" s="2"/>
      <c r="AR498" s="2"/>
      <c r="AS498" s="2"/>
      <c r="AT498" s="2"/>
    </row>
    <row r="499" spans="1:46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"/>
      <c r="Q499" s="2"/>
      <c r="R499" s="2"/>
      <c r="S499" s="2"/>
      <c r="T499" s="2"/>
      <c r="U499" s="2"/>
      <c r="V499" s="2"/>
      <c r="W499" s="2"/>
      <c r="X499" s="2"/>
      <c r="AL499" s="1"/>
      <c r="AM499" s="2"/>
      <c r="AN499" s="2"/>
      <c r="AO499" s="2"/>
      <c r="AP499" s="2"/>
      <c r="AQ499" s="2"/>
      <c r="AR499" s="2"/>
      <c r="AS499" s="2"/>
      <c r="AT499" s="2"/>
    </row>
    <row r="500" spans="1:46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"/>
      <c r="Q500" s="2"/>
      <c r="R500" s="2"/>
      <c r="S500" s="2"/>
      <c r="T500" s="2"/>
      <c r="U500" s="2"/>
      <c r="V500" s="2"/>
      <c r="W500" s="2"/>
      <c r="X500" s="2"/>
      <c r="AL500" s="1"/>
      <c r="AM500" s="2"/>
      <c r="AN500" s="2"/>
      <c r="AO500" s="2"/>
      <c r="AP500" s="2"/>
      <c r="AQ500" s="2"/>
      <c r="AR500" s="2"/>
      <c r="AS500" s="2"/>
      <c r="AT500" s="2"/>
    </row>
    <row r="501" spans="1:46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"/>
      <c r="Q501" s="2"/>
      <c r="R501" s="2"/>
      <c r="S501" s="2"/>
      <c r="T501" s="2"/>
      <c r="U501" s="2"/>
      <c r="V501" s="2"/>
      <c r="W501" s="2"/>
      <c r="X501" s="2"/>
      <c r="AL501" s="1"/>
      <c r="AM501" s="2"/>
      <c r="AN501" s="2"/>
      <c r="AO501" s="2"/>
      <c r="AP501" s="2"/>
      <c r="AQ501" s="2"/>
      <c r="AR501" s="2"/>
      <c r="AS501" s="2"/>
      <c r="AT501" s="2"/>
    </row>
    <row r="502" spans="1:46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"/>
      <c r="Q502" s="2"/>
      <c r="R502" s="2"/>
      <c r="S502" s="2"/>
      <c r="T502" s="2"/>
      <c r="U502" s="2"/>
      <c r="V502" s="2"/>
      <c r="W502" s="2"/>
      <c r="X502" s="2"/>
      <c r="AL502" s="1"/>
      <c r="AM502" s="2"/>
      <c r="AN502" s="2"/>
      <c r="AO502" s="2"/>
      <c r="AP502" s="2"/>
      <c r="AQ502" s="2"/>
      <c r="AR502" s="2"/>
      <c r="AS502" s="2"/>
      <c r="AT502" s="2"/>
    </row>
    <row r="503" spans="1:46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"/>
      <c r="Q503" s="2"/>
      <c r="R503" s="2"/>
      <c r="S503" s="2"/>
      <c r="T503" s="2"/>
      <c r="U503" s="2"/>
      <c r="V503" s="2"/>
      <c r="W503" s="2"/>
      <c r="X503" s="2"/>
      <c r="AL503" s="1"/>
      <c r="AM503" s="2"/>
      <c r="AN503" s="2"/>
      <c r="AO503" s="2"/>
      <c r="AP503" s="2"/>
      <c r="AQ503" s="2"/>
      <c r="AR503" s="2"/>
      <c r="AS503" s="2"/>
      <c r="AT503" s="2"/>
    </row>
    <row r="504" spans="1:46" x14ac:dyDescent="0.25">
      <c r="P504" s="1"/>
      <c r="Q504" s="2"/>
      <c r="R504" s="2"/>
      <c r="S504" s="2"/>
      <c r="T504" s="2"/>
      <c r="U504" s="2"/>
      <c r="V504" s="2"/>
      <c r="W504" s="2"/>
      <c r="X504" s="2"/>
      <c r="AL504" s="1"/>
      <c r="AM504" s="2"/>
      <c r="AN504" s="2"/>
      <c r="AO504" s="2"/>
      <c r="AP504" s="2"/>
      <c r="AQ504" s="2"/>
      <c r="AR504" s="2"/>
      <c r="AS504" s="2"/>
      <c r="AT504" s="2"/>
    </row>
    <row r="505" spans="1:46" x14ac:dyDescent="0.25">
      <c r="P505" s="1"/>
      <c r="Q505" s="2"/>
      <c r="R505" s="2"/>
      <c r="S505" s="2"/>
      <c r="T505" s="2"/>
      <c r="U505" s="2"/>
      <c r="V505" s="2"/>
      <c r="W505" s="2"/>
      <c r="X505" s="2"/>
      <c r="AL505" s="1"/>
      <c r="AM505" s="2"/>
      <c r="AN505" s="2"/>
      <c r="AO505" s="2"/>
      <c r="AP505" s="2"/>
      <c r="AQ505" s="2"/>
      <c r="AR505" s="2"/>
      <c r="AS505" s="2"/>
      <c r="AT505" s="2"/>
    </row>
    <row r="506" spans="1:46" x14ac:dyDescent="0.25">
      <c r="P506" s="1"/>
      <c r="Q506" s="2"/>
      <c r="R506" s="2"/>
      <c r="S506" s="2"/>
      <c r="T506" s="2"/>
      <c r="U506" s="2"/>
      <c r="V506" s="2"/>
      <c r="W506" s="2"/>
      <c r="X506" s="2"/>
      <c r="AL506" s="1"/>
      <c r="AM506" s="2"/>
      <c r="AN506" s="2"/>
      <c r="AO506" s="2"/>
      <c r="AP506" s="2"/>
      <c r="AQ506" s="2"/>
      <c r="AR506" s="2"/>
      <c r="AS506" s="2"/>
      <c r="AT506" s="2"/>
    </row>
    <row r="507" spans="1:46" x14ac:dyDescent="0.25">
      <c r="P507" s="1"/>
      <c r="Q507" s="2"/>
      <c r="R507" s="2"/>
      <c r="S507" s="2"/>
      <c r="T507" s="2"/>
      <c r="U507" s="2"/>
      <c r="V507" s="2"/>
      <c r="W507" s="2"/>
      <c r="X507" s="2"/>
      <c r="AL507" s="1"/>
      <c r="AM507" s="2"/>
      <c r="AN507" s="2"/>
      <c r="AO507" s="2"/>
      <c r="AP507" s="2"/>
      <c r="AQ507" s="2"/>
      <c r="AR507" s="2"/>
      <c r="AS507" s="2"/>
      <c r="AT507" s="2"/>
    </row>
    <row r="508" spans="1:46" x14ac:dyDescent="0.25">
      <c r="P508" s="1"/>
      <c r="Q508" s="2"/>
      <c r="R508" s="2"/>
      <c r="S508" s="2"/>
      <c r="T508" s="2"/>
      <c r="U508" s="2"/>
      <c r="V508" s="2"/>
      <c r="W508" s="2"/>
      <c r="X508" s="2"/>
      <c r="AL508" s="1"/>
      <c r="AM508" s="2"/>
      <c r="AN508" s="2"/>
      <c r="AO508" s="2"/>
      <c r="AP508" s="2"/>
      <c r="AQ508" s="2"/>
      <c r="AR508" s="2"/>
      <c r="AS508" s="2"/>
      <c r="AT508" s="2"/>
    </row>
    <row r="509" spans="1:46" x14ac:dyDescent="0.25">
      <c r="P509" s="1"/>
      <c r="Q509" s="2"/>
      <c r="R509" s="2"/>
      <c r="S509" s="2"/>
      <c r="T509" s="2"/>
      <c r="U509" s="2"/>
      <c r="V509" s="2"/>
      <c r="W509" s="2"/>
      <c r="X509" s="2"/>
      <c r="AL509" s="1"/>
      <c r="AM509" s="2"/>
      <c r="AN509" s="2"/>
      <c r="AO509" s="2"/>
      <c r="AP509" s="2"/>
      <c r="AQ509" s="2"/>
      <c r="AR509" s="2"/>
      <c r="AS509" s="2"/>
      <c r="AT509" s="2"/>
    </row>
    <row r="510" spans="1:46" x14ac:dyDescent="0.25">
      <c r="P510" s="1"/>
      <c r="Q510" s="2"/>
      <c r="R510" s="2"/>
      <c r="S510" s="2"/>
      <c r="T510" s="2"/>
      <c r="U510" s="2"/>
      <c r="V510" s="2"/>
      <c r="W510" s="2"/>
      <c r="X510" s="2"/>
      <c r="AL510" s="1"/>
      <c r="AM510" s="2"/>
      <c r="AN510" s="2"/>
      <c r="AO510" s="2"/>
      <c r="AP510" s="2"/>
      <c r="AQ510" s="2"/>
      <c r="AR510" s="2"/>
      <c r="AS510" s="2"/>
      <c r="AT510" s="2"/>
    </row>
    <row r="511" spans="1:46" x14ac:dyDescent="0.25">
      <c r="P511" s="1"/>
      <c r="Q511" s="2"/>
      <c r="R511" s="2"/>
      <c r="S511" s="2"/>
      <c r="T511" s="2"/>
      <c r="U511" s="2"/>
      <c r="V511" s="2"/>
      <c r="W511" s="2"/>
      <c r="X511" s="2"/>
      <c r="AL511" s="1"/>
      <c r="AM511" s="2"/>
      <c r="AN511" s="2"/>
      <c r="AO511" s="2"/>
      <c r="AP511" s="2"/>
      <c r="AQ511" s="2"/>
      <c r="AR511" s="2"/>
      <c r="AS511" s="2"/>
      <c r="AT511" s="2"/>
    </row>
    <row r="512" spans="1:46" x14ac:dyDescent="0.25">
      <c r="P512" s="1"/>
      <c r="Q512" s="2"/>
      <c r="R512" s="2"/>
      <c r="S512" s="2"/>
      <c r="T512" s="2"/>
      <c r="U512" s="2"/>
      <c r="V512" s="2"/>
      <c r="W512" s="2"/>
      <c r="X512" s="2"/>
      <c r="AL512" s="1"/>
      <c r="AM512" s="2"/>
      <c r="AN512" s="2"/>
      <c r="AO512" s="2"/>
      <c r="AP512" s="2"/>
      <c r="AQ512" s="2"/>
      <c r="AR512" s="2"/>
      <c r="AS512" s="2"/>
      <c r="AT512" s="2"/>
    </row>
    <row r="513" spans="16:46" x14ac:dyDescent="0.25">
      <c r="P513" s="1"/>
      <c r="Q513" s="2"/>
      <c r="R513" s="2"/>
      <c r="S513" s="2"/>
      <c r="T513" s="2"/>
      <c r="U513" s="2"/>
      <c r="V513" s="2"/>
      <c r="W513" s="2"/>
      <c r="X513" s="2"/>
      <c r="AL513" s="1"/>
      <c r="AM513" s="2"/>
      <c r="AN513" s="2"/>
      <c r="AO513" s="2"/>
      <c r="AP513" s="2"/>
      <c r="AQ513" s="2"/>
      <c r="AR513" s="2"/>
      <c r="AS513" s="2"/>
      <c r="AT513" s="2"/>
    </row>
    <row r="514" spans="16:46" x14ac:dyDescent="0.25">
      <c r="P514" s="1"/>
      <c r="Q514" s="2"/>
      <c r="R514" s="2"/>
      <c r="S514" s="2"/>
      <c r="T514" s="2"/>
      <c r="U514" s="2"/>
      <c r="V514" s="2"/>
      <c r="W514" s="2"/>
      <c r="X514" s="2"/>
      <c r="AL514" s="1"/>
      <c r="AM514" s="2"/>
      <c r="AN514" s="2"/>
      <c r="AO514" s="2"/>
      <c r="AP514" s="2"/>
      <c r="AQ514" s="2"/>
      <c r="AR514" s="2"/>
      <c r="AS514" s="2"/>
      <c r="AT514" s="2"/>
    </row>
    <row r="515" spans="16:46" x14ac:dyDescent="0.25">
      <c r="P515" s="1"/>
      <c r="Q515" s="2"/>
      <c r="R515" s="2"/>
      <c r="S515" s="2"/>
      <c r="T515" s="2"/>
      <c r="U515" s="2"/>
      <c r="V515" s="2"/>
      <c r="W515" s="2"/>
      <c r="X515" s="2"/>
      <c r="AL515" s="1"/>
      <c r="AM515" s="2"/>
      <c r="AN515" s="2"/>
      <c r="AO515" s="2"/>
      <c r="AP515" s="2"/>
      <c r="AQ515" s="2"/>
      <c r="AR515" s="2"/>
      <c r="AS515" s="2"/>
      <c r="AT515" s="2"/>
    </row>
    <row r="516" spans="16:46" x14ac:dyDescent="0.25">
      <c r="P516" s="1"/>
      <c r="Q516" s="2"/>
      <c r="R516" s="2"/>
      <c r="S516" s="2"/>
      <c r="T516" s="2"/>
      <c r="U516" s="2"/>
      <c r="V516" s="2"/>
      <c r="W516" s="2"/>
      <c r="X516" s="2"/>
      <c r="AL516" s="1"/>
      <c r="AM516" s="2"/>
      <c r="AN516" s="2"/>
      <c r="AO516" s="2"/>
      <c r="AP516" s="2"/>
      <c r="AQ516" s="2"/>
      <c r="AR516" s="2"/>
      <c r="AS516" s="2"/>
      <c r="AT516" s="2"/>
    </row>
    <row r="517" spans="16:46" x14ac:dyDescent="0.25">
      <c r="P517" s="1"/>
      <c r="Q517" s="2"/>
      <c r="R517" s="2"/>
      <c r="S517" s="2"/>
      <c r="T517" s="2"/>
      <c r="U517" s="2"/>
      <c r="V517" s="2"/>
      <c r="W517" s="2"/>
      <c r="X517" s="2"/>
      <c r="AL517" s="1"/>
      <c r="AM517" s="2"/>
      <c r="AN517" s="2"/>
      <c r="AO517" s="2"/>
      <c r="AP517" s="2"/>
      <c r="AQ517" s="2"/>
      <c r="AR517" s="2"/>
      <c r="AS517" s="2"/>
      <c r="AT517" s="2"/>
    </row>
    <row r="518" spans="16:46" x14ac:dyDescent="0.25">
      <c r="P518" s="1"/>
      <c r="Q518" s="2"/>
      <c r="R518" s="2"/>
      <c r="S518" s="2"/>
      <c r="T518" s="2"/>
      <c r="U518" s="2"/>
      <c r="V518" s="2"/>
      <c r="W518" s="2"/>
      <c r="X518" s="2"/>
      <c r="AL518" s="1"/>
      <c r="AM518" s="2"/>
      <c r="AN518" s="2"/>
      <c r="AO518" s="2"/>
      <c r="AP518" s="2"/>
      <c r="AQ518" s="2"/>
      <c r="AR518" s="2"/>
      <c r="AS518" s="2"/>
      <c r="AT518" s="2"/>
    </row>
    <row r="519" spans="16:46" x14ac:dyDescent="0.25">
      <c r="P519" s="1"/>
      <c r="Q519" s="2"/>
      <c r="R519" s="2"/>
      <c r="S519" s="2"/>
      <c r="T519" s="2"/>
      <c r="U519" s="2"/>
      <c r="V519" s="2"/>
      <c r="W519" s="2"/>
      <c r="X519" s="2"/>
      <c r="AL519" s="1"/>
      <c r="AM519" s="2"/>
      <c r="AN519" s="2"/>
      <c r="AO519" s="2"/>
      <c r="AP519" s="2"/>
      <c r="AQ519" s="2"/>
      <c r="AR519" s="2"/>
      <c r="AS519" s="2"/>
      <c r="AT519" s="2"/>
    </row>
    <row r="520" spans="16:46" x14ac:dyDescent="0.25">
      <c r="P520" s="1"/>
      <c r="Q520" s="2"/>
      <c r="R520" s="2"/>
      <c r="S520" s="2"/>
      <c r="T520" s="2"/>
      <c r="U520" s="2"/>
      <c r="V520" s="2"/>
      <c r="W520" s="2"/>
      <c r="X520" s="2"/>
      <c r="AL520" s="1"/>
      <c r="AM520" s="2"/>
      <c r="AN520" s="2"/>
      <c r="AO520" s="2"/>
      <c r="AP520" s="2"/>
      <c r="AQ520" s="2"/>
      <c r="AR520" s="2"/>
      <c r="AS520" s="2"/>
      <c r="AT520" s="2"/>
    </row>
    <row r="521" spans="16:46" x14ac:dyDescent="0.25">
      <c r="P521" s="1"/>
      <c r="Q521" s="2"/>
      <c r="R521" s="2"/>
      <c r="S521" s="2"/>
      <c r="T521" s="2"/>
      <c r="U521" s="2"/>
      <c r="V521" s="2"/>
      <c r="W521" s="2"/>
      <c r="X521" s="2"/>
      <c r="AL521" s="1"/>
      <c r="AM521" s="2"/>
      <c r="AN521" s="2"/>
      <c r="AO521" s="2"/>
      <c r="AP521" s="2"/>
      <c r="AQ521" s="2"/>
      <c r="AR521" s="2"/>
      <c r="AS521" s="2"/>
      <c r="AT521" s="2"/>
    </row>
    <row r="522" spans="16:46" x14ac:dyDescent="0.25">
      <c r="P522" s="1"/>
      <c r="Q522" s="2"/>
      <c r="R522" s="2"/>
      <c r="S522" s="2"/>
      <c r="T522" s="2"/>
      <c r="U522" s="2"/>
      <c r="V522" s="2"/>
      <c r="W522" s="2"/>
      <c r="X522" s="2"/>
      <c r="AL522" s="1"/>
      <c r="AM522" s="2"/>
      <c r="AN522" s="2"/>
      <c r="AO522" s="2"/>
      <c r="AP522" s="2"/>
      <c r="AQ522" s="2"/>
      <c r="AR522" s="2"/>
      <c r="AS522" s="2"/>
      <c r="AT522" s="2"/>
    </row>
    <row r="523" spans="16:46" x14ac:dyDescent="0.25">
      <c r="P523" s="1"/>
      <c r="Q523" s="2"/>
      <c r="R523" s="2"/>
      <c r="S523" s="2"/>
      <c r="T523" s="2"/>
      <c r="U523" s="2"/>
      <c r="V523" s="2"/>
      <c r="W523" s="2"/>
      <c r="X523" s="2"/>
      <c r="AL523" s="1"/>
      <c r="AM523" s="2"/>
      <c r="AN523" s="2"/>
      <c r="AO523" s="2"/>
      <c r="AP523" s="2"/>
      <c r="AQ523" s="2"/>
      <c r="AR523" s="2"/>
      <c r="AS523" s="2"/>
      <c r="AT523" s="2"/>
    </row>
    <row r="524" spans="16:46" x14ac:dyDescent="0.25">
      <c r="P524" s="1"/>
      <c r="Q524" s="2"/>
      <c r="R524" s="2"/>
      <c r="S524" s="2"/>
      <c r="T524" s="2"/>
      <c r="U524" s="2"/>
      <c r="V524" s="2"/>
      <c r="W524" s="2"/>
      <c r="X524" s="2"/>
      <c r="AL524" s="1"/>
      <c r="AM524" s="2"/>
      <c r="AN524" s="2"/>
      <c r="AO524" s="2"/>
      <c r="AP524" s="2"/>
      <c r="AQ524" s="2"/>
      <c r="AR524" s="2"/>
      <c r="AS524" s="2"/>
      <c r="AT524" s="2"/>
    </row>
    <row r="525" spans="16:46" x14ac:dyDescent="0.25">
      <c r="P525" s="1"/>
      <c r="Q525" s="2"/>
      <c r="R525" s="2"/>
      <c r="S525" s="2"/>
      <c r="T525" s="2"/>
      <c r="U525" s="2"/>
      <c r="V525" s="2"/>
      <c r="W525" s="2"/>
      <c r="X525" s="2"/>
      <c r="AL525" s="1"/>
      <c r="AM525" s="2"/>
      <c r="AN525" s="2"/>
      <c r="AO525" s="2"/>
      <c r="AP525" s="2"/>
      <c r="AQ525" s="2"/>
      <c r="AR525" s="2"/>
      <c r="AS525" s="2"/>
      <c r="AT525" s="2"/>
    </row>
    <row r="526" spans="16:46" x14ac:dyDescent="0.25">
      <c r="P526" s="1"/>
      <c r="Q526" s="2"/>
      <c r="R526" s="2"/>
      <c r="S526" s="2"/>
      <c r="T526" s="2"/>
      <c r="U526" s="2"/>
      <c r="V526" s="2"/>
      <c r="W526" s="2"/>
      <c r="X526" s="2"/>
      <c r="AL526" s="1"/>
      <c r="AM526" s="2"/>
      <c r="AN526" s="2"/>
      <c r="AO526" s="2"/>
      <c r="AP526" s="2"/>
      <c r="AQ526" s="2"/>
      <c r="AR526" s="2"/>
      <c r="AS526" s="2"/>
      <c r="AT526" s="2"/>
    </row>
    <row r="527" spans="16:46" x14ac:dyDescent="0.25">
      <c r="P527" s="1"/>
      <c r="Q527" s="2"/>
      <c r="R527" s="2"/>
      <c r="S527" s="2"/>
      <c r="T527" s="2"/>
      <c r="U527" s="2"/>
      <c r="V527" s="2"/>
      <c r="W527" s="2"/>
      <c r="X527" s="2"/>
      <c r="AL527" s="1"/>
      <c r="AM527" s="2"/>
      <c r="AN527" s="2"/>
      <c r="AO527" s="2"/>
      <c r="AP527" s="2"/>
      <c r="AQ527" s="2"/>
      <c r="AR527" s="2"/>
      <c r="AS527" s="2"/>
      <c r="AT527" s="2"/>
    </row>
    <row r="528" spans="16:46" x14ac:dyDescent="0.25">
      <c r="P528" s="1"/>
      <c r="Q528" s="2"/>
      <c r="R528" s="2"/>
      <c r="S528" s="2"/>
      <c r="T528" s="2"/>
      <c r="U528" s="2"/>
      <c r="V528" s="2"/>
      <c r="W528" s="2"/>
      <c r="X528" s="2"/>
      <c r="AL528" s="1"/>
      <c r="AM528" s="2"/>
      <c r="AN528" s="2"/>
      <c r="AO528" s="2"/>
      <c r="AP528" s="2"/>
      <c r="AQ528" s="2"/>
      <c r="AR528" s="2"/>
      <c r="AS528" s="2"/>
      <c r="AT528" s="2"/>
    </row>
    <row r="529" spans="16:46" x14ac:dyDescent="0.25">
      <c r="P529" s="1"/>
      <c r="Q529" s="2"/>
      <c r="R529" s="2"/>
      <c r="S529" s="2"/>
      <c r="T529" s="2"/>
      <c r="U529" s="2"/>
      <c r="V529" s="2"/>
      <c r="W529" s="2"/>
      <c r="X529" s="2"/>
      <c r="AL529" s="1"/>
      <c r="AM529" s="2"/>
      <c r="AN529" s="2"/>
      <c r="AO529" s="2"/>
      <c r="AP529" s="2"/>
      <c r="AQ529" s="2"/>
      <c r="AR529" s="2"/>
      <c r="AS529" s="2"/>
      <c r="AT529" s="2"/>
    </row>
    <row r="530" spans="16:46" x14ac:dyDescent="0.25">
      <c r="P530" s="1"/>
      <c r="Q530" s="2"/>
      <c r="R530" s="2"/>
      <c r="S530" s="2"/>
      <c r="T530" s="2"/>
      <c r="U530" s="2"/>
      <c r="V530" s="2"/>
      <c r="W530" s="2"/>
      <c r="X530" s="2"/>
      <c r="AL530" s="1"/>
      <c r="AM530" s="2"/>
      <c r="AN530" s="2"/>
      <c r="AO530" s="2"/>
      <c r="AP530" s="2"/>
      <c r="AQ530" s="2"/>
      <c r="AR530" s="2"/>
      <c r="AS530" s="2"/>
      <c r="AT530" s="2"/>
    </row>
    <row r="531" spans="16:46" x14ac:dyDescent="0.25">
      <c r="P531" s="1"/>
      <c r="Q531" s="2"/>
      <c r="R531" s="2"/>
      <c r="S531" s="2"/>
      <c r="T531" s="2"/>
      <c r="U531" s="2"/>
      <c r="V531" s="2"/>
      <c r="W531" s="2"/>
      <c r="X531" s="2"/>
      <c r="AL531" s="1"/>
      <c r="AM531" s="2"/>
      <c r="AN531" s="2"/>
      <c r="AO531" s="2"/>
      <c r="AP531" s="2"/>
      <c r="AQ531" s="2"/>
      <c r="AR531" s="2"/>
      <c r="AS531" s="2"/>
      <c r="AT531" s="2"/>
    </row>
    <row r="532" spans="16:46" x14ac:dyDescent="0.25">
      <c r="P532" s="1"/>
      <c r="Q532" s="2"/>
      <c r="R532" s="2"/>
      <c r="S532" s="2"/>
      <c r="T532" s="2"/>
      <c r="U532" s="2"/>
      <c r="V532" s="2"/>
      <c r="W532" s="2"/>
      <c r="X532" s="2"/>
      <c r="AL532" s="1"/>
      <c r="AM532" s="2"/>
      <c r="AN532" s="2"/>
      <c r="AO532" s="2"/>
      <c r="AP532" s="2"/>
      <c r="AQ532" s="2"/>
      <c r="AR532" s="2"/>
      <c r="AS532" s="2"/>
      <c r="AT532" s="2"/>
    </row>
    <row r="533" spans="16:46" x14ac:dyDescent="0.25">
      <c r="P533" s="1"/>
      <c r="Q533" s="2"/>
      <c r="R533" s="2"/>
      <c r="S533" s="2"/>
      <c r="T533" s="2"/>
      <c r="U533" s="2"/>
      <c r="V533" s="2"/>
      <c r="W533" s="2"/>
      <c r="X533" s="2"/>
      <c r="AL533" s="1"/>
      <c r="AM533" s="2"/>
      <c r="AN533" s="2"/>
      <c r="AO533" s="2"/>
      <c r="AP533" s="2"/>
      <c r="AQ533" s="2"/>
      <c r="AR533" s="2"/>
      <c r="AS533" s="2"/>
      <c r="AT533" s="2"/>
    </row>
    <row r="534" spans="16:46" x14ac:dyDescent="0.25">
      <c r="P534" s="1"/>
      <c r="Q534" s="2"/>
      <c r="R534" s="2"/>
      <c r="S534" s="2"/>
      <c r="T534" s="2"/>
      <c r="U534" s="2"/>
      <c r="V534" s="2"/>
      <c r="W534" s="2"/>
      <c r="X534" s="2"/>
      <c r="AL534" s="1"/>
      <c r="AM534" s="2"/>
      <c r="AN534" s="2"/>
      <c r="AO534" s="2"/>
      <c r="AP534" s="2"/>
      <c r="AQ534" s="2"/>
      <c r="AR534" s="2"/>
      <c r="AS534" s="2"/>
      <c r="AT534" s="2"/>
    </row>
    <row r="535" spans="16:46" x14ac:dyDescent="0.25">
      <c r="P535" s="1"/>
      <c r="Q535" s="2"/>
      <c r="R535" s="2"/>
      <c r="S535" s="2"/>
      <c r="T535" s="2"/>
      <c r="U535" s="2"/>
      <c r="V535" s="2"/>
      <c r="W535" s="2"/>
      <c r="X535" s="2"/>
      <c r="AL535" s="1"/>
      <c r="AM535" s="2"/>
      <c r="AN535" s="2"/>
      <c r="AO535" s="2"/>
      <c r="AP535" s="2"/>
      <c r="AQ535" s="2"/>
      <c r="AR535" s="2"/>
      <c r="AS535" s="2"/>
      <c r="AT535" s="2"/>
    </row>
    <row r="536" spans="16:46" x14ac:dyDescent="0.25">
      <c r="P536" s="1"/>
      <c r="Q536" s="2"/>
      <c r="R536" s="2"/>
      <c r="S536" s="2"/>
      <c r="T536" s="2"/>
      <c r="U536" s="2"/>
      <c r="V536" s="2"/>
      <c r="W536" s="2"/>
      <c r="X536" s="2"/>
      <c r="AL536" s="1"/>
      <c r="AM536" s="2"/>
      <c r="AN536" s="2"/>
      <c r="AO536" s="2"/>
      <c r="AP536" s="2"/>
      <c r="AQ536" s="2"/>
      <c r="AR536" s="2"/>
      <c r="AS536" s="2"/>
      <c r="AT536" s="2"/>
    </row>
    <row r="537" spans="16:46" x14ac:dyDescent="0.25">
      <c r="P537" s="1"/>
      <c r="Q537" s="2"/>
      <c r="R537" s="2"/>
      <c r="S537" s="2"/>
      <c r="T537" s="2"/>
      <c r="U537" s="2"/>
      <c r="V537" s="2"/>
      <c r="W537" s="2"/>
      <c r="X537" s="2"/>
      <c r="AL537" s="1"/>
      <c r="AM537" s="2"/>
      <c r="AN537" s="2"/>
      <c r="AO537" s="2"/>
      <c r="AP537" s="2"/>
      <c r="AQ537" s="2"/>
      <c r="AR537" s="2"/>
      <c r="AS537" s="2"/>
      <c r="AT537" s="2"/>
    </row>
    <row r="538" spans="16:46" x14ac:dyDescent="0.25">
      <c r="P538" s="1"/>
      <c r="Q538" s="2"/>
      <c r="R538" s="2"/>
      <c r="S538" s="2"/>
      <c r="T538" s="2"/>
      <c r="U538" s="2"/>
      <c r="V538" s="2"/>
      <c r="W538" s="2"/>
      <c r="X538" s="2"/>
      <c r="AL538" s="1"/>
      <c r="AM538" s="2"/>
      <c r="AN538" s="2"/>
      <c r="AO538" s="2"/>
      <c r="AP538" s="2"/>
      <c r="AQ538" s="2"/>
      <c r="AR538" s="2"/>
      <c r="AS538" s="2"/>
      <c r="AT538" s="2"/>
    </row>
    <row r="539" spans="16:46" x14ac:dyDescent="0.25">
      <c r="P539" s="1"/>
      <c r="Q539" s="2"/>
      <c r="R539" s="2"/>
      <c r="S539" s="2"/>
      <c r="T539" s="2"/>
      <c r="U539" s="2"/>
      <c r="V539" s="2"/>
      <c r="W539" s="2"/>
      <c r="X539" s="2"/>
      <c r="AL539" s="1"/>
      <c r="AM539" s="2"/>
      <c r="AN539" s="2"/>
      <c r="AO539" s="2"/>
      <c r="AP539" s="2"/>
      <c r="AQ539" s="2"/>
      <c r="AR539" s="2"/>
      <c r="AS539" s="2"/>
      <c r="AT539" s="2"/>
    </row>
    <row r="540" spans="16:46" x14ac:dyDescent="0.25">
      <c r="P540" s="1"/>
      <c r="Q540" s="2"/>
      <c r="R540" s="2"/>
      <c r="S540" s="2"/>
      <c r="T540" s="2"/>
      <c r="U540" s="2"/>
      <c r="V540" s="2"/>
      <c r="W540" s="2"/>
      <c r="X540" s="2"/>
      <c r="AL540" s="1"/>
      <c r="AM540" s="2"/>
      <c r="AN540" s="2"/>
      <c r="AO540" s="2"/>
      <c r="AP540" s="2"/>
      <c r="AQ540" s="2"/>
      <c r="AR540" s="2"/>
      <c r="AS540" s="2"/>
      <c r="AT540" s="2"/>
    </row>
    <row r="541" spans="16:46" x14ac:dyDescent="0.25">
      <c r="P541" s="1"/>
      <c r="Q541" s="2"/>
      <c r="R541" s="2"/>
      <c r="S541" s="2"/>
      <c r="T541" s="2"/>
      <c r="U541" s="2"/>
      <c r="V541" s="2"/>
      <c r="W541" s="2"/>
      <c r="X541" s="2"/>
      <c r="AL541" s="1"/>
      <c r="AM541" s="2"/>
      <c r="AN541" s="2"/>
      <c r="AO541" s="2"/>
      <c r="AP541" s="2"/>
      <c r="AQ541" s="2"/>
      <c r="AR541" s="2"/>
      <c r="AS541" s="2"/>
      <c r="AT541" s="2"/>
    </row>
    <row r="542" spans="16:46" x14ac:dyDescent="0.25">
      <c r="P542" s="1"/>
      <c r="Q542" s="2"/>
      <c r="R542" s="2"/>
      <c r="S542" s="2"/>
      <c r="T542" s="2"/>
      <c r="U542" s="2"/>
      <c r="V542" s="2"/>
      <c r="W542" s="2"/>
      <c r="X542" s="2"/>
      <c r="AL542" s="1"/>
      <c r="AM542" s="2"/>
      <c r="AN542" s="2"/>
      <c r="AO542" s="2"/>
      <c r="AP542" s="2"/>
      <c r="AQ542" s="2"/>
      <c r="AR542" s="2"/>
      <c r="AS542" s="2"/>
      <c r="AT542" s="2"/>
    </row>
    <row r="543" spans="16:46" x14ac:dyDescent="0.25">
      <c r="P543" s="1"/>
      <c r="Q543" s="2"/>
      <c r="R543" s="2"/>
      <c r="S543" s="2"/>
      <c r="T543" s="2"/>
      <c r="U543" s="2"/>
      <c r="V543" s="2"/>
      <c r="W543" s="2"/>
      <c r="X543" s="2"/>
      <c r="AL543" s="1"/>
      <c r="AM543" s="2"/>
      <c r="AN543" s="2"/>
      <c r="AO543" s="2"/>
      <c r="AP543" s="2"/>
      <c r="AQ543" s="2"/>
      <c r="AR543" s="2"/>
      <c r="AS543" s="2"/>
      <c r="AT543" s="2"/>
    </row>
    <row r="544" spans="16:46" x14ac:dyDescent="0.25">
      <c r="P544" s="1"/>
      <c r="Q544" s="2"/>
      <c r="R544" s="2"/>
      <c r="S544" s="2"/>
      <c r="T544" s="2"/>
      <c r="U544" s="2"/>
      <c r="V544" s="2"/>
      <c r="W544" s="2"/>
      <c r="X544" s="2"/>
      <c r="AL544" s="1"/>
      <c r="AM544" s="2"/>
      <c r="AN544" s="2"/>
      <c r="AO544" s="2"/>
      <c r="AP544" s="2"/>
      <c r="AQ544" s="2"/>
      <c r="AR544" s="2"/>
      <c r="AS544" s="2"/>
      <c r="AT544" s="2"/>
    </row>
    <row r="545" spans="16:46" x14ac:dyDescent="0.25">
      <c r="P545" s="1"/>
      <c r="Q545" s="2"/>
      <c r="R545" s="2"/>
      <c r="S545" s="2"/>
      <c r="T545" s="2"/>
      <c r="U545" s="2"/>
      <c r="V545" s="2"/>
      <c r="W545" s="2"/>
      <c r="X545" s="2"/>
      <c r="AL545" s="1"/>
      <c r="AM545" s="2"/>
      <c r="AN545" s="2"/>
      <c r="AO545" s="2"/>
      <c r="AP545" s="2"/>
      <c r="AQ545" s="2"/>
      <c r="AR545" s="2"/>
      <c r="AS545" s="2"/>
      <c r="AT545" s="2"/>
    </row>
    <row r="546" spans="16:46" x14ac:dyDescent="0.25">
      <c r="P546" s="1"/>
      <c r="Q546" s="2"/>
      <c r="R546" s="2"/>
      <c r="S546" s="2"/>
      <c r="T546" s="2"/>
      <c r="U546" s="2"/>
      <c r="V546" s="2"/>
      <c r="W546" s="2"/>
      <c r="X546" s="2"/>
      <c r="AL546" s="1"/>
      <c r="AM546" s="2"/>
      <c r="AN546" s="2"/>
      <c r="AO546" s="2"/>
      <c r="AP546" s="2"/>
      <c r="AQ546" s="2"/>
      <c r="AR546" s="2"/>
      <c r="AS546" s="2"/>
      <c r="AT546" s="2"/>
    </row>
    <row r="547" spans="16:46" x14ac:dyDescent="0.25">
      <c r="P547" s="1"/>
      <c r="Q547" s="2"/>
      <c r="R547" s="2"/>
      <c r="S547" s="2"/>
      <c r="T547" s="2"/>
      <c r="U547" s="2"/>
      <c r="V547" s="2"/>
      <c r="W547" s="2"/>
      <c r="X547" s="2"/>
      <c r="AL547" s="1"/>
      <c r="AM547" s="2"/>
      <c r="AN547" s="2"/>
      <c r="AO547" s="2"/>
      <c r="AP547" s="2"/>
      <c r="AQ547" s="2"/>
      <c r="AR547" s="2"/>
      <c r="AS547" s="2"/>
      <c r="AT547" s="2"/>
    </row>
    <row r="548" spans="16:46" x14ac:dyDescent="0.25">
      <c r="P548" s="1"/>
      <c r="Q548" s="2"/>
      <c r="R548" s="2"/>
      <c r="S548" s="2"/>
      <c r="T548" s="2"/>
      <c r="U548" s="2"/>
      <c r="V548" s="2"/>
      <c r="W548" s="2"/>
      <c r="X548" s="2"/>
      <c r="AL548" s="1"/>
      <c r="AM548" s="2"/>
      <c r="AN548" s="2"/>
      <c r="AO548" s="2"/>
      <c r="AP548" s="2"/>
      <c r="AQ548" s="2"/>
      <c r="AR548" s="2"/>
      <c r="AS548" s="2"/>
      <c r="AT548" s="2"/>
    </row>
    <row r="549" spans="16:46" x14ac:dyDescent="0.25">
      <c r="P549" s="1"/>
      <c r="Q549" s="2"/>
      <c r="R549" s="2"/>
      <c r="S549" s="2"/>
      <c r="T549" s="2"/>
      <c r="U549" s="2"/>
      <c r="V549" s="2"/>
      <c r="W549" s="2"/>
      <c r="X549" s="2"/>
      <c r="AL549" s="1"/>
      <c r="AM549" s="2"/>
      <c r="AN549" s="2"/>
      <c r="AO549" s="2"/>
      <c r="AP549" s="2"/>
      <c r="AQ549" s="2"/>
      <c r="AR549" s="2"/>
      <c r="AS549" s="2"/>
      <c r="AT549" s="2"/>
    </row>
    <row r="550" spans="16:46" x14ac:dyDescent="0.25">
      <c r="P550" s="1"/>
      <c r="Q550" s="2"/>
      <c r="R550" s="2"/>
      <c r="S550" s="2"/>
      <c r="T550" s="2"/>
      <c r="U550" s="2"/>
      <c r="V550" s="2"/>
      <c r="W550" s="2"/>
      <c r="X550" s="2"/>
      <c r="AL550" s="1"/>
      <c r="AM550" s="2"/>
      <c r="AN550" s="2"/>
      <c r="AO550" s="2"/>
      <c r="AP550" s="2"/>
      <c r="AQ550" s="2"/>
      <c r="AR550" s="2"/>
      <c r="AS550" s="2"/>
      <c r="AT550" s="2"/>
    </row>
    <row r="551" spans="16:46" x14ac:dyDescent="0.25">
      <c r="P551" s="1"/>
      <c r="Q551" s="2"/>
      <c r="R551" s="2"/>
      <c r="S551" s="2"/>
      <c r="T551" s="2"/>
      <c r="U551" s="2"/>
      <c r="V551" s="2"/>
      <c r="W551" s="2"/>
      <c r="X551" s="2"/>
      <c r="AL551" s="1"/>
      <c r="AM551" s="2"/>
      <c r="AN551" s="2"/>
      <c r="AO551" s="2"/>
      <c r="AP551" s="2"/>
      <c r="AQ551" s="2"/>
      <c r="AR551" s="2"/>
      <c r="AS551" s="2"/>
      <c r="AT551" s="2"/>
    </row>
    <row r="552" spans="16:46" x14ac:dyDescent="0.25">
      <c r="P552" s="1"/>
      <c r="Q552" s="2"/>
      <c r="R552" s="2"/>
      <c r="S552" s="2"/>
      <c r="T552" s="2"/>
      <c r="U552" s="2"/>
      <c r="V552" s="2"/>
      <c r="W552" s="2"/>
      <c r="X552" s="2"/>
      <c r="AL552" s="1"/>
      <c r="AM552" s="2"/>
      <c r="AN552" s="2"/>
      <c r="AO552" s="2"/>
      <c r="AP552" s="2"/>
      <c r="AQ552" s="2"/>
      <c r="AR552" s="2"/>
      <c r="AS552" s="2"/>
      <c r="AT552" s="2"/>
    </row>
    <row r="553" spans="16:46" x14ac:dyDescent="0.25">
      <c r="P553" s="1"/>
      <c r="Q553" s="2"/>
      <c r="R553" s="2"/>
      <c r="S553" s="2"/>
      <c r="T553" s="2"/>
      <c r="U553" s="2"/>
      <c r="V553" s="2"/>
      <c r="W553" s="2"/>
      <c r="X553" s="2"/>
      <c r="AL553" s="1"/>
      <c r="AM553" s="2"/>
      <c r="AN553" s="2"/>
      <c r="AO553" s="2"/>
      <c r="AP553" s="2"/>
      <c r="AQ553" s="2"/>
      <c r="AR553" s="2"/>
      <c r="AS553" s="2"/>
      <c r="AT553" s="2"/>
    </row>
    <row r="554" spans="16:46" x14ac:dyDescent="0.25">
      <c r="P554" s="1"/>
      <c r="Q554" s="2"/>
      <c r="R554" s="2"/>
      <c r="S554" s="2"/>
      <c r="T554" s="2"/>
      <c r="U554" s="2"/>
      <c r="V554" s="2"/>
      <c r="W554" s="2"/>
      <c r="X554" s="2"/>
      <c r="AL554" s="1"/>
      <c r="AM554" s="2"/>
      <c r="AN554" s="2"/>
      <c r="AO554" s="2"/>
      <c r="AP554" s="2"/>
      <c r="AQ554" s="2"/>
      <c r="AR554" s="2"/>
      <c r="AS554" s="2"/>
      <c r="AT554" s="2"/>
    </row>
    <row r="555" spans="16:46" x14ac:dyDescent="0.25">
      <c r="P555" s="1"/>
      <c r="Q555" s="2"/>
      <c r="R555" s="2"/>
      <c r="S555" s="2"/>
      <c r="T555" s="2"/>
      <c r="U555" s="2"/>
      <c r="V555" s="2"/>
      <c r="W555" s="2"/>
      <c r="X555" s="2"/>
      <c r="AL555" s="1"/>
      <c r="AM555" s="2"/>
      <c r="AN555" s="2"/>
      <c r="AO555" s="2"/>
      <c r="AP555" s="2"/>
      <c r="AQ555" s="2"/>
      <c r="AR555" s="2"/>
      <c r="AS555" s="2"/>
      <c r="AT555" s="2"/>
    </row>
    <row r="556" spans="16:46" x14ac:dyDescent="0.25">
      <c r="P556" s="1"/>
      <c r="Q556" s="2"/>
      <c r="R556" s="2"/>
      <c r="S556" s="2"/>
      <c r="T556" s="2"/>
      <c r="U556" s="2"/>
      <c r="V556" s="2"/>
      <c r="W556" s="2"/>
      <c r="X556" s="2"/>
      <c r="AL556" s="1"/>
      <c r="AM556" s="2"/>
      <c r="AN556" s="2"/>
      <c r="AO556" s="2"/>
      <c r="AP556" s="2"/>
      <c r="AQ556" s="2"/>
      <c r="AR556" s="2"/>
      <c r="AS556" s="2"/>
      <c r="AT556" s="2"/>
    </row>
    <row r="557" spans="16:46" x14ac:dyDescent="0.25">
      <c r="P557" s="1"/>
      <c r="Q557" s="2"/>
      <c r="R557" s="2"/>
      <c r="S557" s="2"/>
      <c r="T557" s="2"/>
      <c r="U557" s="2"/>
      <c r="V557" s="2"/>
      <c r="W557" s="2"/>
      <c r="X557" s="2"/>
      <c r="AL557" s="1"/>
      <c r="AM557" s="2"/>
      <c r="AN557" s="2"/>
      <c r="AO557" s="2"/>
      <c r="AP557" s="2"/>
      <c r="AQ557" s="2"/>
      <c r="AR557" s="2"/>
      <c r="AS557" s="2"/>
      <c r="AT557" s="2"/>
    </row>
    <row r="558" spans="16:46" x14ac:dyDescent="0.25">
      <c r="P558" s="1"/>
      <c r="Q558" s="2"/>
      <c r="R558" s="2"/>
      <c r="S558" s="2"/>
      <c r="T558" s="2"/>
      <c r="U558" s="2"/>
      <c r="V558" s="2"/>
      <c r="W558" s="2"/>
      <c r="X558" s="2"/>
      <c r="AL558" s="1"/>
      <c r="AM558" s="2"/>
      <c r="AN558" s="2"/>
      <c r="AO558" s="2"/>
      <c r="AP558" s="2"/>
      <c r="AQ558" s="2"/>
      <c r="AR558" s="2"/>
      <c r="AS558" s="2"/>
      <c r="AT558" s="2"/>
    </row>
    <row r="559" spans="16:46" x14ac:dyDescent="0.25">
      <c r="P559" s="1"/>
      <c r="Q559" s="2"/>
      <c r="R559" s="2"/>
      <c r="S559" s="2"/>
      <c r="T559" s="2"/>
      <c r="U559" s="2"/>
      <c r="V559" s="2"/>
      <c r="W559" s="2"/>
      <c r="X559" s="2"/>
      <c r="AL559" s="1"/>
      <c r="AM559" s="2"/>
      <c r="AN559" s="2"/>
      <c r="AO559" s="2"/>
      <c r="AP559" s="2"/>
      <c r="AQ559" s="2"/>
      <c r="AR559" s="2"/>
      <c r="AS559" s="2"/>
      <c r="AT559" s="2"/>
    </row>
    <row r="560" spans="16:46" x14ac:dyDescent="0.25">
      <c r="P560" s="1"/>
      <c r="Q560" s="2"/>
      <c r="R560" s="2"/>
      <c r="S560" s="2"/>
      <c r="T560" s="2"/>
      <c r="U560" s="2"/>
      <c r="V560" s="2"/>
      <c r="W560" s="2"/>
      <c r="X560" s="2"/>
      <c r="AL560" s="1"/>
      <c r="AM560" s="2"/>
      <c r="AN560" s="2"/>
      <c r="AO560" s="2"/>
      <c r="AP560" s="2"/>
      <c r="AQ560" s="2"/>
      <c r="AR560" s="2"/>
      <c r="AS560" s="2"/>
      <c r="AT560" s="2"/>
    </row>
    <row r="561" spans="16:46" x14ac:dyDescent="0.25">
      <c r="P561" s="1"/>
      <c r="Q561" s="2"/>
      <c r="R561" s="2"/>
      <c r="S561" s="2"/>
      <c r="T561" s="2"/>
      <c r="U561" s="2"/>
      <c r="V561" s="2"/>
      <c r="W561" s="2"/>
      <c r="X561" s="2"/>
      <c r="AL561" s="1"/>
      <c r="AM561" s="2"/>
      <c r="AN561" s="2"/>
      <c r="AO561" s="2"/>
      <c r="AP561" s="2"/>
      <c r="AQ561" s="2"/>
      <c r="AR561" s="2"/>
      <c r="AS561" s="2"/>
      <c r="AT561" s="2"/>
    </row>
    <row r="562" spans="16:46" x14ac:dyDescent="0.25">
      <c r="P562" s="1"/>
      <c r="Q562" s="2"/>
      <c r="R562" s="2"/>
      <c r="S562" s="2"/>
      <c r="T562" s="2"/>
      <c r="U562" s="2"/>
      <c r="V562" s="2"/>
      <c r="W562" s="2"/>
      <c r="X562" s="2"/>
      <c r="AL562" s="1"/>
      <c r="AM562" s="2"/>
      <c r="AN562" s="2"/>
      <c r="AO562" s="2"/>
      <c r="AP562" s="2"/>
      <c r="AQ562" s="2"/>
      <c r="AR562" s="2"/>
      <c r="AS562" s="2"/>
      <c r="AT562" s="2"/>
    </row>
    <row r="563" spans="16:46" x14ac:dyDescent="0.25">
      <c r="P563" s="1"/>
      <c r="Q563" s="2"/>
      <c r="R563" s="2"/>
      <c r="S563" s="2"/>
      <c r="T563" s="2"/>
      <c r="U563" s="2"/>
      <c r="V563" s="2"/>
      <c r="W563" s="2"/>
      <c r="X563" s="2"/>
      <c r="AL563" s="1"/>
      <c r="AM563" s="2"/>
      <c r="AN563" s="2"/>
      <c r="AO563" s="2"/>
      <c r="AP563" s="2"/>
      <c r="AQ563" s="2"/>
      <c r="AR563" s="2"/>
      <c r="AS563" s="2"/>
      <c r="AT563" s="2"/>
    </row>
    <row r="564" spans="16:46" x14ac:dyDescent="0.25">
      <c r="P564" s="1"/>
      <c r="Q564" s="2"/>
      <c r="R564" s="2"/>
      <c r="S564" s="2"/>
      <c r="T564" s="2"/>
      <c r="U564" s="2"/>
      <c r="V564" s="2"/>
      <c r="W564" s="2"/>
      <c r="X564" s="2"/>
      <c r="AL564" s="1"/>
      <c r="AM564" s="2"/>
      <c r="AN564" s="2"/>
      <c r="AO564" s="2"/>
      <c r="AP564" s="2"/>
      <c r="AQ564" s="2"/>
      <c r="AR564" s="2"/>
      <c r="AS564" s="2"/>
      <c r="AT564" s="2"/>
    </row>
    <row r="565" spans="16:46" x14ac:dyDescent="0.25">
      <c r="P565" s="1"/>
      <c r="Q565" s="2"/>
      <c r="R565" s="2"/>
      <c r="S565" s="2"/>
      <c r="T565" s="2"/>
      <c r="U565" s="2"/>
      <c r="V565" s="2"/>
      <c r="W565" s="2"/>
      <c r="X565" s="2"/>
      <c r="AL565" s="1"/>
      <c r="AM565" s="2"/>
      <c r="AN565" s="2"/>
      <c r="AO565" s="2"/>
      <c r="AP565" s="2"/>
      <c r="AQ565" s="2"/>
      <c r="AR565" s="2"/>
      <c r="AS565" s="2"/>
      <c r="AT565" s="2"/>
    </row>
    <row r="566" spans="16:46" x14ac:dyDescent="0.25">
      <c r="P566" s="1"/>
      <c r="Q566" s="2"/>
      <c r="R566" s="2"/>
      <c r="S566" s="2"/>
      <c r="T566" s="2"/>
      <c r="U566" s="2"/>
      <c r="V566" s="2"/>
      <c r="W566" s="2"/>
      <c r="X566" s="2"/>
      <c r="AL566" s="1"/>
      <c r="AM566" s="2"/>
      <c r="AN566" s="2"/>
      <c r="AO566" s="2"/>
      <c r="AP566" s="2"/>
      <c r="AQ566" s="2"/>
      <c r="AR566" s="2"/>
      <c r="AS566" s="2"/>
      <c r="AT566" s="2"/>
    </row>
    <row r="567" spans="16:46" x14ac:dyDescent="0.25">
      <c r="P567" s="1"/>
      <c r="Q567" s="2"/>
      <c r="R567" s="2"/>
      <c r="S567" s="2"/>
      <c r="T567" s="2"/>
      <c r="U567" s="2"/>
      <c r="V567" s="2"/>
      <c r="W567" s="2"/>
      <c r="X567" s="2"/>
      <c r="AL567" s="1"/>
      <c r="AM567" s="2"/>
      <c r="AN567" s="2"/>
      <c r="AO567" s="2"/>
      <c r="AP567" s="2"/>
      <c r="AQ567" s="2"/>
      <c r="AR567" s="2"/>
      <c r="AS567" s="2"/>
      <c r="AT567" s="2"/>
    </row>
    <row r="568" spans="16:46" x14ac:dyDescent="0.25">
      <c r="P568" s="1"/>
      <c r="Q568" s="2"/>
      <c r="R568" s="2"/>
      <c r="S568" s="2"/>
      <c r="T568" s="2"/>
      <c r="U568" s="2"/>
      <c r="V568" s="2"/>
      <c r="W568" s="2"/>
      <c r="X568" s="2"/>
      <c r="AL568" s="1"/>
      <c r="AM568" s="2"/>
      <c r="AN568" s="2"/>
      <c r="AO568" s="2"/>
      <c r="AP568" s="2"/>
      <c r="AQ568" s="2"/>
      <c r="AR568" s="2"/>
      <c r="AS568" s="2"/>
      <c r="AT568" s="2"/>
    </row>
    <row r="569" spans="16:46" x14ac:dyDescent="0.25">
      <c r="P569" s="1"/>
      <c r="Q569" s="2"/>
      <c r="R569" s="2"/>
      <c r="S569" s="2"/>
      <c r="T569" s="2"/>
      <c r="U569" s="2"/>
      <c r="V569" s="2"/>
      <c r="W569" s="2"/>
      <c r="X569" s="2"/>
      <c r="AL569" s="1"/>
      <c r="AM569" s="2"/>
      <c r="AN569" s="2"/>
      <c r="AO569" s="2"/>
      <c r="AP569" s="2"/>
      <c r="AQ569" s="2"/>
      <c r="AR569" s="2"/>
      <c r="AS569" s="2"/>
      <c r="AT569" s="2"/>
    </row>
    <row r="570" spans="16:46" x14ac:dyDescent="0.25">
      <c r="P570" s="1"/>
      <c r="Q570" s="2"/>
      <c r="R570" s="2"/>
      <c r="S570" s="2"/>
      <c r="T570" s="2"/>
      <c r="U570" s="2"/>
      <c r="V570" s="2"/>
      <c r="W570" s="2"/>
      <c r="X570" s="2"/>
      <c r="AL570" s="1"/>
      <c r="AM570" s="2"/>
      <c r="AN570" s="2"/>
      <c r="AO570" s="2"/>
      <c r="AP570" s="2"/>
      <c r="AQ570" s="2"/>
      <c r="AR570" s="2"/>
      <c r="AS570" s="2"/>
      <c r="AT570" s="2"/>
    </row>
    <row r="571" spans="16:46" x14ac:dyDescent="0.25">
      <c r="P571" s="1"/>
      <c r="Q571" s="2"/>
      <c r="R571" s="2"/>
      <c r="S571" s="2"/>
      <c r="T571" s="2"/>
      <c r="U571" s="2"/>
      <c r="V571" s="2"/>
      <c r="W571" s="2"/>
      <c r="X571" s="2"/>
      <c r="AL571" s="1"/>
      <c r="AM571" s="2"/>
      <c r="AN571" s="2"/>
      <c r="AO571" s="2"/>
      <c r="AP571" s="2"/>
      <c r="AQ571" s="2"/>
      <c r="AR571" s="2"/>
      <c r="AS571" s="2"/>
      <c r="AT571" s="2"/>
    </row>
    <row r="572" spans="16:46" x14ac:dyDescent="0.25">
      <c r="P572" s="1"/>
      <c r="Q572" s="2"/>
      <c r="R572" s="2"/>
      <c r="S572" s="2"/>
      <c r="T572" s="2"/>
      <c r="U572" s="2"/>
      <c r="V572" s="2"/>
      <c r="W572" s="2"/>
      <c r="X572" s="2"/>
      <c r="AL572" s="1"/>
      <c r="AM572" s="2"/>
      <c r="AN572" s="2"/>
      <c r="AO572" s="2"/>
      <c r="AP572" s="2"/>
      <c r="AQ572" s="2"/>
      <c r="AR572" s="2"/>
      <c r="AS572" s="2"/>
      <c r="AT572" s="2"/>
    </row>
    <row r="573" spans="16:46" x14ac:dyDescent="0.25">
      <c r="P573" s="1"/>
      <c r="Q573" s="2"/>
      <c r="R573" s="2"/>
      <c r="S573" s="2"/>
      <c r="T573" s="2"/>
      <c r="U573" s="2"/>
      <c r="V573" s="2"/>
      <c r="W573" s="2"/>
      <c r="X573" s="2"/>
      <c r="AL573" s="1"/>
      <c r="AM573" s="2"/>
      <c r="AN573" s="2"/>
      <c r="AO573" s="2"/>
      <c r="AP573" s="2"/>
      <c r="AQ573" s="2"/>
      <c r="AR573" s="2"/>
      <c r="AS573" s="2"/>
      <c r="AT573" s="2"/>
    </row>
    <row r="574" spans="16:46" x14ac:dyDescent="0.25">
      <c r="P574" s="1"/>
      <c r="Q574" s="2"/>
      <c r="R574" s="2"/>
      <c r="S574" s="2"/>
      <c r="T574" s="2"/>
      <c r="U574" s="2"/>
      <c r="V574" s="2"/>
      <c r="W574" s="2"/>
      <c r="X574" s="2"/>
      <c r="AL574" s="1"/>
      <c r="AM574" s="2"/>
      <c r="AN574" s="2"/>
      <c r="AO574" s="2"/>
      <c r="AP574" s="2"/>
      <c r="AQ574" s="2"/>
      <c r="AR574" s="2"/>
      <c r="AS574" s="2"/>
      <c r="AT574" s="2"/>
    </row>
    <row r="575" spans="16:46" x14ac:dyDescent="0.25">
      <c r="P575" s="1"/>
      <c r="Q575" s="2"/>
      <c r="R575" s="2"/>
      <c r="S575" s="2"/>
      <c r="T575" s="2"/>
      <c r="U575" s="2"/>
      <c r="V575" s="2"/>
      <c r="W575" s="2"/>
      <c r="X575" s="2"/>
      <c r="AL575" s="1"/>
      <c r="AM575" s="2"/>
      <c r="AN575" s="2"/>
      <c r="AO575" s="2"/>
      <c r="AP575" s="2"/>
      <c r="AQ575" s="2"/>
      <c r="AR575" s="2"/>
      <c r="AS575" s="2"/>
      <c r="AT575" s="2"/>
    </row>
    <row r="576" spans="16:46" x14ac:dyDescent="0.25">
      <c r="P576" s="1"/>
      <c r="Q576" s="2"/>
      <c r="R576" s="2"/>
      <c r="S576" s="2"/>
      <c r="T576" s="2"/>
      <c r="U576" s="2"/>
      <c r="V576" s="2"/>
      <c r="W576" s="2"/>
      <c r="X576" s="2"/>
      <c r="AL576" s="1"/>
      <c r="AM576" s="2"/>
      <c r="AN576" s="2"/>
      <c r="AO576" s="2"/>
      <c r="AP576" s="2"/>
      <c r="AQ576" s="2"/>
      <c r="AR576" s="2"/>
      <c r="AS576" s="2"/>
      <c r="AT576" s="2"/>
    </row>
    <row r="577" spans="16:46" x14ac:dyDescent="0.25">
      <c r="P577" s="1"/>
      <c r="Q577" s="2"/>
      <c r="R577" s="2"/>
      <c r="S577" s="2"/>
      <c r="T577" s="2"/>
      <c r="U577" s="2"/>
      <c r="V577" s="2"/>
      <c r="W577" s="2"/>
      <c r="X577" s="2"/>
      <c r="AL577" s="1"/>
      <c r="AM577" s="2"/>
      <c r="AN577" s="2"/>
      <c r="AO577" s="2"/>
      <c r="AP577" s="2"/>
      <c r="AQ577" s="2"/>
      <c r="AR577" s="2"/>
      <c r="AS577" s="2"/>
      <c r="AT577" s="2"/>
    </row>
    <row r="578" spans="16:46" x14ac:dyDescent="0.25">
      <c r="P578" s="1"/>
      <c r="Q578" s="2"/>
      <c r="R578" s="2"/>
      <c r="S578" s="2"/>
      <c r="T578" s="2"/>
      <c r="U578" s="2"/>
      <c r="V578" s="2"/>
      <c r="W578" s="2"/>
      <c r="X578" s="2"/>
      <c r="AL578" s="1"/>
      <c r="AM578" s="2"/>
      <c r="AN578" s="2"/>
      <c r="AO578" s="2"/>
      <c r="AP578" s="2"/>
      <c r="AQ578" s="2"/>
      <c r="AR578" s="2"/>
      <c r="AS578" s="2"/>
      <c r="AT578" s="2"/>
    </row>
    <row r="579" spans="16:46" x14ac:dyDescent="0.25">
      <c r="P579" s="1"/>
      <c r="Q579" s="2"/>
      <c r="R579" s="2"/>
      <c r="S579" s="2"/>
      <c r="T579" s="2"/>
      <c r="U579" s="2"/>
      <c r="V579" s="2"/>
      <c r="W579" s="2"/>
      <c r="X579" s="2"/>
      <c r="AL579" s="1"/>
      <c r="AM579" s="2"/>
      <c r="AN579" s="2"/>
      <c r="AO579" s="2"/>
      <c r="AP579" s="2"/>
      <c r="AQ579" s="2"/>
      <c r="AR579" s="2"/>
      <c r="AS579" s="2"/>
      <c r="AT579" s="2"/>
    </row>
    <row r="580" spans="16:46" x14ac:dyDescent="0.25">
      <c r="P580" s="1"/>
      <c r="Q580" s="2"/>
      <c r="R580" s="2"/>
      <c r="S580" s="2"/>
      <c r="T580" s="2"/>
      <c r="U580" s="2"/>
      <c r="V580" s="2"/>
      <c r="W580" s="2"/>
      <c r="X580" s="2"/>
      <c r="AL580" s="1"/>
      <c r="AM580" s="2"/>
      <c r="AN580" s="2"/>
      <c r="AO580" s="2"/>
      <c r="AP580" s="2"/>
      <c r="AQ580" s="2"/>
      <c r="AR580" s="2"/>
      <c r="AS580" s="2"/>
      <c r="AT580" s="2"/>
    </row>
    <row r="581" spans="16:46" x14ac:dyDescent="0.25">
      <c r="P581" s="1"/>
      <c r="Q581" s="2"/>
      <c r="R581" s="2"/>
      <c r="S581" s="2"/>
      <c r="T581" s="2"/>
      <c r="U581" s="2"/>
      <c r="V581" s="2"/>
      <c r="W581" s="2"/>
      <c r="X581" s="2"/>
      <c r="AL581" s="1"/>
      <c r="AM581" s="2"/>
      <c r="AN581" s="2"/>
      <c r="AO581" s="2"/>
      <c r="AP581" s="2"/>
      <c r="AQ581" s="2"/>
      <c r="AR581" s="2"/>
      <c r="AS581" s="2"/>
      <c r="AT581" s="2"/>
    </row>
    <row r="582" spans="16:46" x14ac:dyDescent="0.25">
      <c r="P582" s="1"/>
      <c r="Q582" s="2"/>
      <c r="R582" s="2"/>
      <c r="S582" s="2"/>
      <c r="T582" s="2"/>
      <c r="U582" s="2"/>
      <c r="V582" s="2"/>
      <c r="W582" s="2"/>
      <c r="X582" s="2"/>
      <c r="AL582" s="1"/>
      <c r="AM582" s="2"/>
      <c r="AN582" s="2"/>
      <c r="AO582" s="2"/>
      <c r="AP582" s="2"/>
      <c r="AQ582" s="2"/>
      <c r="AR582" s="2"/>
      <c r="AS582" s="2"/>
      <c r="AT582" s="2"/>
    </row>
    <row r="583" spans="16:46" x14ac:dyDescent="0.25">
      <c r="P583" s="1"/>
      <c r="Q583" s="2"/>
      <c r="R583" s="2"/>
      <c r="S583" s="2"/>
      <c r="T583" s="2"/>
      <c r="U583" s="2"/>
      <c r="V583" s="2"/>
      <c r="W583" s="2"/>
      <c r="X583" s="2"/>
      <c r="AL583" s="1"/>
      <c r="AM583" s="2"/>
      <c r="AN583" s="2"/>
      <c r="AO583" s="2"/>
      <c r="AP583" s="2"/>
      <c r="AQ583" s="2"/>
      <c r="AR583" s="2"/>
      <c r="AS583" s="2"/>
      <c r="AT583" s="2"/>
    </row>
    <row r="584" spans="16:46" x14ac:dyDescent="0.25">
      <c r="P584" s="1"/>
      <c r="Q584" s="2"/>
      <c r="R584" s="2"/>
      <c r="S584" s="2"/>
      <c r="T584" s="2"/>
      <c r="U584" s="2"/>
      <c r="V584" s="2"/>
      <c r="W584" s="2"/>
      <c r="X584" s="2"/>
      <c r="AL584" s="1"/>
      <c r="AM584" s="2"/>
      <c r="AN584" s="2"/>
      <c r="AO584" s="2"/>
      <c r="AP584" s="2"/>
      <c r="AQ584" s="2"/>
      <c r="AR584" s="2"/>
      <c r="AS584" s="2"/>
      <c r="AT584" s="2"/>
    </row>
    <row r="585" spans="16:46" x14ac:dyDescent="0.25">
      <c r="P585" s="1"/>
      <c r="Q585" s="2"/>
      <c r="R585" s="2"/>
      <c r="S585" s="2"/>
      <c r="T585" s="2"/>
      <c r="U585" s="2"/>
      <c r="V585" s="2"/>
      <c r="W585" s="2"/>
      <c r="X585" s="2"/>
      <c r="AL585" s="1"/>
      <c r="AM585" s="2"/>
      <c r="AN585" s="2"/>
      <c r="AO585" s="2"/>
      <c r="AP585" s="2"/>
      <c r="AQ585" s="2"/>
      <c r="AR585" s="2"/>
      <c r="AS585" s="2"/>
      <c r="AT585" s="2"/>
    </row>
    <row r="586" spans="16:46" x14ac:dyDescent="0.25">
      <c r="P586" s="1"/>
      <c r="Q586" s="2"/>
      <c r="R586" s="2"/>
      <c r="S586" s="2"/>
      <c r="T586" s="2"/>
      <c r="U586" s="2"/>
      <c r="V586" s="2"/>
      <c r="W586" s="2"/>
      <c r="X586" s="2"/>
      <c r="AL586" s="1"/>
      <c r="AM586" s="2"/>
      <c r="AN586" s="2"/>
      <c r="AO586" s="2"/>
      <c r="AP586" s="2"/>
      <c r="AQ586" s="2"/>
      <c r="AR586" s="2"/>
      <c r="AS586" s="2"/>
      <c r="AT586" s="2"/>
    </row>
    <row r="587" spans="16:46" x14ac:dyDescent="0.25">
      <c r="P587" s="1"/>
      <c r="Q587" s="2"/>
      <c r="R587" s="2"/>
      <c r="S587" s="2"/>
      <c r="T587" s="2"/>
      <c r="U587" s="2"/>
      <c r="V587" s="2"/>
      <c r="W587" s="2"/>
      <c r="X587" s="2"/>
      <c r="AL587" s="1"/>
      <c r="AM587" s="2"/>
      <c r="AN587" s="2"/>
      <c r="AO587" s="2"/>
      <c r="AP587" s="2"/>
      <c r="AQ587" s="2"/>
      <c r="AR587" s="2"/>
      <c r="AS587" s="2"/>
      <c r="AT587" s="2"/>
    </row>
    <row r="588" spans="16:46" x14ac:dyDescent="0.25">
      <c r="P588" s="1"/>
      <c r="Q588" s="2"/>
      <c r="R588" s="2"/>
      <c r="S588" s="2"/>
      <c r="T588" s="2"/>
      <c r="U588" s="2"/>
      <c r="V588" s="2"/>
      <c r="W588" s="2"/>
      <c r="X588" s="2"/>
      <c r="AL588" s="1"/>
      <c r="AM588" s="2"/>
      <c r="AN588" s="2"/>
      <c r="AO588" s="2"/>
      <c r="AP588" s="2"/>
      <c r="AQ588" s="2"/>
      <c r="AR588" s="2"/>
      <c r="AS588" s="2"/>
      <c r="AT588" s="2"/>
    </row>
    <row r="589" spans="16:46" x14ac:dyDescent="0.25">
      <c r="P589" s="1"/>
      <c r="Q589" s="2"/>
      <c r="R589" s="2"/>
      <c r="S589" s="2"/>
      <c r="T589" s="2"/>
      <c r="U589" s="2"/>
      <c r="V589" s="2"/>
      <c r="W589" s="2"/>
      <c r="X589" s="2"/>
      <c r="AL589" s="1"/>
      <c r="AM589" s="2"/>
      <c r="AN589" s="2"/>
      <c r="AO589" s="2"/>
      <c r="AP589" s="2"/>
      <c r="AQ589" s="2"/>
      <c r="AR589" s="2"/>
      <c r="AS589" s="2"/>
      <c r="AT589" s="2"/>
    </row>
    <row r="590" spans="16:46" x14ac:dyDescent="0.25">
      <c r="P590" s="1"/>
      <c r="Q590" s="2"/>
      <c r="R590" s="2"/>
      <c r="S590" s="2"/>
      <c r="T590" s="2"/>
      <c r="U590" s="2"/>
      <c r="V590" s="2"/>
      <c r="W590" s="2"/>
      <c r="X590" s="2"/>
      <c r="AL590" s="1"/>
      <c r="AM590" s="2"/>
      <c r="AN590" s="2"/>
      <c r="AO590" s="2"/>
      <c r="AP590" s="2"/>
      <c r="AQ590" s="2"/>
      <c r="AR590" s="2"/>
      <c r="AS590" s="2"/>
      <c r="AT590" s="2"/>
    </row>
    <row r="591" spans="16:46" x14ac:dyDescent="0.25">
      <c r="P591" s="1"/>
      <c r="Q591" s="2"/>
      <c r="R591" s="2"/>
      <c r="S591" s="2"/>
      <c r="T591" s="2"/>
      <c r="U591" s="2"/>
      <c r="V591" s="2"/>
      <c r="W591" s="2"/>
      <c r="X591" s="2"/>
      <c r="AL591" s="1"/>
      <c r="AM591" s="2"/>
      <c r="AN591" s="2"/>
      <c r="AO591" s="2"/>
      <c r="AP591" s="2"/>
      <c r="AQ591" s="2"/>
      <c r="AR591" s="2"/>
      <c r="AS591" s="2"/>
      <c r="AT591" s="2"/>
    </row>
    <row r="592" spans="16:46" x14ac:dyDescent="0.25">
      <c r="P592" s="1"/>
      <c r="Q592" s="2"/>
      <c r="R592" s="2"/>
      <c r="S592" s="2"/>
      <c r="T592" s="2"/>
      <c r="U592" s="2"/>
      <c r="V592" s="2"/>
      <c r="W592" s="2"/>
      <c r="X592" s="2"/>
      <c r="AL592" s="1"/>
      <c r="AM592" s="2"/>
      <c r="AN592" s="2"/>
      <c r="AO592" s="2"/>
      <c r="AP592" s="2"/>
      <c r="AQ592" s="2"/>
      <c r="AR592" s="2"/>
      <c r="AS592" s="2"/>
      <c r="AT592" s="2"/>
    </row>
    <row r="593" spans="16:46" x14ac:dyDescent="0.25">
      <c r="P593" s="1"/>
      <c r="Q593" s="2"/>
      <c r="R593" s="2"/>
      <c r="S593" s="2"/>
      <c r="T593" s="2"/>
      <c r="U593" s="2"/>
      <c r="V593" s="2"/>
      <c r="W593" s="2"/>
      <c r="X593" s="2"/>
      <c r="AL593" s="1"/>
      <c r="AM593" s="2"/>
      <c r="AN593" s="2"/>
      <c r="AO593" s="2"/>
      <c r="AP593" s="2"/>
      <c r="AQ593" s="2"/>
      <c r="AR593" s="2"/>
      <c r="AS593" s="2"/>
      <c r="AT593" s="2"/>
    </row>
    <row r="594" spans="16:46" x14ac:dyDescent="0.25">
      <c r="P594" s="1"/>
      <c r="Q594" s="2"/>
      <c r="R594" s="2"/>
      <c r="S594" s="2"/>
      <c r="T594" s="2"/>
      <c r="U594" s="2"/>
      <c r="V594" s="2"/>
      <c r="W594" s="2"/>
      <c r="X594" s="2"/>
      <c r="AL594" s="1"/>
      <c r="AM594" s="2"/>
      <c r="AN594" s="2"/>
      <c r="AO594" s="2"/>
      <c r="AP594" s="2"/>
      <c r="AQ594" s="2"/>
      <c r="AR594" s="2"/>
      <c r="AS594" s="2"/>
      <c r="AT594" s="2"/>
    </row>
    <row r="595" spans="16:46" x14ac:dyDescent="0.25">
      <c r="P595" s="1"/>
      <c r="Q595" s="2"/>
      <c r="R595" s="2"/>
      <c r="S595" s="2"/>
      <c r="T595" s="2"/>
      <c r="U595" s="2"/>
      <c r="V595" s="2"/>
      <c r="W595" s="2"/>
      <c r="X595" s="2"/>
      <c r="AL595" s="1"/>
      <c r="AM595" s="2"/>
      <c r="AN595" s="2"/>
      <c r="AO595" s="2"/>
      <c r="AP595" s="2"/>
      <c r="AQ595" s="2"/>
      <c r="AR595" s="2"/>
      <c r="AS595" s="2"/>
      <c r="AT595" s="2"/>
    </row>
    <row r="596" spans="16:46" x14ac:dyDescent="0.25">
      <c r="P596" s="1"/>
      <c r="Q596" s="2"/>
      <c r="R596" s="2"/>
      <c r="S596" s="2"/>
      <c r="T596" s="2"/>
      <c r="U596" s="2"/>
      <c r="V596" s="2"/>
      <c r="W596" s="2"/>
      <c r="X596" s="2"/>
      <c r="AL596" s="1"/>
      <c r="AM596" s="2"/>
      <c r="AN596" s="2"/>
      <c r="AO596" s="2"/>
      <c r="AP596" s="2"/>
      <c r="AQ596" s="2"/>
      <c r="AR596" s="2"/>
      <c r="AS596" s="2"/>
      <c r="AT596" s="2"/>
    </row>
    <row r="597" spans="16:46" x14ac:dyDescent="0.25">
      <c r="P597" s="1"/>
      <c r="Q597" s="2"/>
      <c r="R597" s="2"/>
      <c r="S597" s="2"/>
      <c r="T597" s="2"/>
      <c r="U597" s="2"/>
      <c r="V597" s="2"/>
      <c r="W597" s="2"/>
      <c r="X597" s="2"/>
      <c r="AL597" s="1"/>
      <c r="AM597" s="2"/>
      <c r="AN597" s="2"/>
      <c r="AO597" s="2"/>
      <c r="AP597" s="2"/>
      <c r="AQ597" s="2"/>
      <c r="AR597" s="2"/>
      <c r="AS597" s="2"/>
      <c r="AT597" s="2"/>
    </row>
    <row r="598" spans="16:46" x14ac:dyDescent="0.25">
      <c r="P598" s="1"/>
      <c r="Q598" s="2"/>
      <c r="R598" s="2"/>
      <c r="S598" s="2"/>
      <c r="T598" s="2"/>
      <c r="U598" s="2"/>
      <c r="V598" s="2"/>
      <c r="W598" s="2"/>
      <c r="X598" s="2"/>
      <c r="AL598" s="1"/>
      <c r="AM598" s="2"/>
      <c r="AN598" s="2"/>
      <c r="AO598" s="2"/>
      <c r="AP598" s="2"/>
      <c r="AQ598" s="2"/>
      <c r="AR598" s="2"/>
      <c r="AS598" s="2"/>
      <c r="AT598" s="2"/>
    </row>
    <row r="599" spans="16:46" x14ac:dyDescent="0.25">
      <c r="P599" s="1"/>
      <c r="Q599" s="2"/>
      <c r="R599" s="2"/>
      <c r="S599" s="2"/>
      <c r="T599" s="2"/>
      <c r="U599" s="2"/>
      <c r="V599" s="2"/>
      <c r="W599" s="2"/>
      <c r="X599" s="2"/>
      <c r="AL599" s="1"/>
      <c r="AM599" s="2"/>
      <c r="AN599" s="2"/>
      <c r="AO599" s="2"/>
      <c r="AP599" s="2"/>
      <c r="AQ599" s="2"/>
      <c r="AR599" s="2"/>
      <c r="AS599" s="2"/>
      <c r="AT599" s="2"/>
    </row>
    <row r="600" spans="16:46" x14ac:dyDescent="0.25">
      <c r="P600" s="1"/>
      <c r="Q600" s="2"/>
      <c r="R600" s="2"/>
      <c r="S600" s="2"/>
      <c r="T600" s="2"/>
      <c r="U600" s="2"/>
      <c r="V600" s="2"/>
      <c r="W600" s="2"/>
      <c r="X600" s="2"/>
      <c r="AL600" s="1"/>
      <c r="AM600" s="2"/>
      <c r="AN600" s="2"/>
      <c r="AO600" s="2"/>
      <c r="AP600" s="2"/>
      <c r="AQ600" s="2"/>
      <c r="AR600" s="2"/>
      <c r="AS600" s="2"/>
      <c r="AT600" s="2"/>
    </row>
    <row r="601" spans="16:46" x14ac:dyDescent="0.25">
      <c r="P601" s="1"/>
      <c r="Q601" s="2"/>
      <c r="R601" s="2"/>
      <c r="S601" s="2"/>
      <c r="T601" s="2"/>
      <c r="U601" s="2"/>
      <c r="V601" s="2"/>
      <c r="W601" s="2"/>
      <c r="X601" s="2"/>
      <c r="AL601" s="1"/>
      <c r="AM601" s="2"/>
      <c r="AN601" s="2"/>
      <c r="AO601" s="2"/>
      <c r="AP601" s="2"/>
      <c r="AQ601" s="2"/>
      <c r="AR601" s="2"/>
      <c r="AS601" s="2"/>
      <c r="AT601" s="2"/>
    </row>
    <row r="602" spans="16:46" x14ac:dyDescent="0.25">
      <c r="P602" s="1"/>
      <c r="Q602" s="2"/>
      <c r="R602" s="2"/>
      <c r="S602" s="2"/>
      <c r="T602" s="2"/>
      <c r="U602" s="2"/>
      <c r="V602" s="2"/>
      <c r="W602" s="2"/>
      <c r="X602" s="2"/>
      <c r="AL602" s="1"/>
      <c r="AM602" s="2"/>
      <c r="AN602" s="2"/>
      <c r="AO602" s="2"/>
      <c r="AP602" s="2"/>
      <c r="AQ602" s="2"/>
      <c r="AR602" s="2"/>
      <c r="AS602" s="2"/>
      <c r="AT602" s="2"/>
    </row>
    <row r="603" spans="16:46" x14ac:dyDescent="0.25">
      <c r="P603" s="1"/>
      <c r="Q603" s="2"/>
      <c r="R603" s="2"/>
      <c r="S603" s="2"/>
      <c r="T603" s="2"/>
      <c r="U603" s="2"/>
      <c r="V603" s="2"/>
      <c r="W603" s="2"/>
      <c r="X603" s="2"/>
      <c r="AL603" s="1"/>
      <c r="AM603" s="2"/>
      <c r="AN603" s="2"/>
      <c r="AO603" s="2"/>
      <c r="AP603" s="2"/>
      <c r="AQ603" s="2"/>
      <c r="AR603" s="2"/>
      <c r="AS603" s="2"/>
      <c r="AT603" s="2"/>
    </row>
    <row r="604" spans="16:46" x14ac:dyDescent="0.25">
      <c r="P604" s="1"/>
      <c r="Q604" s="2"/>
      <c r="R604" s="2"/>
      <c r="S604" s="2"/>
      <c r="T604" s="2"/>
      <c r="U604" s="2"/>
      <c r="V604" s="2"/>
      <c r="W604" s="2"/>
      <c r="X604" s="2"/>
      <c r="AL604" s="1"/>
      <c r="AM604" s="2"/>
      <c r="AN604" s="2"/>
      <c r="AO604" s="2"/>
      <c r="AP604" s="2"/>
      <c r="AQ604" s="2"/>
      <c r="AR604" s="2"/>
      <c r="AS604" s="2"/>
      <c r="AT604" s="2"/>
    </row>
    <row r="605" spans="16:46" x14ac:dyDescent="0.25">
      <c r="P605" s="1"/>
      <c r="Q605" s="2"/>
      <c r="R605" s="2"/>
      <c r="S605" s="2"/>
      <c r="T605" s="2"/>
      <c r="U605" s="2"/>
      <c r="V605" s="2"/>
      <c r="W605" s="2"/>
      <c r="X605" s="2"/>
      <c r="AL605" s="1"/>
      <c r="AM605" s="2"/>
      <c r="AN605" s="2"/>
      <c r="AO605" s="2"/>
      <c r="AP605" s="2"/>
      <c r="AQ605" s="2"/>
      <c r="AR605" s="2"/>
      <c r="AS605" s="2"/>
      <c r="AT605" s="2"/>
    </row>
    <row r="606" spans="16:46" x14ac:dyDescent="0.25">
      <c r="P606" s="1"/>
      <c r="Q606" s="2"/>
      <c r="R606" s="2"/>
      <c r="S606" s="2"/>
      <c r="T606" s="2"/>
      <c r="U606" s="2"/>
      <c r="V606" s="2"/>
      <c r="W606" s="2"/>
      <c r="X606" s="2"/>
      <c r="AL606" s="1"/>
      <c r="AM606" s="2"/>
      <c r="AN606" s="2"/>
      <c r="AO606" s="2"/>
      <c r="AP606" s="2"/>
      <c r="AQ606" s="2"/>
      <c r="AR606" s="2"/>
      <c r="AS606" s="2"/>
      <c r="AT606" s="2"/>
    </row>
    <row r="607" spans="16:46" x14ac:dyDescent="0.25">
      <c r="P607" s="1"/>
      <c r="Q607" s="2"/>
      <c r="R607" s="2"/>
      <c r="S607" s="2"/>
      <c r="T607" s="2"/>
      <c r="U607" s="2"/>
      <c r="V607" s="2"/>
      <c r="W607" s="2"/>
      <c r="X607" s="2"/>
      <c r="AL607" s="1"/>
      <c r="AM607" s="2"/>
      <c r="AN607" s="2"/>
      <c r="AO607" s="2"/>
      <c r="AP607" s="2"/>
      <c r="AQ607" s="2"/>
      <c r="AR607" s="2"/>
      <c r="AS607" s="2"/>
      <c r="AT607" s="2"/>
    </row>
    <row r="608" spans="16:46" x14ac:dyDescent="0.25">
      <c r="P608" s="1"/>
      <c r="Q608" s="2"/>
      <c r="R608" s="2"/>
      <c r="S608" s="2"/>
      <c r="T608" s="2"/>
      <c r="U608" s="2"/>
      <c r="V608" s="2"/>
      <c r="W608" s="2"/>
      <c r="X608" s="2"/>
      <c r="AL608" s="1"/>
      <c r="AM608" s="2"/>
      <c r="AN608" s="2"/>
      <c r="AO608" s="2"/>
      <c r="AP608" s="2"/>
      <c r="AQ608" s="2"/>
      <c r="AR608" s="2"/>
      <c r="AS608" s="2"/>
      <c r="AT608" s="2"/>
    </row>
    <row r="609" spans="16:46" x14ac:dyDescent="0.25">
      <c r="P609" s="1"/>
      <c r="Q609" s="2"/>
      <c r="R609" s="2"/>
      <c r="S609" s="2"/>
      <c r="T609" s="2"/>
      <c r="U609" s="2"/>
      <c r="V609" s="2"/>
      <c r="W609" s="2"/>
      <c r="X609" s="2"/>
      <c r="AL609" s="1"/>
      <c r="AM609" s="2"/>
      <c r="AN609" s="2"/>
      <c r="AO609" s="2"/>
      <c r="AP609" s="2"/>
      <c r="AQ609" s="2"/>
      <c r="AR609" s="2"/>
      <c r="AS609" s="2"/>
      <c r="AT609" s="2"/>
    </row>
    <row r="610" spans="16:46" x14ac:dyDescent="0.25">
      <c r="P610" s="1"/>
      <c r="Q610" s="2"/>
      <c r="R610" s="2"/>
      <c r="S610" s="2"/>
      <c r="T610" s="2"/>
      <c r="U610" s="2"/>
      <c r="V610" s="2"/>
      <c r="W610" s="2"/>
      <c r="X610" s="2"/>
      <c r="AL610" s="1"/>
      <c r="AM610" s="2"/>
      <c r="AN610" s="2"/>
      <c r="AO610" s="2"/>
      <c r="AP610" s="2"/>
      <c r="AQ610" s="2"/>
      <c r="AR610" s="2"/>
      <c r="AS610" s="2"/>
      <c r="AT610" s="2"/>
    </row>
    <row r="611" spans="16:46" x14ac:dyDescent="0.25">
      <c r="P611" s="1"/>
      <c r="Q611" s="2"/>
      <c r="R611" s="2"/>
      <c r="S611" s="2"/>
      <c r="T611" s="2"/>
      <c r="U611" s="2"/>
      <c r="V611" s="2"/>
      <c r="W611" s="2"/>
      <c r="X611" s="2"/>
      <c r="AL611" s="1"/>
      <c r="AM611" s="2"/>
      <c r="AN611" s="2"/>
      <c r="AO611" s="2"/>
      <c r="AP611" s="2"/>
      <c r="AQ611" s="2"/>
      <c r="AR611" s="2"/>
      <c r="AS611" s="2"/>
      <c r="AT611" s="2"/>
    </row>
    <row r="612" spans="16:46" x14ac:dyDescent="0.25">
      <c r="P612" s="1"/>
      <c r="Q612" s="2"/>
      <c r="R612" s="2"/>
      <c r="S612" s="2"/>
      <c r="T612" s="2"/>
      <c r="U612" s="2"/>
      <c r="V612" s="2"/>
      <c r="W612" s="2"/>
      <c r="X612" s="2"/>
      <c r="AL612" s="1"/>
      <c r="AM612" s="2"/>
      <c r="AN612" s="2"/>
      <c r="AO612" s="2"/>
      <c r="AP612" s="2"/>
      <c r="AQ612" s="2"/>
      <c r="AR612" s="2"/>
      <c r="AS612" s="2"/>
      <c r="AT612" s="2"/>
    </row>
    <row r="613" spans="16:46" x14ac:dyDescent="0.25">
      <c r="P613" s="1"/>
      <c r="Q613" s="2"/>
      <c r="R613" s="2"/>
      <c r="S613" s="2"/>
      <c r="T613" s="2"/>
      <c r="U613" s="2"/>
      <c r="V613" s="2"/>
      <c r="W613" s="2"/>
      <c r="X613" s="2"/>
      <c r="AL613" s="1"/>
      <c r="AM613" s="2"/>
      <c r="AN613" s="2"/>
      <c r="AO613" s="2"/>
      <c r="AP613" s="2"/>
      <c r="AQ613" s="2"/>
      <c r="AR613" s="2"/>
      <c r="AS613" s="2"/>
      <c r="AT613" s="2"/>
    </row>
    <row r="614" spans="16:46" x14ac:dyDescent="0.25">
      <c r="P614" s="1"/>
      <c r="Q614" s="2"/>
      <c r="R614" s="2"/>
      <c r="S614" s="2"/>
      <c r="T614" s="2"/>
      <c r="U614" s="2"/>
      <c r="V614" s="2"/>
      <c r="W614" s="2"/>
      <c r="X614" s="2"/>
      <c r="AL614" s="1"/>
      <c r="AM614" s="2"/>
      <c r="AN614" s="2"/>
      <c r="AO614" s="2"/>
      <c r="AP614" s="2"/>
      <c r="AQ614" s="2"/>
      <c r="AR614" s="2"/>
      <c r="AS614" s="2"/>
      <c r="AT614" s="2"/>
    </row>
    <row r="615" spans="16:46" x14ac:dyDescent="0.25">
      <c r="P615" s="1"/>
      <c r="Q615" s="2"/>
      <c r="R615" s="2"/>
      <c r="S615" s="2"/>
      <c r="T615" s="2"/>
      <c r="U615" s="2"/>
      <c r="V615" s="2"/>
      <c r="W615" s="2"/>
      <c r="X615" s="2"/>
      <c r="AL615" s="1"/>
      <c r="AM615" s="2"/>
      <c r="AN615" s="2"/>
      <c r="AO615" s="2"/>
      <c r="AP615" s="2"/>
      <c r="AQ615" s="2"/>
      <c r="AR615" s="2"/>
      <c r="AS615" s="2"/>
      <c r="AT615" s="2"/>
    </row>
    <row r="616" spans="16:46" x14ac:dyDescent="0.25">
      <c r="P616" s="1"/>
      <c r="Q616" s="2"/>
      <c r="R616" s="2"/>
      <c r="S616" s="2"/>
      <c r="T616" s="2"/>
      <c r="U616" s="2"/>
      <c r="V616" s="2"/>
      <c r="W616" s="2"/>
      <c r="X616" s="2"/>
      <c r="AL616" s="1"/>
      <c r="AM616" s="2"/>
      <c r="AN616" s="2"/>
      <c r="AO616" s="2"/>
      <c r="AP616" s="2"/>
      <c r="AQ616" s="2"/>
      <c r="AR616" s="2"/>
      <c r="AS616" s="2"/>
      <c r="AT616" s="2"/>
    </row>
    <row r="617" spans="16:46" x14ac:dyDescent="0.25">
      <c r="P617" s="1"/>
      <c r="Q617" s="2"/>
      <c r="R617" s="2"/>
      <c r="S617" s="2"/>
      <c r="T617" s="2"/>
      <c r="U617" s="2"/>
      <c r="V617" s="2"/>
      <c r="W617" s="2"/>
      <c r="X617" s="2"/>
      <c r="AL617" s="1"/>
      <c r="AM617" s="2"/>
      <c r="AN617" s="2"/>
      <c r="AO617" s="2"/>
      <c r="AP617" s="2"/>
      <c r="AQ617" s="2"/>
      <c r="AR617" s="2"/>
      <c r="AS617" s="2"/>
      <c r="AT617" s="2"/>
    </row>
    <row r="618" spans="16:46" x14ac:dyDescent="0.25">
      <c r="P618" s="1"/>
      <c r="Q618" s="2"/>
      <c r="R618" s="2"/>
      <c r="S618" s="2"/>
      <c r="T618" s="2"/>
      <c r="U618" s="2"/>
      <c r="V618" s="2"/>
      <c r="W618" s="2"/>
      <c r="X618" s="2"/>
      <c r="AL618" s="1"/>
      <c r="AM618" s="2"/>
      <c r="AN618" s="2"/>
      <c r="AO618" s="2"/>
      <c r="AP618" s="2"/>
      <c r="AQ618" s="2"/>
      <c r="AR618" s="2"/>
      <c r="AS618" s="2"/>
      <c r="AT618" s="2"/>
    </row>
    <row r="619" spans="16:46" x14ac:dyDescent="0.25">
      <c r="P619" s="1"/>
      <c r="Q619" s="2"/>
      <c r="R619" s="2"/>
      <c r="S619" s="2"/>
      <c r="T619" s="2"/>
      <c r="U619" s="2"/>
      <c r="V619" s="2"/>
      <c r="W619" s="2"/>
      <c r="X619" s="2"/>
      <c r="AL619" s="1"/>
      <c r="AM619" s="2"/>
      <c r="AN619" s="2"/>
      <c r="AO619" s="2"/>
      <c r="AP619" s="2"/>
      <c r="AQ619" s="2"/>
      <c r="AR619" s="2"/>
      <c r="AS619" s="2"/>
      <c r="AT619" s="2"/>
    </row>
    <row r="620" spans="16:46" x14ac:dyDescent="0.25">
      <c r="P620" s="1"/>
      <c r="Q620" s="2"/>
      <c r="R620" s="2"/>
      <c r="S620" s="2"/>
      <c r="T620" s="2"/>
      <c r="U620" s="2"/>
      <c r="V620" s="2"/>
      <c r="W620" s="2"/>
      <c r="X620" s="2"/>
      <c r="AL620" s="1"/>
      <c r="AM620" s="2"/>
      <c r="AN620" s="2"/>
      <c r="AO620" s="2"/>
      <c r="AP620" s="2"/>
      <c r="AQ620" s="2"/>
      <c r="AR620" s="2"/>
      <c r="AS620" s="2"/>
      <c r="AT620" s="2"/>
    </row>
    <row r="621" spans="16:46" x14ac:dyDescent="0.25">
      <c r="P621" s="1"/>
      <c r="Q621" s="2"/>
      <c r="R621" s="2"/>
      <c r="S621" s="2"/>
      <c r="T621" s="2"/>
      <c r="U621" s="2"/>
      <c r="V621" s="2"/>
      <c r="W621" s="2"/>
      <c r="X621" s="2"/>
      <c r="AL621" s="1"/>
      <c r="AM621" s="2"/>
      <c r="AN621" s="2"/>
      <c r="AO621" s="2"/>
      <c r="AP621" s="2"/>
      <c r="AQ621" s="2"/>
      <c r="AR621" s="2"/>
      <c r="AS621" s="2"/>
      <c r="AT621" s="2"/>
    </row>
    <row r="622" spans="16:46" x14ac:dyDescent="0.25">
      <c r="P622" s="1"/>
      <c r="Q622" s="2"/>
      <c r="R622" s="2"/>
      <c r="S622" s="2"/>
      <c r="T622" s="2"/>
      <c r="U622" s="2"/>
      <c r="V622" s="2"/>
      <c r="W622" s="2"/>
      <c r="X622" s="2"/>
      <c r="AL622" s="1"/>
      <c r="AM622" s="2"/>
      <c r="AN622" s="2"/>
      <c r="AO622" s="2"/>
      <c r="AP622" s="2"/>
      <c r="AQ622" s="2"/>
      <c r="AR622" s="2"/>
      <c r="AS622" s="2"/>
      <c r="AT622" s="2"/>
    </row>
    <row r="623" spans="16:46" x14ac:dyDescent="0.25">
      <c r="P623" s="1"/>
      <c r="Q623" s="2"/>
      <c r="R623" s="2"/>
      <c r="S623" s="2"/>
      <c r="T623" s="2"/>
      <c r="U623" s="2"/>
      <c r="V623" s="2"/>
      <c r="W623" s="2"/>
      <c r="X623" s="2"/>
      <c r="AL623" s="1"/>
      <c r="AM623" s="2"/>
      <c r="AN623" s="2"/>
      <c r="AO623" s="2"/>
      <c r="AP623" s="2"/>
      <c r="AQ623" s="2"/>
      <c r="AR623" s="2"/>
      <c r="AS623" s="2"/>
      <c r="AT623" s="2"/>
    </row>
    <row r="624" spans="16:46" x14ac:dyDescent="0.25">
      <c r="P624" s="1"/>
      <c r="Q624" s="2"/>
      <c r="R624" s="2"/>
      <c r="S624" s="2"/>
      <c r="T624" s="2"/>
      <c r="U624" s="2"/>
      <c r="V624" s="2"/>
      <c r="W624" s="2"/>
      <c r="X624" s="2"/>
      <c r="AL624" s="1"/>
      <c r="AM624" s="2"/>
      <c r="AN624" s="2"/>
      <c r="AO624" s="2"/>
      <c r="AP624" s="2"/>
      <c r="AQ624" s="2"/>
      <c r="AR624" s="2"/>
      <c r="AS624" s="2"/>
      <c r="AT624" s="2"/>
    </row>
    <row r="625" spans="16:46" x14ac:dyDescent="0.25">
      <c r="P625" s="1"/>
      <c r="Q625" s="2"/>
      <c r="R625" s="2"/>
      <c r="S625" s="2"/>
      <c r="T625" s="2"/>
      <c r="U625" s="2"/>
      <c r="V625" s="2"/>
      <c r="W625" s="2"/>
      <c r="X625" s="2"/>
      <c r="AL625" s="1"/>
      <c r="AM625" s="2"/>
      <c r="AN625" s="2"/>
      <c r="AO625" s="2"/>
      <c r="AP625" s="2"/>
      <c r="AQ625" s="2"/>
      <c r="AR625" s="2"/>
      <c r="AS625" s="2"/>
      <c r="AT625" s="2"/>
    </row>
    <row r="626" spans="16:46" x14ac:dyDescent="0.25">
      <c r="P626" s="1"/>
      <c r="Q626" s="2"/>
      <c r="R626" s="2"/>
      <c r="S626" s="2"/>
      <c r="T626" s="2"/>
      <c r="U626" s="2"/>
      <c r="V626" s="2"/>
      <c r="W626" s="2"/>
      <c r="X626" s="2"/>
      <c r="AL626" s="1"/>
      <c r="AM626" s="2"/>
      <c r="AN626" s="2"/>
      <c r="AO626" s="2"/>
      <c r="AP626" s="2"/>
      <c r="AQ626" s="2"/>
      <c r="AR626" s="2"/>
      <c r="AS626" s="2"/>
      <c r="AT626" s="2"/>
    </row>
    <row r="627" spans="16:46" x14ac:dyDescent="0.25">
      <c r="P627" s="1"/>
      <c r="Q627" s="2"/>
      <c r="R627" s="2"/>
      <c r="S627" s="2"/>
      <c r="T627" s="2"/>
      <c r="U627" s="2"/>
      <c r="V627" s="2"/>
      <c r="W627" s="2"/>
      <c r="X627" s="2"/>
      <c r="AL627" s="1"/>
      <c r="AM627" s="2"/>
      <c r="AN627" s="2"/>
      <c r="AO627" s="2"/>
      <c r="AP627" s="2"/>
      <c r="AQ627" s="2"/>
      <c r="AR627" s="2"/>
      <c r="AS627" s="2"/>
      <c r="AT627" s="2"/>
    </row>
    <row r="628" spans="16:46" x14ac:dyDescent="0.25">
      <c r="P628" s="1"/>
      <c r="Q628" s="2"/>
      <c r="R628" s="2"/>
      <c r="S628" s="2"/>
      <c r="T628" s="2"/>
      <c r="U628" s="2"/>
      <c r="V628" s="2"/>
      <c r="W628" s="2"/>
      <c r="X628" s="2"/>
      <c r="AL628" s="1"/>
      <c r="AM628" s="2"/>
      <c r="AN628" s="2"/>
      <c r="AO628" s="2"/>
      <c r="AP628" s="2"/>
      <c r="AQ628" s="2"/>
      <c r="AR628" s="2"/>
      <c r="AS628" s="2"/>
      <c r="AT628" s="2"/>
    </row>
    <row r="629" spans="16:46" x14ac:dyDescent="0.25">
      <c r="P629" s="1"/>
      <c r="Q629" s="2"/>
      <c r="R629" s="2"/>
      <c r="S629" s="2"/>
      <c r="T629" s="2"/>
      <c r="U629" s="2"/>
      <c r="V629" s="2"/>
      <c r="W629" s="2"/>
      <c r="X629" s="2"/>
      <c r="AL629" s="1"/>
      <c r="AM629" s="2"/>
      <c r="AN629" s="2"/>
      <c r="AO629" s="2"/>
      <c r="AP629" s="2"/>
      <c r="AQ629" s="2"/>
      <c r="AR629" s="2"/>
      <c r="AS629" s="2"/>
      <c r="AT629" s="2"/>
    </row>
    <row r="630" spans="16:46" x14ac:dyDescent="0.25">
      <c r="P630" s="1"/>
      <c r="Q630" s="2"/>
      <c r="R630" s="2"/>
      <c r="S630" s="2"/>
      <c r="T630" s="2"/>
      <c r="U630" s="2"/>
      <c r="V630" s="2"/>
      <c r="W630" s="2"/>
      <c r="X630" s="2"/>
      <c r="AL630" s="1"/>
      <c r="AM630" s="2"/>
      <c r="AN630" s="2"/>
      <c r="AO630" s="2"/>
      <c r="AP630" s="2"/>
      <c r="AQ630" s="2"/>
      <c r="AR630" s="2"/>
      <c r="AS630" s="2"/>
      <c r="AT630" s="2"/>
    </row>
    <row r="631" spans="16:46" x14ac:dyDescent="0.25">
      <c r="P631" s="1"/>
      <c r="Q631" s="2"/>
      <c r="R631" s="2"/>
      <c r="S631" s="2"/>
      <c r="T631" s="2"/>
      <c r="U631" s="2"/>
      <c r="V631" s="2"/>
      <c r="W631" s="2"/>
      <c r="X631" s="2"/>
      <c r="AL631" s="1"/>
      <c r="AM631" s="2"/>
      <c r="AN631" s="2"/>
      <c r="AO631" s="2"/>
      <c r="AP631" s="2"/>
      <c r="AQ631" s="2"/>
      <c r="AR631" s="2"/>
      <c r="AS631" s="2"/>
      <c r="AT631" s="2"/>
    </row>
    <row r="632" spans="16:46" x14ac:dyDescent="0.25">
      <c r="P632" s="1"/>
      <c r="Q632" s="2"/>
      <c r="R632" s="2"/>
      <c r="S632" s="2"/>
      <c r="T632" s="2"/>
      <c r="U632" s="2"/>
      <c r="V632" s="2"/>
      <c r="W632" s="2"/>
      <c r="X632" s="2"/>
      <c r="AL632" s="1"/>
      <c r="AM632" s="2"/>
      <c r="AN632" s="2"/>
      <c r="AO632" s="2"/>
      <c r="AP632" s="2"/>
      <c r="AQ632" s="2"/>
      <c r="AR632" s="2"/>
      <c r="AS632" s="2"/>
      <c r="AT632" s="2"/>
    </row>
    <row r="633" spans="16:46" x14ac:dyDescent="0.25">
      <c r="P633" s="1"/>
      <c r="Q633" s="2"/>
      <c r="R633" s="2"/>
      <c r="S633" s="2"/>
      <c r="T633" s="2"/>
      <c r="U633" s="2"/>
      <c r="V633" s="2"/>
      <c r="W633" s="2"/>
      <c r="X633" s="2"/>
      <c r="AL633" s="1"/>
      <c r="AM633" s="2"/>
      <c r="AN633" s="2"/>
      <c r="AO633" s="2"/>
      <c r="AP633" s="2"/>
      <c r="AQ633" s="2"/>
      <c r="AR633" s="2"/>
      <c r="AS633" s="2"/>
      <c r="AT633" s="2"/>
    </row>
    <row r="634" spans="16:46" x14ac:dyDescent="0.25">
      <c r="P634" s="1"/>
      <c r="Q634" s="2"/>
      <c r="R634" s="2"/>
      <c r="S634" s="2"/>
      <c r="T634" s="2"/>
      <c r="U634" s="2"/>
      <c r="V634" s="2"/>
      <c r="W634" s="2"/>
      <c r="X634" s="2"/>
      <c r="AL634" s="1"/>
      <c r="AM634" s="2"/>
      <c r="AN634" s="2"/>
      <c r="AO634" s="2"/>
      <c r="AP634" s="2"/>
      <c r="AQ634" s="2"/>
      <c r="AR634" s="2"/>
      <c r="AS634" s="2"/>
      <c r="AT634" s="2"/>
    </row>
    <row r="635" spans="16:46" x14ac:dyDescent="0.25">
      <c r="P635" s="1"/>
      <c r="Q635" s="2"/>
      <c r="R635" s="2"/>
      <c r="S635" s="2"/>
      <c r="T635" s="2"/>
      <c r="U635" s="2"/>
      <c r="V635" s="2"/>
      <c r="W635" s="2"/>
      <c r="X635" s="2"/>
      <c r="AL635" s="1"/>
      <c r="AM635" s="2"/>
      <c r="AN635" s="2"/>
      <c r="AO635" s="2"/>
      <c r="AP635" s="2"/>
      <c r="AQ635" s="2"/>
      <c r="AR635" s="2"/>
      <c r="AS635" s="2"/>
      <c r="AT635" s="2"/>
    </row>
    <row r="636" spans="16:46" x14ac:dyDescent="0.25">
      <c r="P636" s="1"/>
      <c r="Q636" s="2"/>
      <c r="R636" s="2"/>
      <c r="S636" s="2"/>
      <c r="T636" s="2"/>
      <c r="U636" s="2"/>
      <c r="V636" s="2"/>
      <c r="W636" s="2"/>
      <c r="X636" s="2"/>
      <c r="AL636" s="1"/>
      <c r="AM636" s="2"/>
      <c r="AN636" s="2"/>
      <c r="AO636" s="2"/>
      <c r="AP636" s="2"/>
      <c r="AQ636" s="2"/>
      <c r="AR636" s="2"/>
      <c r="AS636" s="2"/>
      <c r="AT636" s="2"/>
    </row>
    <row r="637" spans="16:46" x14ac:dyDescent="0.25">
      <c r="P637" s="1"/>
      <c r="Q637" s="2"/>
      <c r="R637" s="2"/>
      <c r="S637" s="2"/>
      <c r="T637" s="2"/>
      <c r="U637" s="2"/>
      <c r="V637" s="2"/>
      <c r="W637" s="2"/>
      <c r="X637" s="2"/>
      <c r="AL637" s="1"/>
      <c r="AM637" s="2"/>
      <c r="AN637" s="2"/>
      <c r="AO637" s="2"/>
      <c r="AP637" s="2"/>
      <c r="AQ637" s="2"/>
      <c r="AR637" s="2"/>
      <c r="AS637" s="2"/>
      <c r="AT637" s="2"/>
    </row>
    <row r="638" spans="16:46" x14ac:dyDescent="0.25">
      <c r="P638" s="1"/>
      <c r="Q638" s="2"/>
      <c r="R638" s="2"/>
      <c r="S638" s="2"/>
      <c r="T638" s="2"/>
      <c r="U638" s="2"/>
      <c r="V638" s="2"/>
      <c r="W638" s="2"/>
      <c r="X638" s="2"/>
      <c r="AL638" s="1"/>
      <c r="AM638" s="2"/>
      <c r="AN638" s="2"/>
      <c r="AO638" s="2"/>
      <c r="AP638" s="2"/>
      <c r="AQ638" s="2"/>
      <c r="AR638" s="2"/>
      <c r="AS638" s="2"/>
      <c r="AT638" s="2"/>
    </row>
    <row r="639" spans="16:46" x14ac:dyDescent="0.25">
      <c r="P639" s="1"/>
      <c r="Q639" s="2"/>
      <c r="R639" s="2"/>
      <c r="S639" s="2"/>
      <c r="T639" s="2"/>
      <c r="U639" s="2"/>
      <c r="V639" s="2"/>
      <c r="W639" s="2"/>
      <c r="X639" s="2"/>
      <c r="AL639" s="1"/>
      <c r="AM639" s="2"/>
      <c r="AN639" s="2"/>
      <c r="AO639" s="2"/>
      <c r="AP639" s="2"/>
      <c r="AQ639" s="2"/>
      <c r="AR639" s="2"/>
      <c r="AS639" s="2"/>
      <c r="AT639" s="2"/>
    </row>
    <row r="640" spans="16:46" x14ac:dyDescent="0.25">
      <c r="P640" s="1"/>
      <c r="Q640" s="2"/>
      <c r="R640" s="2"/>
      <c r="S640" s="2"/>
      <c r="T640" s="2"/>
      <c r="U640" s="2"/>
      <c r="V640" s="2"/>
      <c r="W640" s="2"/>
      <c r="X640" s="2"/>
      <c r="AL640" s="1"/>
      <c r="AM640" s="2"/>
      <c r="AN640" s="2"/>
      <c r="AO640" s="2"/>
      <c r="AP640" s="2"/>
      <c r="AQ640" s="2"/>
      <c r="AR640" s="2"/>
      <c r="AS640" s="2"/>
      <c r="AT640" s="2"/>
    </row>
    <row r="641" spans="16:46" x14ac:dyDescent="0.25">
      <c r="P641" s="1"/>
      <c r="Q641" s="2"/>
      <c r="R641" s="2"/>
      <c r="S641" s="2"/>
      <c r="T641" s="2"/>
      <c r="U641" s="2"/>
      <c r="V641" s="2"/>
      <c r="W641" s="2"/>
      <c r="X641" s="2"/>
      <c r="AL641" s="1"/>
      <c r="AM641" s="2"/>
      <c r="AN641" s="2"/>
      <c r="AO641" s="2"/>
      <c r="AP641" s="2"/>
      <c r="AQ641" s="2"/>
      <c r="AR641" s="2"/>
      <c r="AS641" s="2"/>
      <c r="AT641" s="2"/>
    </row>
    <row r="642" spans="16:46" x14ac:dyDescent="0.25">
      <c r="P642" s="1"/>
      <c r="Q642" s="2"/>
      <c r="R642" s="2"/>
      <c r="S642" s="2"/>
      <c r="T642" s="2"/>
      <c r="U642" s="2"/>
      <c r="V642" s="2"/>
      <c r="W642" s="2"/>
      <c r="X642" s="2"/>
      <c r="AL642" s="1"/>
      <c r="AM642" s="2"/>
      <c r="AN642" s="2"/>
      <c r="AO642" s="2"/>
      <c r="AP642" s="2"/>
      <c r="AQ642" s="2"/>
      <c r="AR642" s="2"/>
      <c r="AS642" s="2"/>
      <c r="AT642" s="2"/>
    </row>
    <row r="643" spans="16:46" x14ac:dyDescent="0.25">
      <c r="P643" s="1"/>
      <c r="Q643" s="2"/>
      <c r="R643" s="2"/>
      <c r="S643" s="2"/>
      <c r="T643" s="2"/>
      <c r="U643" s="2"/>
      <c r="V643" s="2"/>
      <c r="W643" s="2"/>
      <c r="X643" s="2"/>
      <c r="AL643" s="1"/>
      <c r="AM643" s="2"/>
      <c r="AN643" s="2"/>
      <c r="AO643" s="2"/>
      <c r="AP643" s="2"/>
      <c r="AQ643" s="2"/>
      <c r="AR643" s="2"/>
      <c r="AS643" s="2"/>
      <c r="AT643" s="2"/>
    </row>
    <row r="644" spans="16:46" x14ac:dyDescent="0.25">
      <c r="P644" s="1"/>
      <c r="Q644" s="2"/>
      <c r="R644" s="2"/>
      <c r="S644" s="2"/>
      <c r="T644" s="2"/>
      <c r="U644" s="2"/>
      <c r="V644" s="2"/>
      <c r="W644" s="2"/>
      <c r="X644" s="2"/>
      <c r="AL644" s="1"/>
      <c r="AM644" s="2"/>
      <c r="AN644" s="2"/>
      <c r="AO644" s="2"/>
      <c r="AP644" s="2"/>
      <c r="AQ644" s="2"/>
      <c r="AR644" s="2"/>
      <c r="AS644" s="2"/>
      <c r="AT644" s="2"/>
    </row>
    <row r="645" spans="16:46" x14ac:dyDescent="0.25">
      <c r="P645" s="1"/>
      <c r="Q645" s="2"/>
      <c r="R645" s="2"/>
      <c r="S645" s="2"/>
      <c r="T645" s="2"/>
      <c r="U645" s="2"/>
      <c r="V645" s="2"/>
      <c r="W645" s="2"/>
      <c r="X645" s="2"/>
      <c r="AL645" s="1"/>
      <c r="AM645" s="2"/>
      <c r="AN645" s="2"/>
      <c r="AO645" s="2"/>
      <c r="AP645" s="2"/>
      <c r="AQ645" s="2"/>
      <c r="AR645" s="2"/>
      <c r="AS645" s="2"/>
      <c r="AT645" s="2"/>
    </row>
    <row r="646" spans="16:46" x14ac:dyDescent="0.25">
      <c r="P646" s="1"/>
      <c r="Q646" s="2"/>
      <c r="R646" s="2"/>
      <c r="S646" s="2"/>
      <c r="T646" s="2"/>
      <c r="U646" s="2"/>
      <c r="V646" s="2"/>
      <c r="W646" s="2"/>
      <c r="X646" s="2"/>
      <c r="AL646" s="1"/>
      <c r="AM646" s="2"/>
      <c r="AN646" s="2"/>
      <c r="AO646" s="2"/>
      <c r="AP646" s="2"/>
      <c r="AQ646" s="2"/>
      <c r="AR646" s="2"/>
      <c r="AS646" s="2"/>
      <c r="AT646" s="2"/>
    </row>
    <row r="647" spans="16:46" x14ac:dyDescent="0.25">
      <c r="P647" s="1"/>
      <c r="Q647" s="2"/>
      <c r="R647" s="2"/>
      <c r="S647" s="2"/>
      <c r="T647" s="2"/>
      <c r="U647" s="2"/>
      <c r="V647" s="2"/>
      <c r="W647" s="2"/>
      <c r="X647" s="2"/>
      <c r="AL647" s="1"/>
      <c r="AM647" s="2"/>
      <c r="AN647" s="2"/>
      <c r="AO647" s="2"/>
      <c r="AP647" s="2"/>
      <c r="AQ647" s="2"/>
      <c r="AR647" s="2"/>
      <c r="AS647" s="2"/>
      <c r="AT647" s="2"/>
    </row>
    <row r="648" spans="16:46" x14ac:dyDescent="0.25">
      <c r="P648" s="1"/>
      <c r="Q648" s="2"/>
      <c r="R648" s="2"/>
      <c r="S648" s="2"/>
      <c r="T648" s="2"/>
      <c r="U648" s="2"/>
      <c r="V648" s="2"/>
      <c r="W648" s="2"/>
      <c r="X648" s="2"/>
      <c r="AL648" s="1"/>
      <c r="AM648" s="2"/>
      <c r="AN648" s="2"/>
      <c r="AO648" s="2"/>
      <c r="AP648" s="2"/>
      <c r="AQ648" s="2"/>
      <c r="AR648" s="2"/>
      <c r="AS648" s="2"/>
      <c r="AT648" s="2"/>
    </row>
    <row r="649" spans="16:46" x14ac:dyDescent="0.25">
      <c r="P649" s="1"/>
      <c r="Q649" s="2"/>
      <c r="R649" s="2"/>
      <c r="S649" s="2"/>
      <c r="T649" s="2"/>
      <c r="U649" s="2"/>
      <c r="V649" s="2"/>
      <c r="W649" s="2"/>
      <c r="X649" s="2"/>
      <c r="AL649" s="1"/>
      <c r="AM649" s="2"/>
      <c r="AN649" s="2"/>
      <c r="AO649" s="2"/>
      <c r="AP649" s="2"/>
      <c r="AQ649" s="2"/>
      <c r="AR649" s="2"/>
      <c r="AS649" s="2"/>
      <c r="AT649" s="2"/>
    </row>
    <row r="650" spans="16:46" x14ac:dyDescent="0.25">
      <c r="P650" s="1"/>
      <c r="Q650" s="2"/>
      <c r="R650" s="2"/>
      <c r="S650" s="2"/>
      <c r="T650" s="2"/>
      <c r="U650" s="2"/>
      <c r="V650" s="2"/>
      <c r="W650" s="2"/>
      <c r="X650" s="2"/>
      <c r="AL650" s="1"/>
      <c r="AM650" s="2"/>
      <c r="AN650" s="2"/>
      <c r="AO650" s="2"/>
      <c r="AP650" s="2"/>
      <c r="AQ650" s="2"/>
      <c r="AR650" s="2"/>
      <c r="AS650" s="2"/>
      <c r="AT650" s="2"/>
    </row>
    <row r="651" spans="16:46" x14ac:dyDescent="0.25">
      <c r="P651" s="1"/>
      <c r="Q651" s="2"/>
      <c r="R651" s="2"/>
      <c r="S651" s="2"/>
      <c r="T651" s="2"/>
      <c r="U651" s="2"/>
      <c r="V651" s="2"/>
      <c r="W651" s="2"/>
      <c r="X651" s="2"/>
      <c r="AL651" s="1"/>
      <c r="AM651" s="2"/>
      <c r="AN651" s="2"/>
      <c r="AO651" s="2"/>
      <c r="AP651" s="2"/>
      <c r="AQ651" s="2"/>
      <c r="AR651" s="2"/>
      <c r="AS651" s="2"/>
      <c r="AT651" s="2"/>
    </row>
    <row r="652" spans="16:46" x14ac:dyDescent="0.25">
      <c r="P652" s="1"/>
      <c r="Q652" s="2"/>
      <c r="R652" s="2"/>
      <c r="S652" s="2"/>
      <c r="T652" s="2"/>
      <c r="U652" s="2"/>
      <c r="V652" s="2"/>
      <c r="W652" s="2"/>
      <c r="X652" s="2"/>
      <c r="AL652" s="1"/>
      <c r="AM652" s="2"/>
      <c r="AN652" s="2"/>
      <c r="AO652" s="2"/>
      <c r="AP652" s="2"/>
      <c r="AQ652" s="2"/>
      <c r="AR652" s="2"/>
      <c r="AS652" s="2"/>
      <c r="AT652" s="2"/>
    </row>
    <row r="653" spans="16:46" x14ac:dyDescent="0.25">
      <c r="P653" s="1"/>
      <c r="Q653" s="2"/>
      <c r="R653" s="2"/>
      <c r="S653" s="2"/>
      <c r="T653" s="2"/>
      <c r="U653" s="2"/>
      <c r="V653" s="2"/>
      <c r="W653" s="2"/>
      <c r="X653" s="2"/>
      <c r="AL653" s="1"/>
      <c r="AM653" s="2"/>
      <c r="AN653" s="2"/>
      <c r="AO653" s="2"/>
      <c r="AP653" s="2"/>
      <c r="AQ653" s="2"/>
      <c r="AR653" s="2"/>
      <c r="AS653" s="2"/>
      <c r="AT653" s="2"/>
    </row>
    <row r="654" spans="16:46" x14ac:dyDescent="0.25">
      <c r="P654" s="1"/>
      <c r="Q654" s="2"/>
      <c r="R654" s="2"/>
      <c r="S654" s="2"/>
      <c r="T654" s="2"/>
      <c r="U654" s="2"/>
      <c r="V654" s="2"/>
      <c r="W654" s="2"/>
      <c r="X654" s="2"/>
      <c r="AL654" s="1"/>
      <c r="AM654" s="2"/>
      <c r="AN654" s="2"/>
      <c r="AO654" s="2"/>
      <c r="AP654" s="2"/>
      <c r="AQ654" s="2"/>
      <c r="AR654" s="2"/>
      <c r="AS654" s="2"/>
      <c r="AT654" s="2"/>
    </row>
    <row r="655" spans="16:46" x14ac:dyDescent="0.25">
      <c r="P655" s="1"/>
      <c r="Q655" s="2"/>
      <c r="R655" s="2"/>
      <c r="S655" s="2"/>
      <c r="T655" s="2"/>
      <c r="U655" s="2"/>
      <c r="V655" s="2"/>
      <c r="W655" s="2"/>
      <c r="X655" s="2"/>
      <c r="AL655" s="1"/>
      <c r="AM655" s="2"/>
      <c r="AN655" s="2"/>
      <c r="AO655" s="2"/>
      <c r="AP655" s="2"/>
      <c r="AQ655" s="2"/>
      <c r="AR655" s="2"/>
      <c r="AS655" s="2"/>
      <c r="AT655" s="2"/>
    </row>
    <row r="656" spans="16:46" x14ac:dyDescent="0.25">
      <c r="P656" s="1"/>
      <c r="Q656" s="2"/>
      <c r="R656" s="2"/>
      <c r="S656" s="2"/>
      <c r="T656" s="2"/>
      <c r="U656" s="2"/>
      <c r="V656" s="2"/>
      <c r="W656" s="2"/>
      <c r="X656" s="2"/>
      <c r="AL656" s="1"/>
      <c r="AM656" s="2"/>
      <c r="AN656" s="2"/>
      <c r="AO656" s="2"/>
      <c r="AP656" s="2"/>
      <c r="AQ656" s="2"/>
      <c r="AR656" s="2"/>
      <c r="AS656" s="2"/>
      <c r="AT656" s="2"/>
    </row>
    <row r="657" spans="16:46" x14ac:dyDescent="0.25">
      <c r="P657" s="1"/>
      <c r="Q657" s="2"/>
      <c r="R657" s="2"/>
      <c r="S657" s="2"/>
      <c r="T657" s="2"/>
      <c r="U657" s="2"/>
      <c r="V657" s="2"/>
      <c r="W657" s="2"/>
      <c r="X657" s="2"/>
      <c r="AL657" s="1"/>
      <c r="AM657" s="2"/>
      <c r="AN657" s="2"/>
      <c r="AO657" s="2"/>
      <c r="AP657" s="2"/>
      <c r="AQ657" s="2"/>
      <c r="AR657" s="2"/>
      <c r="AS657" s="2"/>
      <c r="AT657" s="2"/>
    </row>
    <row r="658" spans="16:46" x14ac:dyDescent="0.25">
      <c r="P658" s="1"/>
      <c r="Q658" s="2"/>
      <c r="R658" s="2"/>
      <c r="S658" s="2"/>
      <c r="T658" s="2"/>
      <c r="U658" s="2"/>
      <c r="V658" s="2"/>
      <c r="W658" s="2"/>
      <c r="X658" s="2"/>
      <c r="AL658" s="1"/>
      <c r="AM658" s="2"/>
      <c r="AN658" s="2"/>
      <c r="AO658" s="2"/>
      <c r="AP658" s="2"/>
      <c r="AQ658" s="2"/>
      <c r="AR658" s="2"/>
      <c r="AS658" s="2"/>
      <c r="AT658" s="2"/>
    </row>
    <row r="659" spans="16:46" x14ac:dyDescent="0.25">
      <c r="P659" s="1"/>
      <c r="Q659" s="2"/>
      <c r="R659" s="2"/>
      <c r="S659" s="2"/>
      <c r="T659" s="2"/>
      <c r="U659" s="2"/>
      <c r="V659" s="2"/>
      <c r="W659" s="2"/>
      <c r="X659" s="2"/>
      <c r="AL659" s="1"/>
      <c r="AM659" s="2"/>
      <c r="AN659" s="2"/>
      <c r="AO659" s="2"/>
      <c r="AP659" s="2"/>
      <c r="AQ659" s="2"/>
      <c r="AR659" s="2"/>
      <c r="AS659" s="2"/>
      <c r="AT659" s="2"/>
    </row>
    <row r="660" spans="16:46" x14ac:dyDescent="0.25">
      <c r="P660" s="1"/>
      <c r="Q660" s="2"/>
      <c r="R660" s="2"/>
      <c r="S660" s="2"/>
      <c r="T660" s="2"/>
      <c r="U660" s="2"/>
      <c r="V660" s="2"/>
      <c r="W660" s="2"/>
      <c r="X660" s="2"/>
      <c r="AL660" s="1"/>
      <c r="AM660" s="2"/>
      <c r="AN660" s="2"/>
      <c r="AO660" s="2"/>
      <c r="AP660" s="2"/>
      <c r="AQ660" s="2"/>
      <c r="AR660" s="2"/>
      <c r="AS660" s="2"/>
      <c r="AT660" s="2"/>
    </row>
    <row r="661" spans="16:46" x14ac:dyDescent="0.25">
      <c r="P661" s="1"/>
      <c r="Q661" s="2"/>
      <c r="R661" s="2"/>
      <c r="S661" s="2"/>
      <c r="T661" s="2"/>
      <c r="U661" s="2"/>
      <c r="V661" s="2"/>
      <c r="W661" s="2"/>
      <c r="X661" s="2"/>
      <c r="AL661" s="1"/>
      <c r="AM661" s="2"/>
      <c r="AN661" s="2"/>
      <c r="AO661" s="2"/>
      <c r="AP661" s="2"/>
      <c r="AQ661" s="2"/>
      <c r="AR661" s="2"/>
      <c r="AS661" s="2"/>
      <c r="AT661" s="2"/>
    </row>
    <row r="662" spans="16:46" x14ac:dyDescent="0.25">
      <c r="P662" s="1"/>
      <c r="Q662" s="2"/>
      <c r="R662" s="2"/>
      <c r="S662" s="2"/>
      <c r="T662" s="2"/>
      <c r="U662" s="2"/>
      <c r="V662" s="2"/>
      <c r="W662" s="2"/>
      <c r="X662" s="2"/>
      <c r="AL662" s="1"/>
      <c r="AM662" s="2"/>
      <c r="AN662" s="2"/>
      <c r="AO662" s="2"/>
      <c r="AP662" s="2"/>
      <c r="AQ662" s="2"/>
      <c r="AR662" s="2"/>
      <c r="AS662" s="2"/>
      <c r="AT662" s="2"/>
    </row>
    <row r="663" spans="16:46" x14ac:dyDescent="0.25">
      <c r="P663" s="1"/>
      <c r="Q663" s="2"/>
      <c r="R663" s="2"/>
      <c r="S663" s="2"/>
      <c r="T663" s="2"/>
      <c r="U663" s="2"/>
      <c r="V663" s="2"/>
      <c r="W663" s="2"/>
      <c r="X663" s="2"/>
      <c r="AL663" s="1"/>
      <c r="AM663" s="2"/>
      <c r="AN663" s="2"/>
      <c r="AO663" s="2"/>
      <c r="AP663" s="2"/>
      <c r="AQ663" s="2"/>
      <c r="AR663" s="2"/>
      <c r="AS663" s="2"/>
      <c r="AT663" s="2"/>
    </row>
    <row r="664" spans="16:46" x14ac:dyDescent="0.25">
      <c r="P664" s="1"/>
      <c r="Q664" s="2"/>
      <c r="R664" s="2"/>
      <c r="S664" s="2"/>
      <c r="T664" s="2"/>
      <c r="U664" s="2"/>
      <c r="V664" s="2"/>
      <c r="W664" s="2"/>
      <c r="X664" s="2"/>
      <c r="AL664" s="1"/>
      <c r="AM664" s="2"/>
      <c r="AN664" s="2"/>
      <c r="AO664" s="2"/>
      <c r="AP664" s="2"/>
      <c r="AQ664" s="2"/>
      <c r="AR664" s="2"/>
      <c r="AS664" s="2"/>
      <c r="AT664" s="2"/>
    </row>
    <row r="665" spans="16:46" x14ac:dyDescent="0.25">
      <c r="P665" s="1"/>
      <c r="Q665" s="2"/>
      <c r="R665" s="2"/>
      <c r="S665" s="2"/>
      <c r="T665" s="2"/>
      <c r="U665" s="2"/>
      <c r="V665" s="2"/>
      <c r="W665" s="2"/>
      <c r="X665" s="2"/>
      <c r="AL665" s="1"/>
      <c r="AM665" s="2"/>
      <c r="AN665" s="2"/>
      <c r="AO665" s="2"/>
      <c r="AP665" s="2"/>
      <c r="AQ665" s="2"/>
      <c r="AR665" s="2"/>
      <c r="AS665" s="2"/>
      <c r="AT665" s="2"/>
    </row>
    <row r="666" spans="16:46" x14ac:dyDescent="0.25">
      <c r="P666" s="1"/>
      <c r="Q666" s="2"/>
      <c r="R666" s="2"/>
      <c r="S666" s="2"/>
      <c r="T666" s="2"/>
      <c r="U666" s="2"/>
      <c r="V666" s="2"/>
      <c r="W666" s="2"/>
      <c r="X666" s="2"/>
      <c r="AL666" s="1"/>
      <c r="AM666" s="2"/>
      <c r="AN666" s="2"/>
      <c r="AO666" s="2"/>
      <c r="AP666" s="2"/>
      <c r="AQ666" s="2"/>
      <c r="AR666" s="2"/>
      <c r="AS666" s="2"/>
      <c r="AT666" s="2"/>
    </row>
    <row r="667" spans="16:46" x14ac:dyDescent="0.25">
      <c r="P667" s="1"/>
      <c r="Q667" s="2"/>
      <c r="R667" s="2"/>
      <c r="S667" s="2"/>
      <c r="T667" s="2"/>
      <c r="U667" s="2"/>
      <c r="V667" s="2"/>
      <c r="W667" s="2"/>
      <c r="X667" s="2"/>
      <c r="AL667" s="1"/>
      <c r="AM667" s="2"/>
      <c r="AN667" s="2"/>
      <c r="AO667" s="2"/>
      <c r="AP667" s="2"/>
      <c r="AQ667" s="2"/>
      <c r="AR667" s="2"/>
      <c r="AS667" s="2"/>
      <c r="AT667" s="2"/>
    </row>
    <row r="668" spans="16:46" x14ac:dyDescent="0.25">
      <c r="P668" s="1"/>
      <c r="Q668" s="2"/>
      <c r="R668" s="2"/>
      <c r="S668" s="2"/>
      <c r="T668" s="2"/>
      <c r="U668" s="2"/>
      <c r="V668" s="2"/>
      <c r="W668" s="2"/>
      <c r="X668" s="2"/>
      <c r="AL668" s="1"/>
      <c r="AM668" s="2"/>
      <c r="AN668" s="2"/>
      <c r="AO668" s="2"/>
      <c r="AP668" s="2"/>
      <c r="AQ668" s="2"/>
      <c r="AR668" s="2"/>
      <c r="AS668" s="2"/>
      <c r="AT668" s="2"/>
    </row>
    <row r="669" spans="16:46" x14ac:dyDescent="0.25">
      <c r="P669" s="1"/>
      <c r="Q669" s="2"/>
      <c r="R669" s="2"/>
      <c r="S669" s="2"/>
      <c r="T669" s="2"/>
      <c r="U669" s="2"/>
      <c r="V669" s="2"/>
      <c r="W669" s="2"/>
      <c r="X669" s="2"/>
      <c r="AL669" s="1"/>
      <c r="AM669" s="2"/>
      <c r="AN669" s="2"/>
      <c r="AO669" s="2"/>
      <c r="AP669" s="2"/>
      <c r="AQ669" s="2"/>
      <c r="AR669" s="2"/>
      <c r="AS669" s="2"/>
      <c r="AT669" s="2"/>
    </row>
    <row r="670" spans="16:46" x14ac:dyDescent="0.25">
      <c r="P670" s="1"/>
      <c r="Q670" s="2"/>
      <c r="R670" s="2"/>
      <c r="S670" s="2"/>
      <c r="T670" s="2"/>
      <c r="U670" s="2"/>
      <c r="V670" s="2"/>
      <c r="W670" s="2"/>
      <c r="X670" s="2"/>
      <c r="AL670" s="1"/>
      <c r="AM670" s="2"/>
      <c r="AN670" s="2"/>
      <c r="AO670" s="2"/>
      <c r="AP670" s="2"/>
      <c r="AQ670" s="2"/>
      <c r="AR670" s="2"/>
      <c r="AS670" s="2"/>
      <c r="AT670" s="2"/>
    </row>
    <row r="671" spans="16:46" x14ac:dyDescent="0.25">
      <c r="P671" s="1"/>
      <c r="Q671" s="2"/>
      <c r="R671" s="2"/>
      <c r="S671" s="2"/>
      <c r="T671" s="2"/>
      <c r="U671" s="2"/>
      <c r="V671" s="2"/>
      <c r="W671" s="2"/>
      <c r="X671" s="2"/>
      <c r="AL671" s="1"/>
      <c r="AM671" s="2"/>
      <c r="AN671" s="2"/>
      <c r="AO671" s="2"/>
      <c r="AP671" s="2"/>
      <c r="AQ671" s="2"/>
      <c r="AR671" s="2"/>
      <c r="AS671" s="2"/>
      <c r="AT671" s="2"/>
    </row>
    <row r="672" spans="16:46" x14ac:dyDescent="0.25">
      <c r="P672" s="1"/>
      <c r="Q672" s="2"/>
      <c r="R672" s="2"/>
      <c r="S672" s="2"/>
      <c r="T672" s="2"/>
      <c r="U672" s="2"/>
      <c r="V672" s="2"/>
      <c r="W672" s="2"/>
      <c r="X672" s="2"/>
      <c r="AL672" s="1"/>
      <c r="AM672" s="2"/>
      <c r="AN672" s="2"/>
      <c r="AO672" s="2"/>
      <c r="AP672" s="2"/>
      <c r="AQ672" s="2"/>
      <c r="AR672" s="2"/>
      <c r="AS672" s="2"/>
      <c r="AT672" s="2"/>
    </row>
    <row r="673" spans="16:46" x14ac:dyDescent="0.25">
      <c r="P673" s="1"/>
      <c r="Q673" s="2"/>
      <c r="R673" s="2"/>
      <c r="S673" s="2"/>
      <c r="T673" s="2"/>
      <c r="U673" s="2"/>
      <c r="V673" s="2"/>
      <c r="W673" s="2"/>
      <c r="X673" s="2"/>
      <c r="AL673" s="1"/>
      <c r="AM673" s="2"/>
      <c r="AN673" s="2"/>
      <c r="AO673" s="2"/>
      <c r="AP673" s="2"/>
      <c r="AQ673" s="2"/>
      <c r="AR673" s="2"/>
      <c r="AS673" s="2"/>
      <c r="AT673" s="2"/>
    </row>
    <row r="674" spans="16:46" x14ac:dyDescent="0.25">
      <c r="P674" s="1"/>
      <c r="Q674" s="2"/>
      <c r="R674" s="2"/>
      <c r="S674" s="2"/>
      <c r="T674" s="2"/>
      <c r="U674" s="2"/>
      <c r="V674" s="2"/>
      <c r="W674" s="2"/>
      <c r="X674" s="2"/>
      <c r="AL674" s="1"/>
      <c r="AM674" s="2"/>
      <c r="AN674" s="2"/>
      <c r="AO674" s="2"/>
      <c r="AP674" s="2"/>
      <c r="AQ674" s="2"/>
      <c r="AR674" s="2"/>
      <c r="AS674" s="2"/>
      <c r="AT674" s="2"/>
    </row>
    <row r="675" spans="16:46" x14ac:dyDescent="0.25">
      <c r="P675" s="1"/>
      <c r="Q675" s="2"/>
      <c r="R675" s="2"/>
      <c r="S675" s="2"/>
      <c r="T675" s="2"/>
      <c r="U675" s="2"/>
      <c r="V675" s="2"/>
      <c r="W675" s="2"/>
      <c r="X675" s="2"/>
      <c r="AL675" s="1"/>
      <c r="AM675" s="2"/>
      <c r="AN675" s="2"/>
      <c r="AO675" s="2"/>
      <c r="AP675" s="2"/>
      <c r="AQ675" s="2"/>
      <c r="AR675" s="2"/>
      <c r="AS675" s="2"/>
      <c r="AT675" s="2"/>
    </row>
    <row r="676" spans="16:46" x14ac:dyDescent="0.25">
      <c r="P676" s="1"/>
      <c r="Q676" s="2"/>
      <c r="R676" s="2"/>
      <c r="S676" s="2"/>
      <c r="T676" s="2"/>
      <c r="U676" s="2"/>
      <c r="V676" s="2"/>
      <c r="W676" s="2"/>
      <c r="X676" s="2"/>
      <c r="AL676" s="1"/>
      <c r="AM676" s="2"/>
      <c r="AN676" s="2"/>
      <c r="AO676" s="2"/>
      <c r="AP676" s="2"/>
      <c r="AQ676" s="2"/>
      <c r="AR676" s="2"/>
      <c r="AS676" s="2"/>
      <c r="AT676" s="2"/>
    </row>
    <row r="677" spans="16:46" x14ac:dyDescent="0.25">
      <c r="P677" s="1"/>
      <c r="Q677" s="2"/>
      <c r="R677" s="2"/>
      <c r="S677" s="2"/>
      <c r="T677" s="2"/>
      <c r="U677" s="2"/>
      <c r="V677" s="2"/>
      <c r="W677" s="2"/>
      <c r="X677" s="2"/>
      <c r="AL677" s="1"/>
      <c r="AM677" s="2"/>
      <c r="AN677" s="2"/>
      <c r="AO677" s="2"/>
      <c r="AP677" s="2"/>
      <c r="AQ677" s="2"/>
      <c r="AR677" s="2"/>
      <c r="AS677" s="2"/>
      <c r="AT677" s="2"/>
    </row>
    <row r="678" spans="16:46" x14ac:dyDescent="0.25">
      <c r="P678" s="1"/>
      <c r="Q678" s="2"/>
      <c r="R678" s="2"/>
      <c r="S678" s="2"/>
      <c r="T678" s="2"/>
      <c r="U678" s="2"/>
      <c r="V678" s="2"/>
      <c r="W678" s="2"/>
      <c r="X678" s="2"/>
      <c r="AL678" s="1"/>
      <c r="AM678" s="2"/>
      <c r="AN678" s="2"/>
      <c r="AO678" s="2"/>
      <c r="AP678" s="2"/>
      <c r="AQ678" s="2"/>
      <c r="AR678" s="2"/>
      <c r="AS678" s="2"/>
      <c r="AT678" s="2"/>
    </row>
    <row r="679" spans="16:46" x14ac:dyDescent="0.25">
      <c r="P679" s="1"/>
      <c r="Q679" s="2"/>
      <c r="R679" s="2"/>
      <c r="S679" s="2"/>
      <c r="T679" s="2"/>
      <c r="U679" s="2"/>
      <c r="V679" s="2"/>
      <c r="W679" s="2"/>
      <c r="X679" s="2"/>
      <c r="AL679" s="1"/>
      <c r="AM679" s="2"/>
      <c r="AN679" s="2"/>
      <c r="AO679" s="2"/>
      <c r="AP679" s="2"/>
      <c r="AQ679" s="2"/>
      <c r="AR679" s="2"/>
      <c r="AS679" s="2"/>
      <c r="AT679" s="2"/>
    </row>
    <row r="680" spans="16:46" x14ac:dyDescent="0.25">
      <c r="P680" s="1"/>
      <c r="Q680" s="2"/>
      <c r="R680" s="2"/>
      <c r="S680" s="2"/>
      <c r="T680" s="2"/>
      <c r="U680" s="2"/>
      <c r="V680" s="2"/>
      <c r="W680" s="2"/>
      <c r="X680" s="2"/>
      <c r="AL680" s="1"/>
      <c r="AM680" s="2"/>
      <c r="AN680" s="2"/>
      <c r="AO680" s="2"/>
      <c r="AP680" s="2"/>
      <c r="AQ680" s="2"/>
      <c r="AR680" s="2"/>
      <c r="AS680" s="2"/>
      <c r="AT680" s="2"/>
    </row>
    <row r="681" spans="16:46" x14ac:dyDescent="0.25">
      <c r="P681" s="1"/>
      <c r="Q681" s="2"/>
      <c r="R681" s="2"/>
      <c r="S681" s="2"/>
      <c r="T681" s="2"/>
      <c r="U681" s="2"/>
      <c r="V681" s="2"/>
      <c r="W681" s="2"/>
      <c r="X681" s="2"/>
      <c r="AL681" s="1"/>
      <c r="AM681" s="2"/>
      <c r="AN681" s="2"/>
      <c r="AO681" s="2"/>
      <c r="AP681" s="2"/>
      <c r="AQ681" s="2"/>
      <c r="AR681" s="2"/>
      <c r="AS681" s="2"/>
      <c r="AT681" s="2"/>
    </row>
    <row r="682" spans="16:46" x14ac:dyDescent="0.25">
      <c r="P682" s="1"/>
      <c r="Q682" s="2"/>
      <c r="R682" s="2"/>
      <c r="S682" s="2"/>
      <c r="T682" s="2"/>
      <c r="U682" s="2"/>
      <c r="V682" s="2"/>
      <c r="W682" s="2"/>
      <c r="X682" s="2"/>
      <c r="AL682" s="1"/>
      <c r="AM682" s="2"/>
      <c r="AN682" s="2"/>
      <c r="AO682" s="2"/>
      <c r="AP682" s="2"/>
      <c r="AQ682" s="2"/>
      <c r="AR682" s="2"/>
      <c r="AS682" s="2"/>
      <c r="AT682" s="2"/>
    </row>
    <row r="683" spans="16:46" x14ac:dyDescent="0.25">
      <c r="P683" s="1"/>
      <c r="Q683" s="2"/>
      <c r="R683" s="2"/>
      <c r="S683" s="2"/>
      <c r="T683" s="2"/>
      <c r="U683" s="2"/>
      <c r="V683" s="2"/>
      <c r="W683" s="2"/>
      <c r="X683" s="2"/>
      <c r="AL683" s="1"/>
      <c r="AM683" s="2"/>
      <c r="AN683" s="2"/>
      <c r="AO683" s="2"/>
      <c r="AP683" s="2"/>
      <c r="AQ683" s="2"/>
      <c r="AR683" s="2"/>
      <c r="AS683" s="2"/>
      <c r="AT683" s="2"/>
    </row>
    <row r="684" spans="16:46" x14ac:dyDescent="0.25">
      <c r="P684" s="1"/>
      <c r="Q684" s="2"/>
      <c r="R684" s="2"/>
      <c r="S684" s="2"/>
      <c r="T684" s="2"/>
      <c r="U684" s="2"/>
      <c r="V684" s="2"/>
      <c r="W684" s="2"/>
      <c r="X684" s="2"/>
      <c r="AL684" s="1"/>
      <c r="AM684" s="2"/>
      <c r="AN684" s="2"/>
      <c r="AO684" s="2"/>
      <c r="AP684" s="2"/>
      <c r="AQ684" s="2"/>
      <c r="AR684" s="2"/>
      <c r="AS684" s="2"/>
      <c r="AT684" s="2"/>
    </row>
    <row r="685" spans="16:46" x14ac:dyDescent="0.25">
      <c r="P685" s="1"/>
      <c r="Q685" s="2"/>
      <c r="R685" s="2"/>
      <c r="S685" s="2"/>
      <c r="T685" s="2"/>
      <c r="U685" s="2"/>
      <c r="V685" s="2"/>
      <c r="W685" s="2"/>
      <c r="X685" s="2"/>
      <c r="AL685" s="1"/>
      <c r="AM685" s="2"/>
      <c r="AN685" s="2"/>
      <c r="AO685" s="2"/>
      <c r="AP685" s="2"/>
      <c r="AQ685" s="2"/>
      <c r="AR685" s="2"/>
      <c r="AS685" s="2"/>
      <c r="AT685" s="2"/>
    </row>
    <row r="686" spans="16:46" x14ac:dyDescent="0.25">
      <c r="P686" s="1"/>
      <c r="Q686" s="2"/>
      <c r="R686" s="2"/>
      <c r="S686" s="2"/>
      <c r="T686" s="2"/>
      <c r="U686" s="2"/>
      <c r="V686" s="2"/>
      <c r="W686" s="2"/>
      <c r="X686" s="2"/>
      <c r="AL686" s="1"/>
      <c r="AM686" s="2"/>
      <c r="AN686" s="2"/>
      <c r="AO686" s="2"/>
      <c r="AP686" s="2"/>
      <c r="AQ686" s="2"/>
      <c r="AR686" s="2"/>
      <c r="AS686" s="2"/>
      <c r="AT686" s="2"/>
    </row>
    <row r="687" spans="16:46" x14ac:dyDescent="0.25">
      <c r="P687" s="1"/>
      <c r="Q687" s="2"/>
      <c r="R687" s="2"/>
      <c r="S687" s="2"/>
      <c r="T687" s="2"/>
      <c r="U687" s="2"/>
      <c r="V687" s="2"/>
      <c r="W687" s="2"/>
      <c r="X687" s="2"/>
      <c r="AL687" s="1"/>
      <c r="AM687" s="2"/>
      <c r="AN687" s="2"/>
      <c r="AO687" s="2"/>
      <c r="AP687" s="2"/>
      <c r="AQ687" s="2"/>
      <c r="AR687" s="2"/>
      <c r="AS687" s="2"/>
      <c r="AT687" s="2"/>
    </row>
    <row r="688" spans="16:46" x14ac:dyDescent="0.25">
      <c r="P688" s="1"/>
      <c r="Q688" s="2"/>
      <c r="R688" s="2"/>
      <c r="S688" s="2"/>
      <c r="T688" s="2"/>
      <c r="U688" s="2"/>
      <c r="V688" s="2"/>
      <c r="W688" s="2"/>
      <c r="X688" s="2"/>
      <c r="AL688" s="1"/>
      <c r="AM688" s="2"/>
      <c r="AN688" s="2"/>
      <c r="AO688" s="2"/>
      <c r="AP688" s="2"/>
      <c r="AQ688" s="2"/>
      <c r="AR688" s="2"/>
      <c r="AS688" s="2"/>
      <c r="AT688" s="2"/>
    </row>
    <row r="689" spans="16:46" x14ac:dyDescent="0.25">
      <c r="P689" s="1"/>
      <c r="Q689" s="2"/>
      <c r="R689" s="2"/>
      <c r="S689" s="2"/>
      <c r="T689" s="2"/>
      <c r="U689" s="2"/>
      <c r="V689" s="2"/>
      <c r="W689" s="2"/>
      <c r="X689" s="2"/>
      <c r="AL689" s="1"/>
      <c r="AM689" s="2"/>
      <c r="AN689" s="2"/>
      <c r="AO689" s="2"/>
      <c r="AP689" s="2"/>
      <c r="AQ689" s="2"/>
      <c r="AR689" s="2"/>
      <c r="AS689" s="2"/>
      <c r="AT689" s="2"/>
    </row>
    <row r="690" spans="16:46" x14ac:dyDescent="0.25">
      <c r="P690" s="1"/>
      <c r="Q690" s="2"/>
      <c r="R690" s="2"/>
      <c r="S690" s="2"/>
      <c r="T690" s="2"/>
      <c r="U690" s="2"/>
      <c r="V690" s="2"/>
      <c r="W690" s="2"/>
      <c r="X690" s="2"/>
      <c r="AL690" s="1"/>
      <c r="AM690" s="2"/>
      <c r="AN690" s="2"/>
      <c r="AO690" s="2"/>
      <c r="AP690" s="2"/>
      <c r="AQ690" s="2"/>
      <c r="AR690" s="2"/>
      <c r="AS690" s="2"/>
      <c r="AT690" s="2"/>
    </row>
    <row r="691" spans="16:46" x14ac:dyDescent="0.25">
      <c r="P691" s="1"/>
      <c r="Q691" s="2"/>
      <c r="R691" s="2"/>
      <c r="S691" s="2"/>
      <c r="T691" s="2"/>
      <c r="U691" s="2"/>
      <c r="V691" s="2"/>
      <c r="W691" s="2"/>
      <c r="X691" s="2"/>
      <c r="AL691" s="1"/>
      <c r="AM691" s="2"/>
      <c r="AN691" s="2"/>
      <c r="AO691" s="2"/>
      <c r="AP691" s="2"/>
      <c r="AQ691" s="2"/>
      <c r="AR691" s="2"/>
      <c r="AS691" s="2"/>
      <c r="AT691" s="2"/>
    </row>
    <row r="692" spans="16:46" x14ac:dyDescent="0.25">
      <c r="P692" s="1"/>
      <c r="Q692" s="2"/>
      <c r="R692" s="2"/>
      <c r="S692" s="2"/>
      <c r="T692" s="2"/>
      <c r="U692" s="2"/>
      <c r="V692" s="2"/>
      <c r="W692" s="2"/>
      <c r="X692" s="2"/>
      <c r="AL692" s="1"/>
      <c r="AM692" s="2"/>
      <c r="AN692" s="2"/>
      <c r="AO692" s="2"/>
      <c r="AP692" s="2"/>
      <c r="AQ692" s="2"/>
      <c r="AR692" s="2"/>
      <c r="AS692" s="2"/>
      <c r="AT692" s="2"/>
    </row>
    <row r="693" spans="16:46" x14ac:dyDescent="0.25">
      <c r="P693" s="1"/>
      <c r="Q693" s="2"/>
      <c r="R693" s="2"/>
      <c r="S693" s="2"/>
      <c r="T693" s="2"/>
      <c r="U693" s="2"/>
      <c r="V693" s="2"/>
      <c r="W693" s="2"/>
      <c r="X693" s="2"/>
      <c r="AL693" s="1"/>
      <c r="AM693" s="2"/>
      <c r="AN693" s="2"/>
      <c r="AO693" s="2"/>
      <c r="AP693" s="2"/>
      <c r="AQ693" s="2"/>
      <c r="AR693" s="2"/>
      <c r="AS693" s="2"/>
      <c r="AT693" s="2"/>
    </row>
    <row r="694" spans="16:46" x14ac:dyDescent="0.25">
      <c r="P694" s="1"/>
      <c r="Q694" s="2"/>
      <c r="R694" s="2"/>
      <c r="S694" s="2"/>
      <c r="T694" s="2"/>
      <c r="U694" s="2"/>
      <c r="V694" s="2"/>
      <c r="W694" s="2"/>
      <c r="X694" s="2"/>
      <c r="AL694" s="1"/>
      <c r="AM694" s="2"/>
      <c r="AN694" s="2"/>
      <c r="AO694" s="2"/>
      <c r="AP694" s="2"/>
      <c r="AQ694" s="2"/>
      <c r="AR694" s="2"/>
      <c r="AS694" s="2"/>
      <c r="AT694" s="2"/>
    </row>
    <row r="695" spans="16:46" x14ac:dyDescent="0.25">
      <c r="P695" s="1"/>
      <c r="Q695" s="2"/>
      <c r="R695" s="2"/>
      <c r="S695" s="2"/>
      <c r="T695" s="2"/>
      <c r="U695" s="2"/>
      <c r="V695" s="2"/>
      <c r="W695" s="2"/>
      <c r="X695" s="2"/>
      <c r="AL695" s="1"/>
      <c r="AM695" s="2"/>
      <c r="AN695" s="2"/>
      <c r="AO695" s="2"/>
      <c r="AP695" s="2"/>
      <c r="AQ695" s="2"/>
      <c r="AR695" s="2"/>
      <c r="AS695" s="2"/>
      <c r="AT695" s="2"/>
    </row>
    <row r="696" spans="16:46" x14ac:dyDescent="0.25">
      <c r="P696" s="1"/>
      <c r="Q696" s="2"/>
      <c r="R696" s="2"/>
      <c r="S696" s="2"/>
      <c r="T696" s="2"/>
      <c r="U696" s="2"/>
      <c r="V696" s="2"/>
      <c r="W696" s="2"/>
      <c r="X696" s="2"/>
      <c r="AL696" s="1"/>
      <c r="AM696" s="2"/>
      <c r="AN696" s="2"/>
      <c r="AO696" s="2"/>
      <c r="AP696" s="2"/>
      <c r="AQ696" s="2"/>
      <c r="AR696" s="2"/>
      <c r="AS696" s="2"/>
      <c r="AT696" s="2"/>
    </row>
    <row r="697" spans="16:46" x14ac:dyDescent="0.25">
      <c r="P697" s="1"/>
      <c r="Q697" s="2"/>
      <c r="R697" s="2"/>
      <c r="S697" s="2"/>
      <c r="T697" s="2"/>
      <c r="U697" s="2"/>
      <c r="V697" s="2"/>
      <c r="W697" s="2"/>
      <c r="X697" s="2"/>
      <c r="AL697" s="1"/>
      <c r="AM697" s="2"/>
      <c r="AN697" s="2"/>
      <c r="AO697" s="2"/>
      <c r="AP697" s="2"/>
      <c r="AQ697" s="2"/>
      <c r="AR697" s="2"/>
      <c r="AS697" s="2"/>
      <c r="AT697" s="2"/>
    </row>
    <row r="698" spans="16:46" x14ac:dyDescent="0.25">
      <c r="P698" s="1"/>
      <c r="Q698" s="2"/>
      <c r="R698" s="2"/>
      <c r="S698" s="2"/>
      <c r="T698" s="2"/>
      <c r="U698" s="2"/>
      <c r="V698" s="2"/>
      <c r="W698" s="2"/>
      <c r="X698" s="2"/>
      <c r="AL698" s="1"/>
      <c r="AM698" s="2"/>
      <c r="AN698" s="2"/>
      <c r="AO698" s="2"/>
      <c r="AP698" s="2"/>
      <c r="AQ698" s="2"/>
      <c r="AR698" s="2"/>
      <c r="AS698" s="2"/>
      <c r="AT698" s="2"/>
    </row>
    <row r="699" spans="16:46" x14ac:dyDescent="0.25">
      <c r="P699" s="1"/>
      <c r="Q699" s="2"/>
      <c r="R699" s="2"/>
      <c r="S699" s="2"/>
      <c r="T699" s="2"/>
      <c r="U699" s="2"/>
      <c r="V699" s="2"/>
      <c r="W699" s="2"/>
      <c r="X699" s="2"/>
      <c r="AL699" s="1"/>
      <c r="AM699" s="2"/>
      <c r="AN699" s="2"/>
      <c r="AO699" s="2"/>
      <c r="AP699" s="2"/>
      <c r="AQ699" s="2"/>
      <c r="AR699" s="2"/>
      <c r="AS699" s="2"/>
      <c r="AT699" s="2"/>
    </row>
    <row r="700" spans="16:46" x14ac:dyDescent="0.25">
      <c r="P700" s="1"/>
      <c r="Q700" s="2"/>
      <c r="R700" s="2"/>
      <c r="S700" s="2"/>
      <c r="T700" s="2"/>
      <c r="U700" s="2"/>
      <c r="V700" s="2"/>
      <c r="W700" s="2"/>
      <c r="X700" s="2"/>
      <c r="AL700" s="1"/>
      <c r="AM700" s="2"/>
      <c r="AN700" s="2"/>
      <c r="AO700" s="2"/>
      <c r="AP700" s="2"/>
      <c r="AQ700" s="2"/>
      <c r="AR700" s="2"/>
      <c r="AS700" s="2"/>
      <c r="AT700" s="2"/>
    </row>
    <row r="701" spans="16:46" x14ac:dyDescent="0.25">
      <c r="P701" s="1"/>
      <c r="Q701" s="2"/>
      <c r="R701" s="2"/>
      <c r="S701" s="2"/>
      <c r="T701" s="2"/>
      <c r="U701" s="2"/>
      <c r="V701" s="2"/>
      <c r="W701" s="2"/>
      <c r="X701" s="2"/>
      <c r="AL701" s="1"/>
      <c r="AM701" s="2"/>
      <c r="AN701" s="2"/>
      <c r="AO701" s="2"/>
      <c r="AP701" s="2"/>
      <c r="AQ701" s="2"/>
      <c r="AR701" s="2"/>
      <c r="AS701" s="2"/>
      <c r="AT701" s="2"/>
    </row>
    <row r="702" spans="16:46" x14ac:dyDescent="0.25">
      <c r="P702" s="1"/>
      <c r="Q702" s="2"/>
      <c r="R702" s="2"/>
      <c r="S702" s="2"/>
      <c r="T702" s="2"/>
      <c r="U702" s="2"/>
      <c r="V702" s="2"/>
      <c r="W702" s="2"/>
      <c r="X702" s="2"/>
      <c r="AL702" s="1"/>
      <c r="AM702" s="2"/>
      <c r="AN702" s="2"/>
      <c r="AO702" s="2"/>
      <c r="AP702" s="2"/>
      <c r="AQ702" s="2"/>
      <c r="AR702" s="2"/>
      <c r="AS702" s="2"/>
      <c r="AT702" s="2"/>
    </row>
    <row r="703" spans="16:46" x14ac:dyDescent="0.25">
      <c r="P703" s="1"/>
      <c r="Q703" s="2"/>
      <c r="R703" s="2"/>
      <c r="S703" s="2"/>
      <c r="T703" s="2"/>
      <c r="U703" s="2"/>
      <c r="V703" s="2"/>
      <c r="W703" s="2"/>
      <c r="X703" s="2"/>
      <c r="AL703" s="1"/>
      <c r="AM703" s="2"/>
      <c r="AN703" s="2"/>
      <c r="AO703" s="2"/>
      <c r="AP703" s="2"/>
      <c r="AQ703" s="2"/>
      <c r="AR703" s="2"/>
      <c r="AS703" s="2"/>
      <c r="AT703" s="2"/>
    </row>
    <row r="704" spans="16:46" x14ac:dyDescent="0.25">
      <c r="P704" s="1"/>
      <c r="Q704" s="2"/>
      <c r="R704" s="2"/>
      <c r="S704" s="2"/>
      <c r="T704" s="2"/>
      <c r="U704" s="2"/>
      <c r="V704" s="2"/>
      <c r="W704" s="2"/>
      <c r="X704" s="2"/>
      <c r="AL704" s="1"/>
      <c r="AM704" s="2"/>
      <c r="AN704" s="2"/>
      <c r="AO704" s="2"/>
      <c r="AP704" s="2"/>
      <c r="AQ704" s="2"/>
      <c r="AR704" s="2"/>
      <c r="AS704" s="2"/>
      <c r="AT704" s="2"/>
    </row>
    <row r="705" spans="16:46" x14ac:dyDescent="0.25">
      <c r="P705" s="1"/>
      <c r="Q705" s="2"/>
      <c r="R705" s="2"/>
      <c r="S705" s="2"/>
      <c r="T705" s="2"/>
      <c r="U705" s="2"/>
      <c r="V705" s="2"/>
      <c r="W705" s="2"/>
      <c r="X705" s="2"/>
      <c r="AL705" s="1"/>
      <c r="AM705" s="2"/>
      <c r="AN705" s="2"/>
      <c r="AO705" s="2"/>
      <c r="AP705" s="2"/>
      <c r="AQ705" s="2"/>
      <c r="AR705" s="2"/>
      <c r="AS705" s="2"/>
      <c r="AT705" s="2"/>
    </row>
    <row r="706" spans="16:46" x14ac:dyDescent="0.25">
      <c r="P706" s="1"/>
      <c r="Q706" s="2"/>
      <c r="R706" s="2"/>
      <c r="S706" s="2"/>
      <c r="T706" s="2"/>
      <c r="U706" s="2"/>
      <c r="V706" s="2"/>
      <c r="W706" s="2"/>
      <c r="X706" s="2"/>
      <c r="AL706" s="1"/>
      <c r="AM706" s="2"/>
      <c r="AN706" s="2"/>
      <c r="AO706" s="2"/>
      <c r="AP706" s="2"/>
      <c r="AQ706" s="2"/>
      <c r="AR706" s="2"/>
      <c r="AS706" s="2"/>
      <c r="AT706" s="2"/>
    </row>
    <row r="707" spans="16:46" x14ac:dyDescent="0.25">
      <c r="P707" s="1"/>
      <c r="Q707" s="2"/>
      <c r="R707" s="2"/>
      <c r="S707" s="2"/>
      <c r="T707" s="2"/>
      <c r="U707" s="2"/>
      <c r="V707" s="2"/>
      <c r="W707" s="2"/>
      <c r="X707" s="2"/>
      <c r="AL707" s="1"/>
      <c r="AM707" s="2"/>
      <c r="AN707" s="2"/>
      <c r="AO707" s="2"/>
      <c r="AP707" s="2"/>
      <c r="AQ707" s="2"/>
      <c r="AR707" s="2"/>
      <c r="AS707" s="2"/>
      <c r="AT707" s="2"/>
    </row>
    <row r="708" spans="16:46" x14ac:dyDescent="0.25">
      <c r="P708" s="1"/>
      <c r="Q708" s="2"/>
      <c r="R708" s="2"/>
      <c r="S708" s="2"/>
      <c r="T708" s="2"/>
      <c r="U708" s="2"/>
      <c r="V708" s="2"/>
      <c r="W708" s="2"/>
      <c r="X708" s="2"/>
      <c r="AL708" s="1"/>
      <c r="AM708" s="2"/>
      <c r="AN708" s="2"/>
      <c r="AO708" s="2"/>
      <c r="AP708" s="2"/>
      <c r="AQ708" s="2"/>
      <c r="AR708" s="2"/>
      <c r="AS708" s="2"/>
      <c r="AT708" s="2"/>
    </row>
    <row r="709" spans="16:46" x14ac:dyDescent="0.25">
      <c r="P709" s="1"/>
      <c r="Q709" s="2"/>
      <c r="R709" s="2"/>
      <c r="S709" s="2"/>
      <c r="T709" s="2"/>
      <c r="U709" s="2"/>
      <c r="V709" s="2"/>
      <c r="W709" s="2"/>
      <c r="X709" s="2"/>
      <c r="AL709" s="1"/>
      <c r="AM709" s="2"/>
      <c r="AN709" s="2"/>
      <c r="AO709" s="2"/>
      <c r="AP709" s="2"/>
      <c r="AQ709" s="2"/>
      <c r="AR709" s="2"/>
      <c r="AS709" s="2"/>
      <c r="AT709" s="2"/>
    </row>
    <row r="710" spans="16:46" x14ac:dyDescent="0.25">
      <c r="P710" s="1"/>
      <c r="Q710" s="2"/>
      <c r="R710" s="2"/>
      <c r="S710" s="2"/>
      <c r="T710" s="2"/>
      <c r="U710" s="2"/>
      <c r="V710" s="2"/>
      <c r="W710" s="2"/>
      <c r="X710" s="2"/>
      <c r="AL710" s="1"/>
      <c r="AM710" s="2"/>
      <c r="AN710" s="2"/>
      <c r="AO710" s="2"/>
      <c r="AP710" s="2"/>
      <c r="AQ710" s="2"/>
      <c r="AR710" s="2"/>
      <c r="AS710" s="2"/>
      <c r="AT710" s="2"/>
    </row>
    <row r="711" spans="16:46" x14ac:dyDescent="0.25">
      <c r="P711" s="1"/>
      <c r="Q711" s="2"/>
      <c r="R711" s="2"/>
      <c r="S711" s="2"/>
      <c r="T711" s="2"/>
      <c r="U711" s="2"/>
      <c r="V711" s="2"/>
      <c r="W711" s="2"/>
      <c r="X711" s="2"/>
      <c r="AL711" s="1"/>
      <c r="AM711" s="2"/>
      <c r="AN711" s="2"/>
      <c r="AO711" s="2"/>
      <c r="AP711" s="2"/>
      <c r="AQ711" s="2"/>
      <c r="AR711" s="2"/>
      <c r="AS711" s="2"/>
      <c r="AT711" s="2"/>
    </row>
    <row r="712" spans="16:46" x14ac:dyDescent="0.25">
      <c r="P712" s="1"/>
      <c r="Q712" s="2"/>
      <c r="R712" s="2"/>
      <c r="S712" s="2"/>
      <c r="T712" s="2"/>
      <c r="U712" s="2"/>
      <c r="V712" s="2"/>
      <c r="W712" s="2"/>
      <c r="X712" s="2"/>
      <c r="AL712" s="1"/>
      <c r="AM712" s="2"/>
      <c r="AN712" s="2"/>
      <c r="AO712" s="2"/>
      <c r="AP712" s="2"/>
      <c r="AQ712" s="2"/>
      <c r="AR712" s="2"/>
      <c r="AS712" s="2"/>
      <c r="AT712" s="2"/>
    </row>
    <row r="713" spans="16:46" x14ac:dyDescent="0.25">
      <c r="P713" s="1"/>
      <c r="Q713" s="2"/>
      <c r="R713" s="2"/>
      <c r="S713" s="2"/>
      <c r="T713" s="2"/>
      <c r="U713" s="2"/>
      <c r="V713" s="2"/>
      <c r="W713" s="2"/>
      <c r="X713" s="2"/>
      <c r="AL713" s="1"/>
      <c r="AM713" s="2"/>
      <c r="AN713" s="2"/>
      <c r="AO713" s="2"/>
      <c r="AP713" s="2"/>
      <c r="AQ713" s="2"/>
      <c r="AR713" s="2"/>
      <c r="AS713" s="2"/>
      <c r="AT713" s="2"/>
    </row>
    <row r="714" spans="16:46" x14ac:dyDescent="0.25">
      <c r="P714" s="1"/>
      <c r="Q714" s="2"/>
      <c r="R714" s="2"/>
      <c r="S714" s="2"/>
      <c r="T714" s="2"/>
      <c r="U714" s="2"/>
      <c r="V714" s="2"/>
      <c r="W714" s="2"/>
      <c r="X714" s="2"/>
      <c r="AL714" s="1"/>
      <c r="AM714" s="2"/>
      <c r="AN714" s="2"/>
      <c r="AO714" s="2"/>
      <c r="AP714" s="2"/>
      <c r="AQ714" s="2"/>
      <c r="AR714" s="2"/>
      <c r="AS714" s="2"/>
      <c r="AT714" s="2"/>
    </row>
    <row r="715" spans="16:46" x14ac:dyDescent="0.25">
      <c r="P715" s="1"/>
      <c r="Q715" s="2"/>
      <c r="R715" s="2"/>
      <c r="S715" s="2"/>
      <c r="T715" s="2"/>
      <c r="U715" s="2"/>
      <c r="V715" s="2"/>
      <c r="W715" s="2"/>
      <c r="X715" s="2"/>
      <c r="AL715" s="1"/>
      <c r="AM715" s="2"/>
      <c r="AN715" s="2"/>
      <c r="AO715" s="2"/>
      <c r="AP715" s="2"/>
      <c r="AQ715" s="2"/>
      <c r="AR715" s="2"/>
      <c r="AS715" s="2"/>
      <c r="AT715" s="2"/>
    </row>
    <row r="716" spans="16:46" x14ac:dyDescent="0.25">
      <c r="P716" s="1"/>
      <c r="Q716" s="2"/>
      <c r="R716" s="2"/>
      <c r="S716" s="2"/>
      <c r="T716" s="2"/>
      <c r="U716" s="2"/>
      <c r="V716" s="2"/>
      <c r="W716" s="2"/>
      <c r="X716" s="2"/>
      <c r="AL716" s="1"/>
      <c r="AM716" s="2"/>
      <c r="AN716" s="2"/>
      <c r="AO716" s="2"/>
      <c r="AP716" s="2"/>
      <c r="AQ716" s="2"/>
      <c r="AR716" s="2"/>
      <c r="AS716" s="2"/>
      <c r="AT716" s="2"/>
    </row>
    <row r="717" spans="16:46" x14ac:dyDescent="0.25">
      <c r="P717" s="1"/>
      <c r="Q717" s="2"/>
      <c r="R717" s="2"/>
      <c r="S717" s="2"/>
      <c r="T717" s="2"/>
      <c r="U717" s="2"/>
      <c r="V717" s="2"/>
      <c r="W717" s="2"/>
      <c r="X717" s="2"/>
      <c r="AL717" s="1"/>
      <c r="AM717" s="2"/>
      <c r="AN717" s="2"/>
      <c r="AO717" s="2"/>
      <c r="AP717" s="2"/>
      <c r="AQ717" s="2"/>
      <c r="AR717" s="2"/>
      <c r="AS717" s="2"/>
      <c r="AT717" s="2"/>
    </row>
    <row r="718" spans="16:46" x14ac:dyDescent="0.25">
      <c r="P718" s="1"/>
      <c r="Q718" s="2"/>
      <c r="R718" s="2"/>
      <c r="S718" s="2"/>
      <c r="T718" s="2"/>
      <c r="U718" s="2"/>
      <c r="V718" s="2"/>
      <c r="W718" s="2"/>
      <c r="X718" s="2"/>
      <c r="AL718" s="1"/>
      <c r="AM718" s="2"/>
      <c r="AN718" s="2"/>
      <c r="AO718" s="2"/>
      <c r="AP718" s="2"/>
      <c r="AQ718" s="2"/>
      <c r="AR718" s="2"/>
      <c r="AS718" s="2"/>
      <c r="AT718" s="2"/>
    </row>
    <row r="719" spans="16:46" x14ac:dyDescent="0.25">
      <c r="P719" s="1"/>
      <c r="Q719" s="2"/>
      <c r="R719" s="2"/>
      <c r="S719" s="2"/>
      <c r="T719" s="2"/>
      <c r="U719" s="2"/>
      <c r="V719" s="2"/>
      <c r="W719" s="2"/>
      <c r="X719" s="2"/>
      <c r="AL719" s="1"/>
      <c r="AM719" s="2"/>
      <c r="AN719" s="2"/>
      <c r="AO719" s="2"/>
      <c r="AP719" s="2"/>
      <c r="AQ719" s="2"/>
      <c r="AR719" s="2"/>
      <c r="AS719" s="2"/>
      <c r="AT719" s="2"/>
    </row>
    <row r="720" spans="16:46" x14ac:dyDescent="0.25">
      <c r="P720" s="1"/>
      <c r="Q720" s="2"/>
      <c r="R720" s="2"/>
      <c r="S720" s="2"/>
      <c r="T720" s="2"/>
      <c r="U720" s="2"/>
      <c r="V720" s="2"/>
      <c r="W720" s="2"/>
      <c r="X720" s="2"/>
      <c r="AL720" s="1"/>
      <c r="AM720" s="2"/>
      <c r="AN720" s="2"/>
      <c r="AO720" s="2"/>
      <c r="AP720" s="2"/>
      <c r="AQ720" s="2"/>
      <c r="AR720" s="2"/>
      <c r="AS720" s="2"/>
      <c r="AT720" s="2"/>
    </row>
    <row r="721" spans="16:46" x14ac:dyDescent="0.25">
      <c r="P721" s="1"/>
      <c r="Q721" s="2"/>
      <c r="R721" s="2"/>
      <c r="S721" s="2"/>
      <c r="T721" s="2"/>
      <c r="U721" s="2"/>
      <c r="V721" s="2"/>
      <c r="W721" s="2"/>
      <c r="X721" s="2"/>
      <c r="AL721" s="1"/>
      <c r="AM721" s="2"/>
      <c r="AN721" s="2"/>
      <c r="AO721" s="2"/>
      <c r="AP721" s="2"/>
      <c r="AQ721" s="2"/>
      <c r="AR721" s="2"/>
      <c r="AS721" s="2"/>
      <c r="AT721" s="2"/>
    </row>
    <row r="722" spans="16:46" x14ac:dyDescent="0.25">
      <c r="P722" s="1"/>
      <c r="Q722" s="2"/>
      <c r="R722" s="2"/>
      <c r="S722" s="2"/>
      <c r="T722" s="2"/>
      <c r="U722" s="2"/>
      <c r="V722" s="2"/>
      <c r="W722" s="2"/>
      <c r="X722" s="2"/>
      <c r="AL722" s="1"/>
      <c r="AM722" s="2"/>
      <c r="AN722" s="2"/>
      <c r="AO722" s="2"/>
      <c r="AP722" s="2"/>
      <c r="AQ722" s="2"/>
      <c r="AR722" s="2"/>
      <c r="AS722" s="2"/>
      <c r="AT722" s="2"/>
    </row>
    <row r="723" spans="16:46" x14ac:dyDescent="0.25">
      <c r="P723" s="1"/>
      <c r="Q723" s="2"/>
      <c r="R723" s="2"/>
      <c r="S723" s="2"/>
      <c r="T723" s="2"/>
      <c r="U723" s="2"/>
      <c r="V723" s="2"/>
      <c r="W723" s="2"/>
      <c r="X723" s="2"/>
      <c r="AL723" s="1"/>
      <c r="AM723" s="2"/>
      <c r="AN723" s="2"/>
      <c r="AO723" s="2"/>
      <c r="AP723" s="2"/>
      <c r="AQ723" s="2"/>
      <c r="AR723" s="2"/>
      <c r="AS723" s="2"/>
      <c r="AT723" s="2"/>
    </row>
    <row r="724" spans="16:46" x14ac:dyDescent="0.25">
      <c r="P724" s="1"/>
      <c r="Q724" s="2"/>
      <c r="R724" s="2"/>
      <c r="S724" s="2"/>
      <c r="T724" s="2"/>
      <c r="U724" s="2"/>
      <c r="V724" s="2"/>
      <c r="W724" s="2"/>
      <c r="X724" s="2"/>
      <c r="AL724" s="1"/>
      <c r="AM724" s="2"/>
      <c r="AN724" s="2"/>
      <c r="AO724" s="2"/>
      <c r="AP724" s="2"/>
      <c r="AQ724" s="2"/>
      <c r="AR724" s="2"/>
      <c r="AS724" s="2"/>
      <c r="AT724" s="2"/>
    </row>
    <row r="725" spans="16:46" x14ac:dyDescent="0.25">
      <c r="P725" s="1"/>
      <c r="Q725" s="2"/>
      <c r="R725" s="2"/>
      <c r="S725" s="2"/>
      <c r="T725" s="2"/>
      <c r="U725" s="2"/>
      <c r="V725" s="2"/>
      <c r="W725" s="2"/>
      <c r="X725" s="2"/>
      <c r="AL725" s="1"/>
      <c r="AM725" s="2"/>
      <c r="AN725" s="2"/>
      <c r="AO725" s="2"/>
      <c r="AP725" s="2"/>
      <c r="AQ725" s="2"/>
      <c r="AR725" s="2"/>
      <c r="AS725" s="2"/>
      <c r="AT725" s="2"/>
    </row>
    <row r="726" spans="16:46" x14ac:dyDescent="0.25">
      <c r="P726" s="1"/>
      <c r="Q726" s="2"/>
      <c r="R726" s="2"/>
      <c r="S726" s="2"/>
      <c r="T726" s="2"/>
      <c r="U726" s="2"/>
      <c r="V726" s="2"/>
      <c r="W726" s="2"/>
      <c r="X726" s="2"/>
      <c r="AL726" s="1"/>
      <c r="AM726" s="2"/>
      <c r="AN726" s="2"/>
      <c r="AO726" s="2"/>
      <c r="AP726" s="2"/>
      <c r="AQ726" s="2"/>
      <c r="AR726" s="2"/>
      <c r="AS726" s="2"/>
      <c r="AT726" s="2"/>
    </row>
    <row r="727" spans="16:46" x14ac:dyDescent="0.25">
      <c r="P727" s="1"/>
      <c r="Q727" s="2"/>
      <c r="R727" s="2"/>
      <c r="S727" s="2"/>
      <c r="T727" s="2"/>
      <c r="U727" s="2"/>
      <c r="V727" s="2"/>
      <c r="W727" s="2"/>
      <c r="X727" s="2"/>
      <c r="AL727" s="1"/>
      <c r="AM727" s="2"/>
      <c r="AN727" s="2"/>
      <c r="AO727" s="2"/>
      <c r="AP727" s="2"/>
      <c r="AQ727" s="2"/>
      <c r="AR727" s="2"/>
      <c r="AS727" s="2"/>
      <c r="AT727" s="2"/>
    </row>
    <row r="728" spans="16:46" x14ac:dyDescent="0.25">
      <c r="P728" s="1"/>
      <c r="Q728" s="2"/>
      <c r="R728" s="2"/>
      <c r="S728" s="2"/>
      <c r="T728" s="2"/>
      <c r="U728" s="2"/>
      <c r="V728" s="2"/>
      <c r="W728" s="2"/>
      <c r="X728" s="2"/>
      <c r="AL728" s="1"/>
      <c r="AM728" s="2"/>
      <c r="AN728" s="2"/>
      <c r="AO728" s="2"/>
      <c r="AP728" s="2"/>
      <c r="AQ728" s="2"/>
      <c r="AR728" s="2"/>
      <c r="AS728" s="2"/>
      <c r="AT728" s="2"/>
    </row>
    <row r="729" spans="16:46" x14ac:dyDescent="0.25">
      <c r="P729" s="1"/>
      <c r="Q729" s="2"/>
      <c r="R729" s="2"/>
      <c r="S729" s="2"/>
      <c r="T729" s="2"/>
      <c r="U729" s="2"/>
      <c r="V729" s="2"/>
      <c r="W729" s="2"/>
      <c r="X729" s="2"/>
      <c r="AL729" s="1"/>
      <c r="AM729" s="2"/>
      <c r="AN729" s="2"/>
      <c r="AO729" s="2"/>
      <c r="AP729" s="2"/>
      <c r="AQ729" s="2"/>
      <c r="AR729" s="2"/>
      <c r="AS729" s="2"/>
      <c r="AT729" s="2"/>
    </row>
    <row r="730" spans="16:46" x14ac:dyDescent="0.25">
      <c r="P730" s="1"/>
      <c r="Q730" s="2"/>
      <c r="R730" s="2"/>
      <c r="S730" s="2"/>
      <c r="T730" s="2"/>
      <c r="U730" s="2"/>
      <c r="V730" s="2"/>
      <c r="W730" s="2"/>
      <c r="X730" s="2"/>
      <c r="AL730" s="1"/>
      <c r="AM730" s="2"/>
      <c r="AN730" s="2"/>
      <c r="AO730" s="2"/>
      <c r="AP730" s="2"/>
      <c r="AQ730" s="2"/>
      <c r="AR730" s="2"/>
      <c r="AS730" s="2"/>
      <c r="AT730" s="2"/>
    </row>
    <row r="731" spans="16:46" x14ac:dyDescent="0.25">
      <c r="P731" s="1"/>
      <c r="Q731" s="2"/>
      <c r="R731" s="2"/>
      <c r="S731" s="2"/>
      <c r="T731" s="2"/>
      <c r="U731" s="2"/>
      <c r="V731" s="2"/>
      <c r="W731" s="2"/>
      <c r="X731" s="2"/>
      <c r="AL731" s="1"/>
      <c r="AM731" s="2"/>
      <c r="AN731" s="2"/>
      <c r="AO731" s="2"/>
      <c r="AP731" s="2"/>
      <c r="AQ731" s="2"/>
      <c r="AR731" s="2"/>
      <c r="AS731" s="2"/>
      <c r="AT731" s="2"/>
    </row>
    <row r="732" spans="16:46" x14ac:dyDescent="0.25">
      <c r="P732" s="1"/>
      <c r="Q732" s="2"/>
      <c r="R732" s="2"/>
      <c r="S732" s="2"/>
      <c r="T732" s="2"/>
      <c r="U732" s="2"/>
      <c r="V732" s="2"/>
      <c r="W732" s="2"/>
      <c r="X732" s="2"/>
      <c r="AL732" s="1"/>
      <c r="AM732" s="2"/>
      <c r="AN732" s="2"/>
      <c r="AO732" s="2"/>
      <c r="AP732" s="2"/>
      <c r="AQ732" s="2"/>
      <c r="AR732" s="2"/>
      <c r="AS732" s="2"/>
      <c r="AT732" s="2"/>
    </row>
    <row r="733" spans="16:46" x14ac:dyDescent="0.25">
      <c r="P733" s="1"/>
      <c r="Q733" s="2"/>
      <c r="R733" s="2"/>
      <c r="S733" s="2"/>
      <c r="T733" s="2"/>
      <c r="U733" s="2"/>
      <c r="V733" s="2"/>
      <c r="W733" s="2"/>
      <c r="X733" s="2"/>
      <c r="AL733" s="1"/>
      <c r="AM733" s="2"/>
      <c r="AN733" s="2"/>
      <c r="AO733" s="2"/>
      <c r="AP733" s="2"/>
      <c r="AQ733" s="2"/>
      <c r="AR733" s="2"/>
      <c r="AS733" s="2"/>
      <c r="AT733" s="2"/>
    </row>
    <row r="734" spans="16:46" x14ac:dyDescent="0.25">
      <c r="P734" s="1"/>
      <c r="Q734" s="2"/>
      <c r="R734" s="2"/>
      <c r="S734" s="2"/>
      <c r="T734" s="2"/>
      <c r="U734" s="2"/>
      <c r="V734" s="2"/>
      <c r="W734" s="2"/>
      <c r="X734" s="2"/>
      <c r="AL734" s="1"/>
      <c r="AM734" s="2"/>
      <c r="AN734" s="2"/>
      <c r="AO734" s="2"/>
      <c r="AP734" s="2"/>
      <c r="AQ734" s="2"/>
      <c r="AR734" s="2"/>
      <c r="AS734" s="2"/>
      <c r="AT734" s="2"/>
    </row>
    <row r="735" spans="16:46" x14ac:dyDescent="0.25">
      <c r="P735" s="1"/>
      <c r="Q735" s="2"/>
      <c r="R735" s="2"/>
      <c r="S735" s="2"/>
      <c r="T735" s="2"/>
      <c r="U735" s="2"/>
      <c r="V735" s="2"/>
      <c r="W735" s="2"/>
      <c r="X735" s="2"/>
      <c r="AL735" s="1"/>
      <c r="AM735" s="2"/>
      <c r="AN735" s="2"/>
      <c r="AO735" s="2"/>
      <c r="AP735" s="2"/>
      <c r="AQ735" s="2"/>
      <c r="AR735" s="2"/>
      <c r="AS735" s="2"/>
      <c r="AT735" s="2"/>
    </row>
    <row r="736" spans="16:46" x14ac:dyDescent="0.25">
      <c r="P736" s="1"/>
      <c r="Q736" s="2"/>
      <c r="R736" s="2"/>
      <c r="S736" s="2"/>
      <c r="T736" s="2"/>
      <c r="U736" s="2"/>
      <c r="V736" s="2"/>
      <c r="W736" s="2"/>
      <c r="X736" s="2"/>
      <c r="AL736" s="1"/>
      <c r="AM736" s="2"/>
      <c r="AN736" s="2"/>
      <c r="AO736" s="2"/>
      <c r="AP736" s="2"/>
      <c r="AQ736" s="2"/>
      <c r="AR736" s="2"/>
      <c r="AS736" s="2"/>
      <c r="AT736" s="2"/>
    </row>
    <row r="737" spans="16:46" x14ac:dyDescent="0.25">
      <c r="P737" s="1"/>
      <c r="Q737" s="2"/>
      <c r="R737" s="2"/>
      <c r="S737" s="2"/>
      <c r="T737" s="2"/>
      <c r="U737" s="2"/>
      <c r="V737" s="2"/>
      <c r="W737" s="2"/>
      <c r="X737" s="2"/>
      <c r="AL737" s="1"/>
      <c r="AM737" s="2"/>
      <c r="AN737" s="2"/>
      <c r="AO737" s="2"/>
      <c r="AP737" s="2"/>
      <c r="AQ737" s="2"/>
      <c r="AR737" s="2"/>
      <c r="AS737" s="2"/>
      <c r="AT737" s="2"/>
    </row>
    <row r="738" spans="16:46" x14ac:dyDescent="0.25">
      <c r="P738" s="1"/>
      <c r="Q738" s="2"/>
      <c r="R738" s="2"/>
      <c r="S738" s="2"/>
      <c r="T738" s="2"/>
      <c r="U738" s="2"/>
      <c r="V738" s="2"/>
      <c r="W738" s="2"/>
      <c r="X738" s="2"/>
      <c r="AL738" s="1"/>
      <c r="AM738" s="2"/>
      <c r="AN738" s="2"/>
      <c r="AO738" s="2"/>
      <c r="AP738" s="2"/>
      <c r="AQ738" s="2"/>
      <c r="AR738" s="2"/>
      <c r="AS738" s="2"/>
      <c r="AT738" s="2"/>
    </row>
    <row r="739" spans="16:46" x14ac:dyDescent="0.25">
      <c r="P739" s="1"/>
      <c r="Q739" s="2"/>
      <c r="R739" s="2"/>
      <c r="S739" s="2"/>
      <c r="T739" s="2"/>
      <c r="U739" s="2"/>
      <c r="V739" s="2"/>
      <c r="W739" s="2"/>
      <c r="X739" s="2"/>
      <c r="AL739" s="1"/>
      <c r="AM739" s="2"/>
      <c r="AN739" s="2"/>
      <c r="AO739" s="2"/>
      <c r="AP739" s="2"/>
      <c r="AQ739" s="2"/>
      <c r="AR739" s="2"/>
      <c r="AS739" s="2"/>
      <c r="AT739" s="2"/>
    </row>
    <row r="740" spans="16:46" x14ac:dyDescent="0.25">
      <c r="P740" s="1"/>
      <c r="Q740" s="2"/>
      <c r="R740" s="2"/>
      <c r="S740" s="2"/>
      <c r="T740" s="2"/>
      <c r="U740" s="2"/>
      <c r="V740" s="2"/>
      <c r="W740" s="2"/>
      <c r="X740" s="2"/>
      <c r="AL740" s="1"/>
      <c r="AM740" s="2"/>
      <c r="AN740" s="2"/>
      <c r="AO740" s="2"/>
      <c r="AP740" s="2"/>
      <c r="AQ740" s="2"/>
      <c r="AR740" s="2"/>
      <c r="AS740" s="2"/>
      <c r="AT740" s="2"/>
    </row>
    <row r="741" spans="16:46" x14ac:dyDescent="0.25">
      <c r="P741" s="1"/>
      <c r="Q741" s="2"/>
      <c r="R741" s="2"/>
      <c r="S741" s="2"/>
      <c r="T741" s="2"/>
      <c r="U741" s="2"/>
      <c r="V741" s="2"/>
      <c r="W741" s="2"/>
      <c r="X741" s="2"/>
      <c r="AL741" s="1"/>
      <c r="AM741" s="2"/>
      <c r="AN741" s="2"/>
      <c r="AO741" s="2"/>
      <c r="AP741" s="2"/>
      <c r="AQ741" s="2"/>
      <c r="AR741" s="2"/>
      <c r="AS741" s="2"/>
      <c r="AT741" s="2"/>
    </row>
    <row r="742" spans="16:46" x14ac:dyDescent="0.25">
      <c r="P742" s="1"/>
      <c r="Q742" s="2"/>
      <c r="R742" s="2"/>
      <c r="S742" s="2"/>
      <c r="T742" s="2"/>
      <c r="U742" s="2"/>
      <c r="V742" s="2"/>
      <c r="W742" s="2"/>
      <c r="X742" s="2"/>
      <c r="AL742" s="1"/>
      <c r="AM742" s="2"/>
      <c r="AN742" s="2"/>
      <c r="AO742" s="2"/>
      <c r="AP742" s="2"/>
      <c r="AQ742" s="2"/>
      <c r="AR742" s="2"/>
      <c r="AS742" s="2"/>
      <c r="AT742" s="2"/>
    </row>
    <row r="743" spans="16:46" x14ac:dyDescent="0.25">
      <c r="P743" s="1"/>
      <c r="Q743" s="2"/>
      <c r="R743" s="2"/>
      <c r="S743" s="2"/>
      <c r="T743" s="2"/>
      <c r="U743" s="2"/>
      <c r="V743" s="2"/>
      <c r="W743" s="2"/>
      <c r="X743" s="2"/>
      <c r="AL743" s="1"/>
      <c r="AM743" s="2"/>
      <c r="AN743" s="2"/>
      <c r="AO743" s="2"/>
      <c r="AP743" s="2"/>
      <c r="AQ743" s="2"/>
      <c r="AR743" s="2"/>
      <c r="AS743" s="2"/>
      <c r="AT743" s="2"/>
    </row>
    <row r="744" spans="16:46" x14ac:dyDescent="0.25">
      <c r="P744" s="1"/>
      <c r="Q744" s="2"/>
      <c r="R744" s="2"/>
      <c r="S744" s="2"/>
      <c r="T744" s="2"/>
      <c r="U744" s="2"/>
      <c r="V744" s="2"/>
      <c r="W744" s="2"/>
      <c r="X744" s="2"/>
      <c r="AL744" s="1"/>
      <c r="AM744" s="2"/>
      <c r="AN744" s="2"/>
      <c r="AO744" s="2"/>
      <c r="AP744" s="2"/>
      <c r="AQ744" s="2"/>
      <c r="AR744" s="2"/>
      <c r="AS744" s="2"/>
      <c r="AT744" s="2"/>
    </row>
    <row r="745" spans="16:46" x14ac:dyDescent="0.25">
      <c r="P745" s="1"/>
      <c r="Q745" s="2"/>
      <c r="R745" s="2"/>
      <c r="S745" s="2"/>
      <c r="T745" s="2"/>
      <c r="U745" s="2"/>
      <c r="V745" s="2"/>
      <c r="W745" s="2"/>
      <c r="X745" s="2"/>
      <c r="AL745" s="1"/>
      <c r="AM745" s="2"/>
      <c r="AN745" s="2"/>
      <c r="AO745" s="2"/>
      <c r="AP745" s="2"/>
      <c r="AQ745" s="2"/>
      <c r="AR745" s="2"/>
      <c r="AS745" s="2"/>
      <c r="AT745" s="2"/>
    </row>
    <row r="746" spans="16:46" x14ac:dyDescent="0.25">
      <c r="P746" s="1"/>
      <c r="Q746" s="2"/>
      <c r="R746" s="2"/>
      <c r="S746" s="2"/>
      <c r="T746" s="2"/>
      <c r="U746" s="2"/>
      <c r="V746" s="2"/>
      <c r="W746" s="2"/>
      <c r="X746" s="2"/>
      <c r="AL746" s="1"/>
      <c r="AM746" s="2"/>
      <c r="AN746" s="2"/>
      <c r="AO746" s="2"/>
      <c r="AP746" s="2"/>
      <c r="AQ746" s="2"/>
      <c r="AR746" s="2"/>
      <c r="AS746" s="2"/>
      <c r="AT746" s="2"/>
    </row>
    <row r="747" spans="16:46" x14ac:dyDescent="0.25">
      <c r="P747" s="1"/>
      <c r="Q747" s="2"/>
      <c r="R747" s="2"/>
      <c r="S747" s="2"/>
      <c r="T747" s="2"/>
      <c r="U747" s="2"/>
      <c r="V747" s="2"/>
      <c r="W747" s="2"/>
      <c r="X747" s="2"/>
      <c r="AL747" s="1"/>
      <c r="AM747" s="2"/>
      <c r="AN747" s="2"/>
      <c r="AO747" s="2"/>
      <c r="AP747" s="2"/>
      <c r="AQ747" s="2"/>
      <c r="AR747" s="2"/>
      <c r="AS747" s="2"/>
      <c r="AT747" s="2"/>
    </row>
    <row r="748" spans="16:46" x14ac:dyDescent="0.25">
      <c r="P748" s="1"/>
      <c r="Q748" s="2"/>
      <c r="R748" s="2"/>
      <c r="S748" s="2"/>
      <c r="T748" s="2"/>
      <c r="U748" s="2"/>
      <c r="V748" s="2"/>
      <c r="W748" s="2"/>
      <c r="X748" s="2"/>
      <c r="AL748" s="1"/>
      <c r="AM748" s="2"/>
      <c r="AN748" s="2"/>
      <c r="AO748" s="2"/>
      <c r="AP748" s="2"/>
      <c r="AQ748" s="2"/>
      <c r="AR748" s="2"/>
      <c r="AS748" s="2"/>
      <c r="AT748" s="2"/>
    </row>
    <row r="749" spans="16:46" x14ac:dyDescent="0.25">
      <c r="P749" s="1"/>
      <c r="Q749" s="2"/>
      <c r="R749" s="2"/>
      <c r="S749" s="2"/>
      <c r="T749" s="2"/>
      <c r="U749" s="2"/>
      <c r="V749" s="2"/>
      <c r="W749" s="2"/>
      <c r="X749" s="2"/>
      <c r="AL749" s="1"/>
      <c r="AM749" s="2"/>
      <c r="AN749" s="2"/>
      <c r="AO749" s="2"/>
      <c r="AP749" s="2"/>
      <c r="AQ749" s="2"/>
      <c r="AR749" s="2"/>
      <c r="AS749" s="2"/>
      <c r="AT749" s="2"/>
    </row>
    <row r="750" spans="16:46" x14ac:dyDescent="0.25">
      <c r="P750" s="1"/>
      <c r="Q750" s="2"/>
      <c r="R750" s="2"/>
      <c r="S750" s="2"/>
      <c r="T750" s="2"/>
      <c r="U750" s="2"/>
      <c r="V750" s="2"/>
      <c r="W750" s="2"/>
      <c r="X750" s="2"/>
      <c r="AL750" s="1"/>
      <c r="AM750" s="2"/>
      <c r="AN750" s="2"/>
      <c r="AO750" s="2"/>
      <c r="AP750" s="2"/>
      <c r="AQ750" s="2"/>
      <c r="AR750" s="2"/>
      <c r="AS750" s="2"/>
      <c r="AT750" s="2"/>
    </row>
    <row r="751" spans="16:46" x14ac:dyDescent="0.25">
      <c r="P751" s="1"/>
      <c r="Q751" s="2"/>
      <c r="R751" s="2"/>
      <c r="S751" s="2"/>
      <c r="T751" s="2"/>
      <c r="U751" s="2"/>
      <c r="V751" s="2"/>
      <c r="W751" s="2"/>
      <c r="X751" s="2"/>
      <c r="AL751" s="1"/>
      <c r="AM751" s="2"/>
      <c r="AN751" s="2"/>
      <c r="AO751" s="2"/>
      <c r="AP751" s="2"/>
      <c r="AQ751" s="2"/>
      <c r="AR751" s="2"/>
      <c r="AS751" s="2"/>
      <c r="AT751" s="2"/>
    </row>
    <row r="752" spans="16:46" x14ac:dyDescent="0.25">
      <c r="P752" s="1"/>
      <c r="Q752" s="2"/>
      <c r="R752" s="2"/>
      <c r="S752" s="2"/>
      <c r="T752" s="2"/>
      <c r="U752" s="2"/>
      <c r="V752" s="2"/>
      <c r="W752" s="2"/>
      <c r="X752" s="2"/>
      <c r="AL752" s="1"/>
      <c r="AM752" s="2"/>
      <c r="AN752" s="2"/>
      <c r="AO752" s="2"/>
      <c r="AP752" s="2"/>
      <c r="AQ752" s="2"/>
      <c r="AR752" s="2"/>
      <c r="AS752" s="2"/>
      <c r="AT752" s="2"/>
    </row>
    <row r="753" spans="16:46" x14ac:dyDescent="0.25">
      <c r="P753" s="1"/>
      <c r="Q753" s="2"/>
      <c r="R753" s="2"/>
      <c r="S753" s="2"/>
      <c r="T753" s="2"/>
      <c r="U753" s="2"/>
      <c r="V753" s="2"/>
      <c r="W753" s="2"/>
      <c r="X753" s="2"/>
      <c r="AL753" s="1"/>
      <c r="AM753" s="2"/>
      <c r="AN753" s="2"/>
      <c r="AO753" s="2"/>
      <c r="AP753" s="2"/>
      <c r="AQ753" s="2"/>
      <c r="AR753" s="2"/>
      <c r="AS753" s="2"/>
      <c r="AT753" s="2"/>
    </row>
    <row r="754" spans="16:46" x14ac:dyDescent="0.25">
      <c r="P754" s="1"/>
      <c r="Q754" s="2"/>
      <c r="R754" s="2"/>
      <c r="S754" s="2"/>
      <c r="T754" s="2"/>
      <c r="U754" s="2"/>
      <c r="V754" s="2"/>
      <c r="W754" s="2"/>
      <c r="X754" s="2"/>
      <c r="AL754" s="1"/>
      <c r="AM754" s="2"/>
      <c r="AN754" s="2"/>
      <c r="AO754" s="2"/>
      <c r="AP754" s="2"/>
      <c r="AQ754" s="2"/>
      <c r="AR754" s="2"/>
      <c r="AS754" s="2"/>
      <c r="AT754" s="2"/>
    </row>
    <row r="755" spans="16:46" x14ac:dyDescent="0.25">
      <c r="P755" s="1"/>
      <c r="Q755" s="2"/>
      <c r="R755" s="2"/>
      <c r="S755" s="2"/>
      <c r="T755" s="2"/>
      <c r="U755" s="2"/>
      <c r="V755" s="2"/>
      <c r="W755" s="2"/>
      <c r="X755" s="2"/>
      <c r="AL755" s="1"/>
      <c r="AM755" s="2"/>
      <c r="AN755" s="2"/>
      <c r="AO755" s="2"/>
      <c r="AP755" s="2"/>
      <c r="AQ755" s="2"/>
      <c r="AR755" s="2"/>
      <c r="AS755" s="2"/>
      <c r="AT755" s="2"/>
    </row>
    <row r="756" spans="16:46" x14ac:dyDescent="0.25">
      <c r="P756" s="1"/>
      <c r="Q756" s="2"/>
      <c r="R756" s="2"/>
      <c r="S756" s="2"/>
      <c r="T756" s="2"/>
      <c r="U756" s="2"/>
      <c r="V756" s="2"/>
      <c r="W756" s="2"/>
      <c r="X756" s="2"/>
      <c r="AL756" s="1"/>
      <c r="AM756" s="2"/>
      <c r="AN756" s="2"/>
      <c r="AO756" s="2"/>
      <c r="AP756" s="2"/>
      <c r="AQ756" s="2"/>
      <c r="AR756" s="2"/>
      <c r="AS756" s="2"/>
      <c r="AT756" s="2"/>
    </row>
    <row r="757" spans="16:46" x14ac:dyDescent="0.25">
      <c r="P757" s="1"/>
      <c r="Q757" s="2"/>
      <c r="R757" s="2"/>
      <c r="S757" s="2"/>
      <c r="T757" s="2"/>
      <c r="U757" s="2"/>
      <c r="V757" s="2"/>
      <c r="W757" s="2"/>
      <c r="X757" s="2"/>
      <c r="AL757" s="1"/>
      <c r="AM757" s="2"/>
      <c r="AN757" s="2"/>
      <c r="AO757" s="2"/>
      <c r="AP757" s="2"/>
      <c r="AQ757" s="2"/>
      <c r="AR757" s="2"/>
      <c r="AS757" s="2"/>
      <c r="AT757" s="2"/>
    </row>
    <row r="758" spans="16:46" x14ac:dyDescent="0.25">
      <c r="P758" s="1"/>
      <c r="Q758" s="2"/>
      <c r="R758" s="2"/>
      <c r="S758" s="2"/>
      <c r="T758" s="2"/>
      <c r="U758" s="2"/>
      <c r="V758" s="2"/>
      <c r="W758" s="2"/>
      <c r="X758" s="2"/>
      <c r="AL758" s="1"/>
      <c r="AM758" s="2"/>
      <c r="AN758" s="2"/>
      <c r="AO758" s="2"/>
      <c r="AP758" s="2"/>
      <c r="AQ758" s="2"/>
      <c r="AR758" s="2"/>
      <c r="AS758" s="2"/>
      <c r="AT758" s="2"/>
    </row>
    <row r="759" spans="16:46" x14ac:dyDescent="0.25">
      <c r="P759" s="1"/>
      <c r="Q759" s="2"/>
      <c r="R759" s="2"/>
      <c r="S759" s="2"/>
      <c r="T759" s="2"/>
      <c r="U759" s="2"/>
      <c r="V759" s="2"/>
      <c r="W759" s="2"/>
      <c r="X759" s="2"/>
      <c r="AL759" s="1"/>
      <c r="AM759" s="2"/>
      <c r="AN759" s="2"/>
      <c r="AO759" s="2"/>
      <c r="AP759" s="2"/>
      <c r="AQ759" s="2"/>
      <c r="AR759" s="2"/>
      <c r="AS759" s="2"/>
      <c r="AT759" s="2"/>
    </row>
    <row r="760" spans="16:46" x14ac:dyDescent="0.25">
      <c r="P760" s="1"/>
      <c r="Q760" s="2"/>
      <c r="R760" s="2"/>
      <c r="S760" s="2"/>
      <c r="T760" s="2"/>
      <c r="U760" s="2"/>
      <c r="V760" s="2"/>
      <c r="W760" s="2"/>
      <c r="X760" s="2"/>
      <c r="AL760" s="1"/>
      <c r="AM760" s="2"/>
      <c r="AN760" s="2"/>
      <c r="AO760" s="2"/>
      <c r="AP760" s="2"/>
      <c r="AQ760" s="2"/>
      <c r="AR760" s="2"/>
      <c r="AS760" s="2"/>
      <c r="AT760" s="2"/>
    </row>
    <row r="761" spans="16:46" x14ac:dyDescent="0.25">
      <c r="P761" s="1"/>
      <c r="Q761" s="2"/>
      <c r="R761" s="2"/>
      <c r="S761" s="2"/>
      <c r="T761" s="2"/>
      <c r="U761" s="2"/>
      <c r="V761" s="2"/>
      <c r="W761" s="2"/>
      <c r="X761" s="2"/>
      <c r="AL761" s="1"/>
      <c r="AM761" s="2"/>
      <c r="AN761" s="2"/>
      <c r="AO761" s="2"/>
      <c r="AP761" s="2"/>
      <c r="AQ761" s="2"/>
      <c r="AR761" s="2"/>
      <c r="AS761" s="2"/>
      <c r="AT761" s="2"/>
    </row>
    <row r="762" spans="16:46" x14ac:dyDescent="0.25">
      <c r="P762" s="1"/>
      <c r="Q762" s="2"/>
      <c r="R762" s="2"/>
      <c r="S762" s="2"/>
      <c r="T762" s="2"/>
      <c r="U762" s="2"/>
      <c r="V762" s="2"/>
      <c r="W762" s="2"/>
      <c r="X762" s="2"/>
      <c r="AL762" s="1"/>
      <c r="AM762" s="2"/>
      <c r="AN762" s="2"/>
      <c r="AO762" s="2"/>
      <c r="AP762" s="2"/>
      <c r="AQ762" s="2"/>
      <c r="AR762" s="2"/>
      <c r="AS762" s="2"/>
      <c r="AT762" s="2"/>
    </row>
    <row r="763" spans="16:46" x14ac:dyDescent="0.25">
      <c r="P763" s="1"/>
      <c r="Q763" s="2"/>
      <c r="R763" s="2"/>
      <c r="S763" s="2"/>
      <c r="T763" s="2"/>
      <c r="U763" s="2"/>
      <c r="V763" s="2"/>
      <c r="W763" s="2"/>
      <c r="X763" s="2"/>
      <c r="AL763" s="1"/>
      <c r="AM763" s="2"/>
      <c r="AN763" s="2"/>
      <c r="AO763" s="2"/>
      <c r="AP763" s="2"/>
      <c r="AQ763" s="2"/>
      <c r="AR763" s="2"/>
      <c r="AS763" s="2"/>
      <c r="AT763" s="2"/>
    </row>
    <row r="764" spans="16:46" x14ac:dyDescent="0.25">
      <c r="P764" s="1"/>
      <c r="Q764" s="2"/>
      <c r="R764" s="2"/>
      <c r="S764" s="2"/>
      <c r="T764" s="2"/>
      <c r="U764" s="2"/>
      <c r="V764" s="2"/>
      <c r="W764" s="2"/>
      <c r="X764" s="2"/>
      <c r="AL764" s="1"/>
      <c r="AM764" s="2"/>
      <c r="AN764" s="2"/>
      <c r="AO764" s="2"/>
      <c r="AP764" s="2"/>
      <c r="AQ764" s="2"/>
      <c r="AR764" s="2"/>
      <c r="AS764" s="2"/>
      <c r="AT764" s="2"/>
    </row>
    <row r="765" spans="16:46" x14ac:dyDescent="0.25">
      <c r="P765" s="1"/>
      <c r="Q765" s="2"/>
      <c r="R765" s="2"/>
      <c r="S765" s="2"/>
      <c r="T765" s="2"/>
      <c r="U765" s="2"/>
      <c r="V765" s="2"/>
      <c r="W765" s="2"/>
      <c r="X765" s="2"/>
      <c r="AL765" s="1"/>
      <c r="AM765" s="2"/>
      <c r="AN765" s="2"/>
      <c r="AO765" s="2"/>
      <c r="AP765" s="2"/>
      <c r="AQ765" s="2"/>
      <c r="AR765" s="2"/>
      <c r="AS765" s="2"/>
      <c r="AT765" s="2"/>
    </row>
    <row r="766" spans="16:46" x14ac:dyDescent="0.25">
      <c r="P766" s="1"/>
      <c r="Q766" s="2"/>
      <c r="R766" s="2"/>
      <c r="S766" s="2"/>
      <c r="T766" s="2"/>
      <c r="U766" s="2"/>
      <c r="V766" s="2"/>
      <c r="W766" s="2"/>
      <c r="X766" s="2"/>
      <c r="AL766" s="1"/>
      <c r="AM766" s="2"/>
      <c r="AN766" s="2"/>
      <c r="AO766" s="2"/>
      <c r="AP766" s="2"/>
      <c r="AQ766" s="2"/>
      <c r="AR766" s="2"/>
      <c r="AS766" s="2"/>
      <c r="AT766" s="2"/>
    </row>
    <row r="767" spans="16:46" x14ac:dyDescent="0.25">
      <c r="P767" s="1"/>
      <c r="Q767" s="2"/>
      <c r="R767" s="2"/>
      <c r="S767" s="2"/>
      <c r="T767" s="2"/>
      <c r="U767" s="2"/>
      <c r="V767" s="2"/>
      <c r="W767" s="2"/>
      <c r="X767" s="2"/>
      <c r="AL767" s="1"/>
      <c r="AM767" s="2"/>
      <c r="AN767" s="2"/>
      <c r="AO767" s="2"/>
      <c r="AP767" s="2"/>
      <c r="AQ767" s="2"/>
      <c r="AR767" s="2"/>
      <c r="AS767" s="2"/>
      <c r="AT767" s="2"/>
    </row>
    <row r="768" spans="16:46" x14ac:dyDescent="0.25">
      <c r="P768" s="1"/>
      <c r="Q768" s="2"/>
      <c r="R768" s="2"/>
      <c r="S768" s="2"/>
      <c r="T768" s="2"/>
      <c r="U768" s="2"/>
      <c r="V768" s="2"/>
      <c r="W768" s="2"/>
      <c r="X768" s="2"/>
      <c r="AL768" s="1"/>
      <c r="AM768" s="2"/>
      <c r="AN768" s="2"/>
      <c r="AO768" s="2"/>
      <c r="AP768" s="2"/>
      <c r="AQ768" s="2"/>
      <c r="AR768" s="2"/>
      <c r="AS768" s="2"/>
      <c r="AT768" s="2"/>
    </row>
    <row r="769" spans="16:46" x14ac:dyDescent="0.25">
      <c r="P769" s="1"/>
      <c r="Q769" s="2"/>
      <c r="R769" s="2"/>
      <c r="S769" s="2"/>
      <c r="T769" s="2"/>
      <c r="U769" s="2"/>
      <c r="V769" s="2"/>
      <c r="W769" s="2"/>
      <c r="X769" s="2"/>
      <c r="AL769" s="1"/>
      <c r="AM769" s="2"/>
      <c r="AN769" s="2"/>
      <c r="AO769" s="2"/>
      <c r="AP769" s="2"/>
      <c r="AQ769" s="2"/>
      <c r="AR769" s="2"/>
      <c r="AS769" s="2"/>
      <c r="AT769" s="2"/>
    </row>
    <row r="770" spans="16:46" x14ac:dyDescent="0.25">
      <c r="P770" s="1"/>
      <c r="Q770" s="2"/>
      <c r="R770" s="2"/>
      <c r="S770" s="2"/>
      <c r="T770" s="2"/>
      <c r="U770" s="2"/>
      <c r="V770" s="2"/>
      <c r="W770" s="2"/>
      <c r="X770" s="2"/>
      <c r="AL770" s="1"/>
      <c r="AM770" s="2"/>
      <c r="AN770" s="2"/>
      <c r="AO770" s="2"/>
      <c r="AP770" s="2"/>
      <c r="AQ770" s="2"/>
      <c r="AR770" s="2"/>
      <c r="AS770" s="2"/>
      <c r="AT770" s="2"/>
    </row>
    <row r="771" spans="16:46" x14ac:dyDescent="0.25">
      <c r="P771" s="1"/>
      <c r="Q771" s="2"/>
      <c r="R771" s="2"/>
      <c r="S771" s="2"/>
      <c r="T771" s="2"/>
      <c r="U771" s="2"/>
      <c r="V771" s="2"/>
      <c r="W771" s="2"/>
      <c r="X771" s="2"/>
      <c r="AL771" s="1"/>
      <c r="AM771" s="2"/>
      <c r="AN771" s="2"/>
      <c r="AO771" s="2"/>
      <c r="AP771" s="2"/>
      <c r="AQ771" s="2"/>
      <c r="AR771" s="2"/>
      <c r="AS771" s="2"/>
      <c r="AT771" s="2"/>
    </row>
    <row r="772" spans="16:46" x14ac:dyDescent="0.25">
      <c r="P772" s="1"/>
      <c r="Q772" s="2"/>
      <c r="R772" s="2"/>
      <c r="S772" s="2"/>
      <c r="T772" s="2"/>
      <c r="U772" s="2"/>
      <c r="V772" s="2"/>
      <c r="W772" s="2"/>
      <c r="X772" s="2"/>
      <c r="AL772" s="1"/>
      <c r="AM772" s="2"/>
      <c r="AN772" s="2"/>
      <c r="AO772" s="2"/>
      <c r="AP772" s="2"/>
      <c r="AQ772" s="2"/>
      <c r="AR772" s="2"/>
      <c r="AS772" s="2"/>
      <c r="AT772" s="2"/>
    </row>
    <row r="773" spans="16:46" x14ac:dyDescent="0.25">
      <c r="P773" s="1"/>
      <c r="Q773" s="2"/>
      <c r="R773" s="2"/>
      <c r="S773" s="2"/>
      <c r="T773" s="2"/>
      <c r="U773" s="2"/>
      <c r="V773" s="2"/>
      <c r="W773" s="2"/>
      <c r="X773" s="2"/>
      <c r="AL773" s="1"/>
      <c r="AM773" s="2"/>
      <c r="AN773" s="2"/>
      <c r="AO773" s="2"/>
      <c r="AP773" s="2"/>
      <c r="AQ773" s="2"/>
      <c r="AR773" s="2"/>
      <c r="AS773" s="2"/>
      <c r="AT773" s="2"/>
    </row>
    <row r="774" spans="16:46" x14ac:dyDescent="0.25">
      <c r="P774" s="1"/>
      <c r="Q774" s="2"/>
      <c r="R774" s="2"/>
      <c r="S774" s="2"/>
      <c r="T774" s="2"/>
      <c r="U774" s="2"/>
      <c r="V774" s="2"/>
      <c r="W774" s="2"/>
      <c r="X774" s="2"/>
      <c r="AL774" s="1"/>
      <c r="AM774" s="2"/>
      <c r="AN774" s="2"/>
      <c r="AO774" s="2"/>
      <c r="AP774" s="2"/>
      <c r="AQ774" s="2"/>
      <c r="AR774" s="2"/>
      <c r="AS774" s="2"/>
      <c r="AT774" s="2"/>
    </row>
    <row r="775" spans="16:46" x14ac:dyDescent="0.25">
      <c r="P775" s="1"/>
      <c r="Q775" s="2"/>
      <c r="R775" s="2"/>
      <c r="S775" s="2"/>
      <c r="T775" s="2"/>
      <c r="U775" s="2"/>
      <c r="V775" s="2"/>
      <c r="W775" s="2"/>
      <c r="X775" s="2"/>
      <c r="AL775" s="1"/>
      <c r="AM775" s="2"/>
      <c r="AN775" s="2"/>
      <c r="AO775" s="2"/>
      <c r="AP775" s="2"/>
      <c r="AQ775" s="2"/>
      <c r="AR775" s="2"/>
      <c r="AS775" s="2"/>
      <c r="AT775" s="2"/>
    </row>
    <row r="776" spans="16:46" x14ac:dyDescent="0.25">
      <c r="P776" s="1"/>
      <c r="Q776" s="2"/>
      <c r="R776" s="2"/>
      <c r="S776" s="2"/>
      <c r="T776" s="2"/>
      <c r="U776" s="2"/>
      <c r="V776" s="2"/>
      <c r="W776" s="2"/>
      <c r="X776" s="2"/>
      <c r="AL776" s="1"/>
      <c r="AM776" s="2"/>
      <c r="AN776" s="2"/>
      <c r="AO776" s="2"/>
      <c r="AP776" s="2"/>
      <c r="AQ776" s="2"/>
      <c r="AR776" s="2"/>
      <c r="AS776" s="2"/>
      <c r="AT776" s="2"/>
    </row>
    <row r="777" spans="16:46" x14ac:dyDescent="0.25">
      <c r="P777" s="1"/>
      <c r="Q777" s="2"/>
      <c r="R777" s="2"/>
      <c r="S777" s="2"/>
      <c r="T777" s="2"/>
      <c r="U777" s="2"/>
      <c r="V777" s="2"/>
      <c r="W777" s="2"/>
      <c r="X777" s="2"/>
      <c r="AL777" s="1"/>
      <c r="AM777" s="2"/>
      <c r="AN777" s="2"/>
      <c r="AO777" s="2"/>
      <c r="AP777" s="2"/>
      <c r="AQ777" s="2"/>
      <c r="AR777" s="2"/>
      <c r="AS777" s="2"/>
      <c r="AT777" s="2"/>
    </row>
    <row r="778" spans="16:46" x14ac:dyDescent="0.25">
      <c r="P778" s="1"/>
      <c r="Q778" s="2"/>
      <c r="R778" s="2"/>
      <c r="S778" s="2"/>
      <c r="T778" s="2"/>
      <c r="U778" s="2"/>
      <c r="V778" s="2"/>
      <c r="W778" s="2"/>
      <c r="X778" s="2"/>
      <c r="AL778" s="1"/>
      <c r="AM778" s="2"/>
      <c r="AN778" s="2"/>
      <c r="AO778" s="2"/>
      <c r="AP778" s="2"/>
      <c r="AQ778" s="2"/>
      <c r="AR778" s="2"/>
      <c r="AS778" s="2"/>
      <c r="AT778" s="2"/>
    </row>
    <row r="779" spans="16:46" x14ac:dyDescent="0.25">
      <c r="P779" s="1"/>
      <c r="Q779" s="2"/>
      <c r="R779" s="2"/>
      <c r="S779" s="2"/>
      <c r="T779" s="2"/>
      <c r="U779" s="2"/>
      <c r="V779" s="2"/>
      <c r="W779" s="2"/>
      <c r="X779" s="2"/>
      <c r="AL779" s="1"/>
      <c r="AM779" s="2"/>
      <c r="AN779" s="2"/>
      <c r="AO779" s="2"/>
      <c r="AP779" s="2"/>
      <c r="AQ779" s="2"/>
      <c r="AR779" s="2"/>
      <c r="AS779" s="2"/>
      <c r="AT779" s="2"/>
    </row>
    <row r="780" spans="16:46" x14ac:dyDescent="0.25">
      <c r="P780" s="1"/>
      <c r="Q780" s="2"/>
      <c r="R780" s="2"/>
      <c r="S780" s="2"/>
      <c r="T780" s="2"/>
      <c r="U780" s="2"/>
      <c r="V780" s="2"/>
      <c r="W780" s="2"/>
      <c r="X780" s="2"/>
      <c r="AL780" s="1"/>
      <c r="AM780" s="2"/>
      <c r="AN780" s="2"/>
      <c r="AO780" s="2"/>
      <c r="AP780" s="2"/>
      <c r="AQ780" s="2"/>
      <c r="AR780" s="2"/>
      <c r="AS780" s="2"/>
      <c r="AT780" s="2"/>
    </row>
    <row r="781" spans="16:46" x14ac:dyDescent="0.25">
      <c r="P781" s="1"/>
      <c r="Q781" s="2"/>
      <c r="R781" s="2"/>
      <c r="S781" s="2"/>
      <c r="T781" s="2"/>
      <c r="U781" s="2"/>
      <c r="V781" s="2"/>
      <c r="W781" s="2"/>
      <c r="X781" s="2"/>
      <c r="AL781" s="1"/>
      <c r="AM781" s="2"/>
      <c r="AN781" s="2"/>
      <c r="AO781" s="2"/>
      <c r="AP781" s="2"/>
      <c r="AQ781" s="2"/>
      <c r="AR781" s="2"/>
      <c r="AS781" s="2"/>
      <c r="AT781" s="2"/>
    </row>
    <row r="782" spans="16:46" x14ac:dyDescent="0.25">
      <c r="P782" s="1"/>
      <c r="Q782" s="2"/>
      <c r="R782" s="2"/>
      <c r="S782" s="2"/>
      <c r="T782" s="2"/>
      <c r="U782" s="2"/>
      <c r="V782" s="2"/>
      <c r="W782" s="2"/>
      <c r="X782" s="2"/>
      <c r="AL782" s="1"/>
      <c r="AM782" s="2"/>
      <c r="AN782" s="2"/>
      <c r="AO782" s="2"/>
      <c r="AP782" s="2"/>
      <c r="AQ782" s="2"/>
      <c r="AR782" s="2"/>
      <c r="AS782" s="2"/>
      <c r="AT782" s="2"/>
    </row>
    <row r="783" spans="16:46" x14ac:dyDescent="0.25">
      <c r="P783" s="1"/>
      <c r="Q783" s="2"/>
      <c r="R783" s="2"/>
      <c r="S783" s="2"/>
      <c r="T783" s="2"/>
      <c r="U783" s="2"/>
      <c r="V783" s="2"/>
      <c r="W783" s="2"/>
      <c r="X783" s="2"/>
      <c r="AL783" s="1"/>
      <c r="AM783" s="2"/>
      <c r="AN783" s="2"/>
      <c r="AO783" s="2"/>
      <c r="AP783" s="2"/>
      <c r="AQ783" s="2"/>
      <c r="AR783" s="2"/>
      <c r="AS783" s="2"/>
      <c r="AT783" s="2"/>
    </row>
    <row r="784" spans="16:46" x14ac:dyDescent="0.25">
      <c r="P784" s="1"/>
      <c r="Q784" s="2"/>
      <c r="R784" s="2"/>
      <c r="S784" s="2"/>
      <c r="T784" s="2"/>
      <c r="U784" s="2"/>
      <c r="V784" s="2"/>
      <c r="W784" s="2"/>
      <c r="X784" s="2"/>
      <c r="AL784" s="1"/>
      <c r="AM784" s="2"/>
      <c r="AN784" s="2"/>
      <c r="AO784" s="2"/>
      <c r="AP784" s="2"/>
      <c r="AQ784" s="2"/>
      <c r="AR784" s="2"/>
      <c r="AS784" s="2"/>
      <c r="AT784" s="2"/>
    </row>
    <row r="785" spans="16:46" x14ac:dyDescent="0.25">
      <c r="P785" s="1"/>
      <c r="Q785" s="2"/>
      <c r="R785" s="2"/>
      <c r="S785" s="2"/>
      <c r="T785" s="2"/>
      <c r="U785" s="2"/>
      <c r="V785" s="2"/>
      <c r="W785" s="2"/>
      <c r="X785" s="2"/>
      <c r="AL785" s="1"/>
      <c r="AM785" s="2"/>
      <c r="AN785" s="2"/>
      <c r="AO785" s="2"/>
      <c r="AP785" s="2"/>
      <c r="AQ785" s="2"/>
      <c r="AR785" s="2"/>
      <c r="AS785" s="2"/>
      <c r="AT785" s="2"/>
    </row>
    <row r="786" spans="16:46" x14ac:dyDescent="0.25">
      <c r="P786" s="1"/>
      <c r="Q786" s="2"/>
      <c r="R786" s="2"/>
      <c r="S786" s="2"/>
      <c r="T786" s="2"/>
      <c r="U786" s="2"/>
      <c r="V786" s="2"/>
      <c r="W786" s="2"/>
      <c r="X786" s="2"/>
      <c r="AL786" s="1"/>
      <c r="AM786" s="2"/>
      <c r="AN786" s="2"/>
      <c r="AO786" s="2"/>
      <c r="AP786" s="2"/>
      <c r="AQ786" s="2"/>
      <c r="AR786" s="2"/>
      <c r="AS786" s="2"/>
      <c r="AT786" s="2"/>
    </row>
    <row r="787" spans="16:46" x14ac:dyDescent="0.25">
      <c r="P787" s="1"/>
      <c r="Q787" s="2"/>
      <c r="R787" s="2"/>
      <c r="S787" s="2"/>
      <c r="T787" s="2"/>
      <c r="U787" s="2"/>
      <c r="V787" s="2"/>
      <c r="W787" s="2"/>
      <c r="X787" s="2"/>
      <c r="AL787" s="1"/>
      <c r="AM787" s="2"/>
      <c r="AN787" s="2"/>
      <c r="AO787" s="2"/>
      <c r="AP787" s="2"/>
      <c r="AQ787" s="2"/>
      <c r="AR787" s="2"/>
      <c r="AS787" s="2"/>
      <c r="AT787" s="2"/>
    </row>
    <row r="788" spans="16:46" x14ac:dyDescent="0.25">
      <c r="P788" s="1"/>
      <c r="Q788" s="2"/>
      <c r="R788" s="2"/>
      <c r="S788" s="2"/>
      <c r="T788" s="2"/>
      <c r="U788" s="2"/>
      <c r="V788" s="2"/>
      <c r="W788" s="2"/>
      <c r="X788" s="2"/>
      <c r="AL788" s="1"/>
      <c r="AM788" s="2"/>
      <c r="AN788" s="2"/>
      <c r="AO788" s="2"/>
      <c r="AP788" s="2"/>
      <c r="AQ788" s="2"/>
      <c r="AR788" s="2"/>
      <c r="AS788" s="2"/>
      <c r="AT788" s="2"/>
    </row>
    <row r="789" spans="16:46" x14ac:dyDescent="0.25">
      <c r="P789" s="1"/>
      <c r="Q789" s="2"/>
      <c r="R789" s="2"/>
      <c r="S789" s="2"/>
      <c r="T789" s="2"/>
      <c r="U789" s="2"/>
      <c r="V789" s="2"/>
      <c r="W789" s="2"/>
      <c r="X789" s="2"/>
      <c r="AL789" s="1"/>
      <c r="AM789" s="2"/>
      <c r="AN789" s="2"/>
      <c r="AO789" s="2"/>
      <c r="AP789" s="2"/>
      <c r="AQ789" s="2"/>
      <c r="AR789" s="2"/>
      <c r="AS789" s="2"/>
      <c r="AT789" s="2"/>
    </row>
    <row r="790" spans="16:46" x14ac:dyDescent="0.25">
      <c r="P790" s="1"/>
      <c r="Q790" s="2"/>
      <c r="R790" s="2"/>
      <c r="S790" s="2"/>
      <c r="T790" s="2"/>
      <c r="U790" s="2"/>
      <c r="V790" s="2"/>
      <c r="W790" s="2"/>
      <c r="X790" s="2"/>
      <c r="AL790" s="1"/>
      <c r="AM790" s="2"/>
      <c r="AN790" s="2"/>
      <c r="AO790" s="2"/>
      <c r="AP790" s="2"/>
      <c r="AQ790" s="2"/>
      <c r="AR790" s="2"/>
      <c r="AS790" s="2"/>
      <c r="AT790" s="2"/>
    </row>
    <row r="791" spans="16:46" x14ac:dyDescent="0.25">
      <c r="P791" s="1"/>
      <c r="Q791" s="2"/>
      <c r="R791" s="2"/>
      <c r="S791" s="2"/>
      <c r="T791" s="2"/>
      <c r="U791" s="2"/>
      <c r="V791" s="2"/>
      <c r="W791" s="2"/>
      <c r="X791" s="2"/>
      <c r="AL791" s="1"/>
      <c r="AM791" s="2"/>
      <c r="AN791" s="2"/>
      <c r="AO791" s="2"/>
      <c r="AP791" s="2"/>
      <c r="AQ791" s="2"/>
      <c r="AR791" s="2"/>
      <c r="AS791" s="2"/>
      <c r="AT791" s="2"/>
    </row>
    <row r="792" spans="16:46" x14ac:dyDescent="0.25">
      <c r="P792" s="1"/>
      <c r="Q792" s="2"/>
      <c r="R792" s="2"/>
      <c r="S792" s="2"/>
      <c r="T792" s="2"/>
      <c r="U792" s="2"/>
      <c r="V792" s="2"/>
      <c r="W792" s="2"/>
      <c r="X792" s="2"/>
      <c r="AL792" s="1"/>
      <c r="AM792" s="2"/>
      <c r="AN792" s="2"/>
      <c r="AO792" s="2"/>
      <c r="AP792" s="2"/>
      <c r="AQ792" s="2"/>
      <c r="AR792" s="2"/>
      <c r="AS792" s="2"/>
      <c r="AT792" s="2"/>
    </row>
    <row r="793" spans="16:46" x14ac:dyDescent="0.25">
      <c r="P793" s="1"/>
      <c r="Q793" s="2"/>
      <c r="R793" s="2"/>
      <c r="S793" s="2"/>
      <c r="T793" s="2"/>
      <c r="U793" s="2"/>
      <c r="V793" s="2"/>
      <c r="W793" s="2"/>
      <c r="X793" s="2"/>
      <c r="AL793" s="1"/>
      <c r="AM793" s="2"/>
      <c r="AN793" s="2"/>
      <c r="AO793" s="2"/>
      <c r="AP793" s="2"/>
      <c r="AQ793" s="2"/>
      <c r="AR793" s="2"/>
      <c r="AS793" s="2"/>
      <c r="AT793" s="2"/>
    </row>
    <row r="794" spans="16:46" x14ac:dyDescent="0.25">
      <c r="P794" s="1"/>
      <c r="Q794" s="2"/>
      <c r="R794" s="2"/>
      <c r="S794" s="2"/>
      <c r="T794" s="2"/>
      <c r="U794" s="2"/>
      <c r="V794" s="2"/>
      <c r="W794" s="2"/>
      <c r="X794" s="2"/>
      <c r="AL794" s="1"/>
      <c r="AM794" s="2"/>
      <c r="AN794" s="2"/>
      <c r="AO794" s="2"/>
      <c r="AP794" s="2"/>
      <c r="AQ794" s="2"/>
      <c r="AR794" s="2"/>
      <c r="AS794" s="2"/>
      <c r="AT794" s="2"/>
    </row>
    <row r="795" spans="16:46" x14ac:dyDescent="0.25">
      <c r="P795" s="1"/>
      <c r="Q795" s="2"/>
      <c r="R795" s="2"/>
      <c r="S795" s="2"/>
      <c r="T795" s="2"/>
      <c r="U795" s="2"/>
      <c r="V795" s="2"/>
      <c r="W795" s="2"/>
      <c r="X795" s="2"/>
      <c r="AL795" s="1"/>
      <c r="AM795" s="2"/>
      <c r="AN795" s="2"/>
      <c r="AO795" s="2"/>
      <c r="AP795" s="2"/>
      <c r="AQ795" s="2"/>
      <c r="AR795" s="2"/>
      <c r="AS795" s="2"/>
      <c r="AT795" s="2"/>
    </row>
    <row r="796" spans="16:46" x14ac:dyDescent="0.25">
      <c r="P796" s="1"/>
      <c r="Q796" s="2"/>
      <c r="R796" s="2"/>
      <c r="S796" s="2"/>
      <c r="T796" s="2"/>
      <c r="U796" s="2"/>
      <c r="V796" s="2"/>
      <c r="W796" s="2"/>
      <c r="X796" s="2"/>
      <c r="AL796" s="1"/>
      <c r="AM796" s="2"/>
      <c r="AN796" s="2"/>
      <c r="AO796" s="2"/>
      <c r="AP796" s="2"/>
      <c r="AQ796" s="2"/>
      <c r="AR796" s="2"/>
      <c r="AS796" s="2"/>
      <c r="AT796" s="2"/>
    </row>
    <row r="797" spans="16:46" x14ac:dyDescent="0.25">
      <c r="P797" s="1"/>
      <c r="Q797" s="2"/>
      <c r="R797" s="2"/>
      <c r="S797" s="2"/>
      <c r="T797" s="2"/>
      <c r="U797" s="2"/>
      <c r="V797" s="2"/>
      <c r="W797" s="2"/>
      <c r="X797" s="2"/>
      <c r="AL797" s="1"/>
      <c r="AM797" s="2"/>
      <c r="AN797" s="2"/>
      <c r="AO797" s="2"/>
      <c r="AP797" s="2"/>
      <c r="AQ797" s="2"/>
      <c r="AR797" s="2"/>
      <c r="AS797" s="2"/>
      <c r="AT797" s="2"/>
    </row>
    <row r="798" spans="16:46" x14ac:dyDescent="0.25">
      <c r="P798" s="1"/>
      <c r="Q798" s="2"/>
      <c r="R798" s="2"/>
      <c r="S798" s="2"/>
      <c r="T798" s="2"/>
      <c r="U798" s="2"/>
      <c r="V798" s="2"/>
      <c r="W798" s="2"/>
      <c r="X798" s="2"/>
      <c r="AL798" s="1"/>
      <c r="AM798" s="2"/>
      <c r="AN798" s="2"/>
      <c r="AO798" s="2"/>
      <c r="AP798" s="2"/>
      <c r="AQ798" s="2"/>
      <c r="AR798" s="2"/>
      <c r="AS798" s="2"/>
      <c r="AT798" s="2"/>
    </row>
    <row r="799" spans="16:46" x14ac:dyDescent="0.25">
      <c r="P799" s="1"/>
      <c r="Q799" s="2"/>
      <c r="R799" s="2"/>
      <c r="S799" s="2"/>
      <c r="T799" s="2"/>
      <c r="U799" s="2"/>
      <c r="V799" s="2"/>
      <c r="W799" s="2"/>
      <c r="X799" s="2"/>
      <c r="AL799" s="1"/>
      <c r="AM799" s="2"/>
      <c r="AN799" s="2"/>
      <c r="AO799" s="2"/>
      <c r="AP799" s="2"/>
      <c r="AQ799" s="2"/>
      <c r="AR799" s="2"/>
      <c r="AS799" s="2"/>
      <c r="AT799" s="2"/>
    </row>
    <row r="800" spans="16:46" x14ac:dyDescent="0.25">
      <c r="P800" s="1"/>
      <c r="Q800" s="2"/>
      <c r="R800" s="2"/>
      <c r="S800" s="2"/>
      <c r="T800" s="2"/>
      <c r="U800" s="2"/>
      <c r="V800" s="2"/>
      <c r="W800" s="2"/>
      <c r="X800" s="2"/>
      <c r="AL800" s="1"/>
      <c r="AM800" s="2"/>
      <c r="AN800" s="2"/>
      <c r="AO800" s="2"/>
      <c r="AP800" s="2"/>
      <c r="AQ800" s="2"/>
      <c r="AR800" s="2"/>
      <c r="AS800" s="2"/>
      <c r="AT800" s="2"/>
    </row>
    <row r="801" spans="16:46" x14ac:dyDescent="0.25">
      <c r="P801" s="1"/>
      <c r="Q801" s="2"/>
      <c r="R801" s="2"/>
      <c r="S801" s="2"/>
      <c r="T801" s="2"/>
      <c r="U801" s="2"/>
      <c r="V801" s="2"/>
      <c r="W801" s="2"/>
      <c r="X801" s="2"/>
      <c r="AL801" s="1"/>
      <c r="AM801" s="2"/>
      <c r="AN801" s="2"/>
      <c r="AO801" s="2"/>
      <c r="AP801" s="2"/>
      <c r="AQ801" s="2"/>
      <c r="AR801" s="2"/>
      <c r="AS801" s="2"/>
      <c r="AT801" s="2"/>
    </row>
    <row r="802" spans="16:46" x14ac:dyDescent="0.25">
      <c r="P802" s="1"/>
      <c r="Q802" s="2"/>
      <c r="R802" s="2"/>
      <c r="S802" s="2"/>
      <c r="T802" s="2"/>
      <c r="U802" s="2"/>
      <c r="V802" s="2"/>
      <c r="W802" s="2"/>
      <c r="X802" s="2"/>
      <c r="AL802" s="1"/>
      <c r="AM802" s="2"/>
      <c r="AN802" s="2"/>
      <c r="AO802" s="2"/>
      <c r="AP802" s="2"/>
      <c r="AQ802" s="2"/>
      <c r="AR802" s="2"/>
      <c r="AS802" s="2"/>
      <c r="AT802" s="2"/>
    </row>
    <row r="803" spans="16:46" x14ac:dyDescent="0.25">
      <c r="P803" s="1"/>
      <c r="Q803" s="2"/>
      <c r="R803" s="2"/>
      <c r="S803" s="2"/>
      <c r="T803" s="2"/>
      <c r="U803" s="2"/>
      <c r="V803" s="2"/>
      <c r="W803" s="2"/>
      <c r="X803" s="2"/>
      <c r="AL803" s="1"/>
      <c r="AM803" s="2"/>
      <c r="AN803" s="2"/>
      <c r="AO803" s="2"/>
      <c r="AP803" s="2"/>
      <c r="AQ803" s="2"/>
      <c r="AR803" s="2"/>
      <c r="AS803" s="2"/>
      <c r="AT803" s="2"/>
    </row>
    <row r="804" spans="16:46" x14ac:dyDescent="0.25">
      <c r="P804" s="1"/>
      <c r="Q804" s="2"/>
      <c r="R804" s="2"/>
      <c r="S804" s="2"/>
      <c r="T804" s="2"/>
      <c r="U804" s="2"/>
      <c r="V804" s="2"/>
      <c r="W804" s="2"/>
      <c r="X804" s="2"/>
      <c r="AL804" s="1"/>
      <c r="AM804" s="2"/>
      <c r="AN804" s="2"/>
      <c r="AO804" s="2"/>
      <c r="AP804" s="2"/>
      <c r="AQ804" s="2"/>
      <c r="AR804" s="2"/>
      <c r="AS804" s="2"/>
      <c r="AT804" s="2"/>
    </row>
    <row r="805" spans="16:46" x14ac:dyDescent="0.25">
      <c r="P805" s="1"/>
      <c r="Q805" s="2"/>
      <c r="R805" s="2"/>
      <c r="S805" s="2"/>
      <c r="T805" s="2"/>
      <c r="U805" s="2"/>
      <c r="V805" s="2"/>
      <c r="W805" s="2"/>
      <c r="X805" s="2"/>
      <c r="AL805" s="1"/>
      <c r="AM805" s="2"/>
      <c r="AN805" s="2"/>
      <c r="AO805" s="2"/>
      <c r="AP805" s="2"/>
      <c r="AQ805" s="2"/>
      <c r="AR805" s="2"/>
      <c r="AS805" s="2"/>
      <c r="AT805" s="2"/>
    </row>
    <row r="806" spans="16:46" x14ac:dyDescent="0.25">
      <c r="P806" s="1"/>
      <c r="Q806" s="2"/>
      <c r="R806" s="2"/>
      <c r="S806" s="2"/>
      <c r="T806" s="2"/>
      <c r="U806" s="2"/>
      <c r="V806" s="2"/>
      <c r="W806" s="2"/>
      <c r="X806" s="2"/>
      <c r="AL806" s="1"/>
      <c r="AM806" s="2"/>
      <c r="AN806" s="2"/>
      <c r="AO806" s="2"/>
      <c r="AP806" s="2"/>
      <c r="AQ806" s="2"/>
      <c r="AR806" s="2"/>
      <c r="AS806" s="2"/>
      <c r="AT806" s="2"/>
    </row>
    <row r="807" spans="16:46" x14ac:dyDescent="0.25">
      <c r="P807" s="1"/>
      <c r="Q807" s="2"/>
      <c r="R807" s="2"/>
      <c r="S807" s="2"/>
      <c r="T807" s="2"/>
      <c r="U807" s="2"/>
      <c r="V807" s="2"/>
      <c r="W807" s="2"/>
      <c r="X807" s="2"/>
      <c r="AL807" s="1"/>
      <c r="AM807" s="2"/>
      <c r="AN807" s="2"/>
      <c r="AO807" s="2"/>
      <c r="AP807" s="2"/>
      <c r="AQ807" s="2"/>
      <c r="AR807" s="2"/>
      <c r="AS807" s="2"/>
      <c r="AT807" s="2"/>
    </row>
    <row r="808" spans="16:46" x14ac:dyDescent="0.25">
      <c r="P808" s="1"/>
      <c r="Q808" s="2"/>
      <c r="R808" s="2"/>
      <c r="S808" s="2"/>
      <c r="T808" s="2"/>
      <c r="U808" s="2"/>
      <c r="V808" s="2"/>
      <c r="W808" s="2"/>
      <c r="X808" s="2"/>
      <c r="AL808" s="1"/>
      <c r="AM808" s="2"/>
      <c r="AN808" s="2"/>
      <c r="AO808" s="2"/>
      <c r="AP808" s="2"/>
      <c r="AQ808" s="2"/>
      <c r="AR808" s="2"/>
      <c r="AS808" s="2"/>
      <c r="AT808" s="2"/>
    </row>
    <row r="809" spans="16:46" x14ac:dyDescent="0.25">
      <c r="P809" s="1"/>
      <c r="Q809" s="2"/>
      <c r="R809" s="2"/>
      <c r="S809" s="2"/>
      <c r="T809" s="2"/>
      <c r="U809" s="2"/>
      <c r="V809" s="2"/>
      <c r="W809" s="2"/>
      <c r="X809" s="2"/>
      <c r="AL809" s="1"/>
      <c r="AM809" s="2"/>
      <c r="AN809" s="2"/>
      <c r="AO809" s="2"/>
      <c r="AP809" s="2"/>
      <c r="AQ809" s="2"/>
      <c r="AR809" s="2"/>
      <c r="AS809" s="2"/>
      <c r="AT809" s="2"/>
    </row>
    <row r="810" spans="16:46" x14ac:dyDescent="0.25">
      <c r="P810" s="1"/>
      <c r="Q810" s="2"/>
      <c r="R810" s="2"/>
      <c r="S810" s="2"/>
      <c r="T810" s="2"/>
      <c r="U810" s="2"/>
      <c r="V810" s="2"/>
      <c r="W810" s="2"/>
      <c r="X810" s="2"/>
      <c r="AL810" s="1"/>
      <c r="AM810" s="2"/>
      <c r="AN810" s="2"/>
      <c r="AO810" s="2"/>
      <c r="AP810" s="2"/>
      <c r="AQ810" s="2"/>
      <c r="AR810" s="2"/>
      <c r="AS810" s="2"/>
      <c r="AT810" s="2"/>
    </row>
    <row r="811" spans="16:46" x14ac:dyDescent="0.25">
      <c r="P811" s="1"/>
      <c r="Q811" s="2"/>
      <c r="R811" s="2"/>
      <c r="S811" s="2"/>
      <c r="T811" s="2"/>
      <c r="U811" s="2"/>
      <c r="V811" s="2"/>
      <c r="W811" s="2"/>
      <c r="X811" s="2"/>
      <c r="AL811" s="1"/>
      <c r="AM811" s="2"/>
      <c r="AN811" s="2"/>
      <c r="AO811" s="2"/>
      <c r="AP811" s="2"/>
      <c r="AQ811" s="2"/>
      <c r="AR811" s="2"/>
      <c r="AS811" s="2"/>
      <c r="AT811" s="2"/>
    </row>
    <row r="812" spans="16:46" x14ac:dyDescent="0.25">
      <c r="P812" s="1"/>
      <c r="Q812" s="2"/>
      <c r="R812" s="2"/>
      <c r="S812" s="2"/>
      <c r="T812" s="2"/>
      <c r="U812" s="2"/>
      <c r="V812" s="2"/>
      <c r="W812" s="2"/>
      <c r="X812" s="2"/>
      <c r="AL812" s="1"/>
      <c r="AM812" s="2"/>
      <c r="AN812" s="2"/>
      <c r="AO812" s="2"/>
      <c r="AP812" s="2"/>
      <c r="AQ812" s="2"/>
      <c r="AR812" s="2"/>
      <c r="AS812" s="2"/>
      <c r="AT812" s="2"/>
    </row>
    <row r="813" spans="16:46" x14ac:dyDescent="0.25">
      <c r="P813" s="1"/>
      <c r="Q813" s="2"/>
      <c r="R813" s="2"/>
      <c r="S813" s="2"/>
      <c r="T813" s="2"/>
      <c r="U813" s="2"/>
      <c r="V813" s="2"/>
      <c r="W813" s="2"/>
      <c r="X813" s="2"/>
      <c r="AL813" s="1"/>
      <c r="AM813" s="2"/>
      <c r="AN813" s="2"/>
      <c r="AO813" s="2"/>
      <c r="AP813" s="2"/>
      <c r="AQ813" s="2"/>
      <c r="AR813" s="2"/>
      <c r="AS813" s="2"/>
      <c r="AT813" s="2"/>
    </row>
    <row r="814" spans="16:46" x14ac:dyDescent="0.25">
      <c r="P814" s="1"/>
      <c r="Q814" s="2"/>
      <c r="R814" s="2"/>
      <c r="S814" s="2"/>
      <c r="T814" s="2"/>
      <c r="U814" s="2"/>
      <c r="V814" s="2"/>
      <c r="W814" s="2"/>
      <c r="X814" s="2"/>
      <c r="AL814" s="1"/>
      <c r="AM814" s="2"/>
      <c r="AN814" s="2"/>
      <c r="AO814" s="2"/>
      <c r="AP814" s="2"/>
      <c r="AQ814" s="2"/>
      <c r="AR814" s="2"/>
      <c r="AS814" s="2"/>
      <c r="AT814" s="2"/>
    </row>
    <row r="815" spans="16:46" x14ac:dyDescent="0.25">
      <c r="P815" s="1"/>
      <c r="Q815" s="2"/>
      <c r="R815" s="2"/>
      <c r="S815" s="2"/>
      <c r="T815" s="2"/>
      <c r="U815" s="2"/>
      <c r="V815" s="2"/>
      <c r="W815" s="2"/>
      <c r="X815" s="2"/>
      <c r="AL815" s="1"/>
      <c r="AM815" s="2"/>
      <c r="AN815" s="2"/>
      <c r="AO815" s="2"/>
      <c r="AP815" s="2"/>
      <c r="AQ815" s="2"/>
      <c r="AR815" s="2"/>
      <c r="AS815" s="2"/>
      <c r="AT815" s="2"/>
    </row>
    <row r="816" spans="16:46" x14ac:dyDescent="0.25">
      <c r="P816" s="1"/>
      <c r="Q816" s="2"/>
      <c r="R816" s="2"/>
      <c r="S816" s="2"/>
      <c r="T816" s="2"/>
      <c r="U816" s="2"/>
      <c r="V816" s="2"/>
      <c r="W816" s="2"/>
      <c r="X816" s="2"/>
      <c r="AL816" s="1"/>
      <c r="AM816" s="2"/>
      <c r="AN816" s="2"/>
      <c r="AO816" s="2"/>
      <c r="AP816" s="2"/>
      <c r="AQ816" s="2"/>
      <c r="AR816" s="2"/>
      <c r="AS816" s="2"/>
      <c r="AT816" s="2"/>
    </row>
    <row r="817" spans="16:46" x14ac:dyDescent="0.25">
      <c r="P817" s="1"/>
      <c r="Q817" s="2"/>
      <c r="R817" s="2"/>
      <c r="S817" s="2"/>
      <c r="T817" s="2"/>
      <c r="U817" s="2"/>
      <c r="V817" s="2"/>
      <c r="W817" s="2"/>
      <c r="X817" s="2"/>
      <c r="AL817" s="1"/>
      <c r="AM817" s="2"/>
      <c r="AN817" s="2"/>
      <c r="AO817" s="2"/>
      <c r="AP817" s="2"/>
      <c r="AQ817" s="2"/>
      <c r="AR817" s="2"/>
      <c r="AS817" s="2"/>
      <c r="AT817" s="2"/>
    </row>
    <row r="818" spans="16:46" x14ac:dyDescent="0.25">
      <c r="P818" s="1"/>
      <c r="Q818" s="2"/>
      <c r="R818" s="2"/>
      <c r="S818" s="2"/>
      <c r="T818" s="2"/>
      <c r="U818" s="2"/>
      <c r="V818" s="2"/>
      <c r="W818" s="2"/>
      <c r="X818" s="2"/>
      <c r="AL818" s="1"/>
      <c r="AM818" s="2"/>
      <c r="AN818" s="2"/>
      <c r="AO818" s="2"/>
      <c r="AP818" s="2"/>
      <c r="AQ818" s="2"/>
      <c r="AR818" s="2"/>
      <c r="AS818" s="2"/>
      <c r="AT818" s="2"/>
    </row>
    <row r="819" spans="16:46" x14ac:dyDescent="0.25">
      <c r="P819" s="1"/>
      <c r="Q819" s="2"/>
      <c r="R819" s="2"/>
      <c r="S819" s="2"/>
      <c r="T819" s="2"/>
      <c r="U819" s="2"/>
      <c r="V819" s="2"/>
      <c r="W819" s="2"/>
      <c r="X819" s="2"/>
      <c r="AL819" s="1"/>
      <c r="AM819" s="2"/>
      <c r="AN819" s="2"/>
      <c r="AO819" s="2"/>
      <c r="AP819" s="2"/>
      <c r="AQ819" s="2"/>
      <c r="AR819" s="2"/>
      <c r="AS819" s="2"/>
      <c r="AT819" s="2"/>
    </row>
    <row r="820" spans="16:46" x14ac:dyDescent="0.25">
      <c r="P820" s="1"/>
      <c r="Q820" s="2"/>
      <c r="R820" s="2"/>
      <c r="S820" s="2"/>
      <c r="T820" s="2"/>
      <c r="U820" s="2"/>
      <c r="V820" s="2"/>
      <c r="W820" s="2"/>
      <c r="X820" s="2"/>
      <c r="AL820" s="1"/>
      <c r="AM820" s="2"/>
      <c r="AN820" s="2"/>
      <c r="AO820" s="2"/>
      <c r="AP820" s="2"/>
      <c r="AQ820" s="2"/>
      <c r="AR820" s="2"/>
      <c r="AS820" s="2"/>
      <c r="AT820" s="2"/>
    </row>
    <row r="821" spans="16:46" x14ac:dyDescent="0.25">
      <c r="P821" s="1"/>
      <c r="Q821" s="2"/>
      <c r="R821" s="2"/>
      <c r="S821" s="2"/>
      <c r="T821" s="2"/>
      <c r="U821" s="2"/>
      <c r="V821" s="2"/>
      <c r="W821" s="2"/>
      <c r="X821" s="2"/>
      <c r="AL821" s="1"/>
      <c r="AM821" s="2"/>
      <c r="AN821" s="2"/>
      <c r="AO821" s="2"/>
      <c r="AP821" s="2"/>
      <c r="AQ821" s="2"/>
      <c r="AR821" s="2"/>
      <c r="AS821" s="2"/>
      <c r="AT821" s="2"/>
    </row>
    <row r="822" spans="16:46" x14ac:dyDescent="0.25">
      <c r="P822" s="1"/>
      <c r="Q822" s="2"/>
      <c r="R822" s="2"/>
      <c r="S822" s="2"/>
      <c r="T822" s="2"/>
      <c r="U822" s="2"/>
      <c r="V822" s="2"/>
      <c r="W822" s="2"/>
      <c r="X822" s="2"/>
      <c r="AL822" s="1"/>
      <c r="AM822" s="2"/>
      <c r="AN822" s="2"/>
      <c r="AO822" s="2"/>
      <c r="AP822" s="2"/>
      <c r="AQ822" s="2"/>
      <c r="AR822" s="2"/>
      <c r="AS822" s="2"/>
      <c r="AT822" s="2"/>
    </row>
    <row r="823" spans="16:46" x14ac:dyDescent="0.25">
      <c r="P823" s="1"/>
      <c r="Q823" s="2"/>
      <c r="R823" s="2"/>
      <c r="S823" s="2"/>
      <c r="T823" s="2"/>
      <c r="U823" s="2"/>
      <c r="V823" s="2"/>
      <c r="W823" s="2"/>
      <c r="X823" s="2"/>
      <c r="AL823" s="1"/>
      <c r="AM823" s="2"/>
      <c r="AN823" s="2"/>
      <c r="AO823" s="2"/>
      <c r="AP823" s="2"/>
      <c r="AQ823" s="2"/>
      <c r="AR823" s="2"/>
      <c r="AS823" s="2"/>
      <c r="AT823" s="2"/>
    </row>
    <row r="824" spans="16:46" x14ac:dyDescent="0.25">
      <c r="P824" s="1"/>
      <c r="Q824" s="2"/>
      <c r="R824" s="2"/>
      <c r="S824" s="2"/>
      <c r="T824" s="2"/>
      <c r="U824" s="2"/>
      <c r="V824" s="2"/>
      <c r="W824" s="2"/>
      <c r="X824" s="2"/>
      <c r="AL824" s="1"/>
      <c r="AM824" s="2"/>
      <c r="AN824" s="2"/>
      <c r="AO824" s="2"/>
      <c r="AP824" s="2"/>
      <c r="AQ824" s="2"/>
      <c r="AR824" s="2"/>
      <c r="AS824" s="2"/>
      <c r="AT824" s="2"/>
    </row>
    <row r="825" spans="16:46" x14ac:dyDescent="0.25">
      <c r="P825" s="1"/>
      <c r="Q825" s="2"/>
      <c r="R825" s="2"/>
      <c r="S825" s="2"/>
      <c r="T825" s="2"/>
      <c r="U825" s="2"/>
      <c r="V825" s="2"/>
      <c r="W825" s="2"/>
      <c r="X825" s="2"/>
      <c r="AL825" s="1"/>
      <c r="AM825" s="2"/>
      <c r="AN825" s="2"/>
      <c r="AO825" s="2"/>
      <c r="AP825" s="2"/>
      <c r="AQ825" s="2"/>
      <c r="AR825" s="2"/>
      <c r="AS825" s="2"/>
      <c r="AT825" s="2"/>
    </row>
    <row r="826" spans="16:46" x14ac:dyDescent="0.25">
      <c r="P826" s="1"/>
      <c r="Q826" s="2"/>
      <c r="R826" s="2"/>
      <c r="S826" s="2"/>
      <c r="T826" s="2"/>
      <c r="U826" s="2"/>
      <c r="V826" s="2"/>
      <c r="W826" s="2"/>
      <c r="X826" s="2"/>
      <c r="AL826" s="1"/>
      <c r="AM826" s="2"/>
      <c r="AN826" s="2"/>
      <c r="AO826" s="2"/>
      <c r="AP826" s="2"/>
      <c r="AQ826" s="2"/>
      <c r="AR826" s="2"/>
      <c r="AS826" s="2"/>
      <c r="AT826" s="2"/>
    </row>
    <row r="827" spans="16:46" x14ac:dyDescent="0.25">
      <c r="P827" s="1"/>
      <c r="Q827" s="2"/>
      <c r="R827" s="2"/>
      <c r="S827" s="2"/>
      <c r="T827" s="2"/>
      <c r="U827" s="2"/>
      <c r="V827" s="2"/>
      <c r="W827" s="2"/>
      <c r="X827" s="2"/>
      <c r="AL827" s="1"/>
      <c r="AM827" s="2"/>
      <c r="AN827" s="2"/>
      <c r="AO827" s="2"/>
      <c r="AP827" s="2"/>
      <c r="AQ827" s="2"/>
      <c r="AR827" s="2"/>
      <c r="AS827" s="2"/>
      <c r="AT827" s="2"/>
    </row>
    <row r="828" spans="16:46" x14ac:dyDescent="0.25">
      <c r="P828" s="1"/>
      <c r="Q828" s="2"/>
      <c r="R828" s="2"/>
      <c r="S828" s="2"/>
      <c r="T828" s="2"/>
      <c r="U828" s="2"/>
      <c r="V828" s="2"/>
      <c r="W828" s="2"/>
      <c r="X828" s="2"/>
      <c r="AL828" s="1"/>
      <c r="AM828" s="2"/>
      <c r="AN828" s="2"/>
      <c r="AO828" s="2"/>
      <c r="AP828" s="2"/>
      <c r="AQ828" s="2"/>
      <c r="AR828" s="2"/>
      <c r="AS828" s="2"/>
      <c r="AT828" s="2"/>
    </row>
    <row r="829" spans="16:46" x14ac:dyDescent="0.25">
      <c r="P829" s="1"/>
      <c r="Q829" s="2"/>
      <c r="R829" s="2"/>
      <c r="S829" s="2"/>
      <c r="T829" s="2"/>
      <c r="U829" s="2"/>
      <c r="V829" s="2"/>
      <c r="W829" s="2"/>
      <c r="X829" s="2"/>
      <c r="AL829" s="1"/>
      <c r="AM829" s="2"/>
      <c r="AN829" s="2"/>
      <c r="AO829" s="2"/>
      <c r="AP829" s="2"/>
      <c r="AQ829" s="2"/>
      <c r="AR829" s="2"/>
      <c r="AS829" s="2"/>
      <c r="AT829" s="2"/>
    </row>
    <row r="830" spans="16:46" x14ac:dyDescent="0.25">
      <c r="P830" s="1"/>
      <c r="Q830" s="2"/>
      <c r="R830" s="2"/>
      <c r="S830" s="2"/>
      <c r="T830" s="2"/>
      <c r="U830" s="2"/>
      <c r="V830" s="2"/>
      <c r="W830" s="2"/>
      <c r="X830" s="2"/>
      <c r="AL830" s="1"/>
      <c r="AM830" s="2"/>
      <c r="AN830" s="2"/>
      <c r="AO830" s="2"/>
      <c r="AP830" s="2"/>
      <c r="AQ830" s="2"/>
      <c r="AR830" s="2"/>
      <c r="AS830" s="2"/>
      <c r="AT830" s="2"/>
    </row>
    <row r="831" spans="16:46" x14ac:dyDescent="0.25">
      <c r="P831" s="1"/>
      <c r="Q831" s="2"/>
      <c r="R831" s="2"/>
      <c r="S831" s="2"/>
      <c r="T831" s="2"/>
      <c r="U831" s="2"/>
      <c r="V831" s="2"/>
      <c r="W831" s="2"/>
      <c r="X831" s="2"/>
      <c r="AL831" s="1"/>
      <c r="AM831" s="2"/>
      <c r="AN831" s="2"/>
      <c r="AO831" s="2"/>
      <c r="AP831" s="2"/>
      <c r="AQ831" s="2"/>
      <c r="AR831" s="2"/>
      <c r="AS831" s="2"/>
      <c r="AT831" s="2"/>
    </row>
    <row r="832" spans="16:46" x14ac:dyDescent="0.25">
      <c r="P832" s="1"/>
      <c r="Q832" s="2"/>
      <c r="R832" s="2"/>
      <c r="S832" s="2"/>
      <c r="T832" s="2"/>
      <c r="U832" s="2"/>
      <c r="V832" s="2"/>
      <c r="W832" s="2"/>
      <c r="X832" s="2"/>
      <c r="AL832" s="1"/>
      <c r="AM832" s="2"/>
      <c r="AN832" s="2"/>
      <c r="AO832" s="2"/>
      <c r="AP832" s="2"/>
      <c r="AQ832" s="2"/>
      <c r="AR832" s="2"/>
      <c r="AS832" s="2"/>
      <c r="AT832" s="2"/>
    </row>
    <row r="833" spans="16:46" x14ac:dyDescent="0.25">
      <c r="P833" s="1"/>
      <c r="Q833" s="2"/>
      <c r="R833" s="2"/>
      <c r="S833" s="2"/>
      <c r="T833" s="2"/>
      <c r="U833" s="2"/>
      <c r="V833" s="2"/>
      <c r="W833" s="2"/>
      <c r="X833" s="2"/>
      <c r="AL833" s="1"/>
      <c r="AM833" s="2"/>
      <c r="AN833" s="2"/>
      <c r="AO833" s="2"/>
      <c r="AP833" s="2"/>
      <c r="AQ833" s="2"/>
      <c r="AR833" s="2"/>
      <c r="AS833" s="2"/>
      <c r="AT833" s="2"/>
    </row>
    <row r="834" spans="16:46" x14ac:dyDescent="0.25">
      <c r="P834" s="1"/>
      <c r="Q834" s="2"/>
      <c r="R834" s="2"/>
      <c r="S834" s="2"/>
      <c r="T834" s="2"/>
      <c r="U834" s="2"/>
      <c r="V834" s="2"/>
      <c r="W834" s="2"/>
      <c r="X834" s="2"/>
      <c r="AL834" s="1"/>
      <c r="AM834" s="2"/>
      <c r="AN834" s="2"/>
      <c r="AO834" s="2"/>
      <c r="AP834" s="2"/>
      <c r="AQ834" s="2"/>
      <c r="AR834" s="2"/>
      <c r="AS834" s="2"/>
      <c r="AT834" s="2"/>
    </row>
    <row r="835" spans="16:46" x14ac:dyDescent="0.25">
      <c r="P835" s="1"/>
      <c r="Q835" s="2"/>
      <c r="R835" s="2"/>
      <c r="S835" s="2"/>
      <c r="T835" s="2"/>
      <c r="U835" s="2"/>
      <c r="V835" s="2"/>
      <c r="W835" s="2"/>
      <c r="X835" s="2"/>
      <c r="AL835" s="1"/>
      <c r="AM835" s="2"/>
      <c r="AN835" s="2"/>
      <c r="AO835" s="2"/>
      <c r="AP835" s="2"/>
      <c r="AQ835" s="2"/>
      <c r="AR835" s="2"/>
      <c r="AS835" s="2"/>
      <c r="AT835" s="2"/>
    </row>
    <row r="836" spans="16:46" x14ac:dyDescent="0.25">
      <c r="P836" s="1"/>
      <c r="Q836" s="2"/>
      <c r="R836" s="2"/>
      <c r="S836" s="2"/>
      <c r="T836" s="2"/>
      <c r="U836" s="2"/>
      <c r="V836" s="2"/>
      <c r="W836" s="2"/>
      <c r="X836" s="2"/>
      <c r="AL836" s="1"/>
      <c r="AM836" s="2"/>
      <c r="AN836" s="2"/>
      <c r="AO836" s="2"/>
      <c r="AP836" s="2"/>
      <c r="AQ836" s="2"/>
      <c r="AR836" s="2"/>
      <c r="AS836" s="2"/>
      <c r="AT836" s="2"/>
    </row>
    <row r="837" spans="16:46" x14ac:dyDescent="0.25">
      <c r="P837" s="1"/>
      <c r="Q837" s="2"/>
      <c r="R837" s="2"/>
      <c r="S837" s="2"/>
      <c r="T837" s="2"/>
      <c r="U837" s="2"/>
      <c r="V837" s="2"/>
      <c r="W837" s="2"/>
      <c r="X837" s="2"/>
      <c r="AL837" s="1"/>
      <c r="AM837" s="2"/>
      <c r="AN837" s="2"/>
      <c r="AO837" s="2"/>
      <c r="AP837" s="2"/>
      <c r="AQ837" s="2"/>
      <c r="AR837" s="2"/>
      <c r="AS837" s="2"/>
      <c r="AT837" s="2"/>
    </row>
    <row r="838" spans="16:46" x14ac:dyDescent="0.25">
      <c r="P838" s="1"/>
      <c r="Q838" s="2"/>
      <c r="R838" s="2"/>
      <c r="S838" s="2"/>
      <c r="T838" s="2"/>
      <c r="U838" s="2"/>
      <c r="V838" s="2"/>
      <c r="W838" s="2"/>
      <c r="X838" s="2"/>
      <c r="AL838" s="1"/>
      <c r="AM838" s="2"/>
      <c r="AN838" s="2"/>
      <c r="AO838" s="2"/>
      <c r="AP838" s="2"/>
      <c r="AQ838" s="2"/>
      <c r="AR838" s="2"/>
      <c r="AS838" s="2"/>
      <c r="AT838" s="2"/>
    </row>
    <row r="839" spans="16:46" x14ac:dyDescent="0.25">
      <c r="P839" s="1"/>
      <c r="Q839" s="2"/>
      <c r="R839" s="2"/>
      <c r="S839" s="2"/>
      <c r="T839" s="2"/>
      <c r="U839" s="2"/>
      <c r="V839" s="2"/>
      <c r="W839" s="2"/>
      <c r="X839" s="2"/>
      <c r="AL839" s="1"/>
      <c r="AM839" s="2"/>
      <c r="AN839" s="2"/>
      <c r="AO839" s="2"/>
      <c r="AP839" s="2"/>
      <c r="AQ839" s="2"/>
      <c r="AR839" s="2"/>
      <c r="AS839" s="2"/>
      <c r="AT839" s="2"/>
    </row>
    <row r="840" spans="16:46" x14ac:dyDescent="0.25">
      <c r="P840" s="1"/>
      <c r="Q840" s="2"/>
      <c r="R840" s="2"/>
      <c r="S840" s="2"/>
      <c r="T840" s="2"/>
      <c r="U840" s="2"/>
      <c r="V840" s="2"/>
      <c r="W840" s="2"/>
      <c r="X840" s="2"/>
      <c r="AL840" s="1"/>
      <c r="AM840" s="2"/>
      <c r="AN840" s="2"/>
      <c r="AO840" s="2"/>
      <c r="AP840" s="2"/>
      <c r="AQ840" s="2"/>
      <c r="AR840" s="2"/>
      <c r="AS840" s="2"/>
      <c r="AT840" s="2"/>
    </row>
    <row r="841" spans="16:46" x14ac:dyDescent="0.25">
      <c r="P841" s="1"/>
      <c r="Q841" s="2"/>
      <c r="R841" s="2"/>
      <c r="S841" s="2"/>
      <c r="T841" s="2"/>
      <c r="U841" s="2"/>
      <c r="V841" s="2"/>
      <c r="W841" s="2"/>
      <c r="X841" s="2"/>
      <c r="AL841" s="1"/>
      <c r="AM841" s="2"/>
      <c r="AN841" s="2"/>
      <c r="AO841" s="2"/>
      <c r="AP841" s="2"/>
      <c r="AQ841" s="2"/>
      <c r="AR841" s="2"/>
      <c r="AS841" s="2"/>
      <c r="AT841" s="2"/>
    </row>
    <row r="842" spans="16:46" x14ac:dyDescent="0.25">
      <c r="P842" s="1"/>
      <c r="Q842" s="2"/>
      <c r="R842" s="2"/>
      <c r="S842" s="2"/>
      <c r="T842" s="2"/>
      <c r="U842" s="2"/>
      <c r="V842" s="2"/>
      <c r="W842" s="2"/>
      <c r="X842" s="2"/>
      <c r="AL842" s="1"/>
      <c r="AM842" s="2"/>
      <c r="AN842" s="2"/>
      <c r="AO842" s="2"/>
      <c r="AP842" s="2"/>
      <c r="AQ842" s="2"/>
      <c r="AR842" s="2"/>
      <c r="AS842" s="2"/>
      <c r="AT842" s="2"/>
    </row>
    <row r="843" spans="16:46" x14ac:dyDescent="0.25">
      <c r="P843" s="1"/>
      <c r="Q843" s="2"/>
      <c r="R843" s="2"/>
      <c r="S843" s="2"/>
      <c r="T843" s="2"/>
      <c r="U843" s="2"/>
      <c r="V843" s="2"/>
      <c r="W843" s="2"/>
      <c r="X843" s="2"/>
      <c r="AL843" s="1"/>
      <c r="AM843" s="2"/>
      <c r="AN843" s="2"/>
      <c r="AO843" s="2"/>
      <c r="AP843" s="2"/>
      <c r="AQ843" s="2"/>
      <c r="AR843" s="2"/>
      <c r="AS843" s="2"/>
      <c r="AT843" s="2"/>
    </row>
    <row r="844" spans="16:46" x14ac:dyDescent="0.25">
      <c r="P844" s="1"/>
      <c r="Q844" s="2"/>
      <c r="R844" s="2"/>
      <c r="S844" s="2"/>
      <c r="T844" s="2"/>
      <c r="U844" s="2"/>
      <c r="V844" s="2"/>
      <c r="W844" s="2"/>
      <c r="X844" s="2"/>
      <c r="AL844" s="1"/>
      <c r="AM844" s="2"/>
      <c r="AN844" s="2"/>
      <c r="AO844" s="2"/>
      <c r="AP844" s="2"/>
      <c r="AQ844" s="2"/>
      <c r="AR844" s="2"/>
      <c r="AS844" s="2"/>
      <c r="AT844" s="2"/>
    </row>
    <row r="845" spans="16:46" x14ac:dyDescent="0.25">
      <c r="P845" s="1"/>
      <c r="Q845" s="2"/>
      <c r="R845" s="2"/>
      <c r="S845" s="2"/>
      <c r="T845" s="2"/>
      <c r="U845" s="2"/>
      <c r="V845" s="2"/>
      <c r="W845" s="2"/>
      <c r="X845" s="2"/>
      <c r="AL845" s="1"/>
      <c r="AM845" s="2"/>
      <c r="AN845" s="2"/>
      <c r="AO845" s="2"/>
      <c r="AP845" s="2"/>
      <c r="AQ845" s="2"/>
      <c r="AR845" s="2"/>
      <c r="AS845" s="2"/>
      <c r="AT845" s="2"/>
    </row>
    <row r="846" spans="16:46" x14ac:dyDescent="0.25">
      <c r="P846" s="1"/>
      <c r="Q846" s="2"/>
      <c r="R846" s="2"/>
      <c r="S846" s="2"/>
      <c r="T846" s="2"/>
      <c r="U846" s="2"/>
      <c r="V846" s="2"/>
      <c r="W846" s="2"/>
      <c r="X846" s="2"/>
      <c r="AL846" s="1"/>
      <c r="AM846" s="2"/>
      <c r="AN846" s="2"/>
      <c r="AO846" s="2"/>
      <c r="AP846" s="2"/>
      <c r="AQ846" s="2"/>
      <c r="AR846" s="2"/>
      <c r="AS846" s="2"/>
      <c r="AT846" s="2"/>
    </row>
    <row r="847" spans="16:46" x14ac:dyDescent="0.25">
      <c r="P847" s="1"/>
      <c r="Q847" s="2"/>
      <c r="R847" s="2"/>
      <c r="S847" s="2"/>
      <c r="T847" s="2"/>
      <c r="U847" s="2"/>
      <c r="V847" s="2"/>
      <c r="W847" s="2"/>
      <c r="X847" s="2"/>
      <c r="AL847" s="1"/>
      <c r="AM847" s="2"/>
      <c r="AN847" s="2"/>
      <c r="AO847" s="2"/>
      <c r="AP847" s="2"/>
      <c r="AQ847" s="2"/>
      <c r="AR847" s="2"/>
      <c r="AS847" s="2"/>
      <c r="AT847" s="2"/>
    </row>
    <row r="848" spans="16:46" x14ac:dyDescent="0.25">
      <c r="P848" s="1"/>
      <c r="Q848" s="2"/>
      <c r="R848" s="2"/>
      <c r="S848" s="2"/>
      <c r="T848" s="2"/>
      <c r="U848" s="2"/>
      <c r="V848" s="2"/>
      <c r="W848" s="2"/>
      <c r="X848" s="2"/>
      <c r="AL848" s="1"/>
      <c r="AM848" s="2"/>
      <c r="AN848" s="2"/>
      <c r="AO848" s="2"/>
      <c r="AP848" s="2"/>
      <c r="AQ848" s="2"/>
      <c r="AR848" s="2"/>
      <c r="AS848" s="2"/>
      <c r="AT848" s="2"/>
    </row>
    <row r="849" spans="16:46" x14ac:dyDescent="0.25">
      <c r="P849" s="1"/>
      <c r="Q849" s="2"/>
      <c r="R849" s="2"/>
      <c r="S849" s="2"/>
      <c r="T849" s="2"/>
      <c r="U849" s="2"/>
      <c r="V849" s="2"/>
      <c r="W849" s="2"/>
      <c r="X849" s="2"/>
      <c r="AL849" s="1"/>
      <c r="AM849" s="2"/>
      <c r="AN849" s="2"/>
      <c r="AO849" s="2"/>
      <c r="AP849" s="2"/>
      <c r="AQ849" s="2"/>
      <c r="AR849" s="2"/>
      <c r="AS849" s="2"/>
      <c r="AT849" s="2"/>
    </row>
    <row r="850" spans="16:46" x14ac:dyDescent="0.25">
      <c r="P850" s="1"/>
      <c r="Q850" s="2"/>
      <c r="R850" s="2"/>
      <c r="S850" s="2"/>
      <c r="T850" s="2"/>
      <c r="U850" s="2"/>
      <c r="V850" s="2"/>
      <c r="W850" s="2"/>
      <c r="X850" s="2"/>
      <c r="AL850" s="1"/>
      <c r="AM850" s="2"/>
      <c r="AN850" s="2"/>
      <c r="AO850" s="2"/>
      <c r="AP850" s="2"/>
      <c r="AQ850" s="2"/>
      <c r="AR850" s="2"/>
      <c r="AS850" s="2"/>
      <c r="AT850" s="2"/>
    </row>
    <row r="851" spans="16:46" x14ac:dyDescent="0.25">
      <c r="P851" s="1"/>
      <c r="Q851" s="2"/>
      <c r="R851" s="2"/>
      <c r="S851" s="2"/>
      <c r="T851" s="2"/>
      <c r="U851" s="2"/>
      <c r="V851" s="2"/>
      <c r="W851" s="2"/>
      <c r="X851" s="2"/>
      <c r="AL851" s="1"/>
      <c r="AM851" s="2"/>
      <c r="AN851" s="2"/>
      <c r="AO851" s="2"/>
      <c r="AP851" s="2"/>
      <c r="AQ851" s="2"/>
      <c r="AR851" s="2"/>
      <c r="AS851" s="2"/>
      <c r="AT851" s="2"/>
    </row>
    <row r="852" spans="16:46" x14ac:dyDescent="0.25">
      <c r="P852" s="1"/>
      <c r="Q852" s="2"/>
      <c r="R852" s="2"/>
      <c r="S852" s="2"/>
      <c r="T852" s="2"/>
      <c r="U852" s="2"/>
      <c r="V852" s="2"/>
      <c r="W852" s="2"/>
      <c r="X852" s="2"/>
      <c r="AL852" s="1"/>
      <c r="AM852" s="2"/>
      <c r="AN852" s="2"/>
      <c r="AO852" s="2"/>
      <c r="AP852" s="2"/>
      <c r="AQ852" s="2"/>
      <c r="AR852" s="2"/>
      <c r="AS852" s="2"/>
      <c r="AT852" s="2"/>
    </row>
    <row r="853" spans="16:46" x14ac:dyDescent="0.25">
      <c r="P853" s="1"/>
      <c r="Q853" s="2"/>
      <c r="R853" s="2"/>
      <c r="S853" s="2"/>
      <c r="T853" s="2"/>
      <c r="U853" s="2"/>
      <c r="V853" s="2"/>
      <c r="W853" s="2"/>
      <c r="X853" s="2"/>
      <c r="AL853" s="1"/>
      <c r="AM853" s="2"/>
      <c r="AN853" s="2"/>
      <c r="AO853" s="2"/>
      <c r="AP853" s="2"/>
      <c r="AQ853" s="2"/>
      <c r="AR853" s="2"/>
      <c r="AS853" s="2"/>
      <c r="AT853" s="2"/>
    </row>
    <row r="854" spans="16:46" x14ac:dyDescent="0.25">
      <c r="P854" s="1"/>
      <c r="Q854" s="2"/>
      <c r="R854" s="2"/>
      <c r="S854" s="2"/>
      <c r="T854" s="2"/>
      <c r="U854" s="2"/>
      <c r="V854" s="2"/>
      <c r="W854" s="2"/>
      <c r="X854" s="2"/>
      <c r="AL854" s="1"/>
      <c r="AM854" s="2"/>
      <c r="AN854" s="2"/>
      <c r="AO854" s="2"/>
      <c r="AP854" s="2"/>
      <c r="AQ854" s="2"/>
      <c r="AR854" s="2"/>
      <c r="AS854" s="2"/>
      <c r="AT854" s="2"/>
    </row>
    <row r="855" spans="16:46" x14ac:dyDescent="0.25">
      <c r="P855" s="1"/>
      <c r="Q855" s="2"/>
      <c r="R855" s="2"/>
      <c r="S855" s="2"/>
      <c r="T855" s="2"/>
      <c r="U855" s="2"/>
      <c r="V855" s="2"/>
      <c r="W855" s="2"/>
      <c r="X855" s="2"/>
      <c r="AL855" s="1"/>
      <c r="AM855" s="2"/>
      <c r="AN855" s="2"/>
      <c r="AO855" s="2"/>
      <c r="AP855" s="2"/>
      <c r="AQ855" s="2"/>
      <c r="AR855" s="2"/>
      <c r="AS855" s="2"/>
      <c r="AT855" s="2"/>
    </row>
    <row r="856" spans="16:46" x14ac:dyDescent="0.25">
      <c r="P856" s="1"/>
      <c r="Q856" s="2"/>
      <c r="R856" s="2"/>
      <c r="S856" s="2"/>
      <c r="T856" s="2"/>
      <c r="U856" s="2"/>
      <c r="V856" s="2"/>
      <c r="W856" s="2"/>
      <c r="X856" s="2"/>
      <c r="AL856" s="1"/>
      <c r="AM856" s="2"/>
      <c r="AN856" s="2"/>
      <c r="AO856" s="2"/>
      <c r="AP856" s="2"/>
      <c r="AQ856" s="2"/>
      <c r="AR856" s="2"/>
      <c r="AS856" s="2"/>
      <c r="AT856" s="2"/>
    </row>
    <row r="857" spans="16:46" x14ac:dyDescent="0.25">
      <c r="P857" s="1"/>
      <c r="Q857" s="2"/>
      <c r="R857" s="2"/>
      <c r="S857" s="2"/>
      <c r="T857" s="2"/>
      <c r="U857" s="2"/>
      <c r="V857" s="2"/>
      <c r="W857" s="2"/>
      <c r="X857" s="2"/>
      <c r="AL857" s="1"/>
      <c r="AM857" s="2"/>
      <c r="AN857" s="2"/>
      <c r="AO857" s="2"/>
      <c r="AP857" s="2"/>
      <c r="AQ857" s="2"/>
      <c r="AR857" s="2"/>
      <c r="AS857" s="2"/>
      <c r="AT857" s="2"/>
    </row>
    <row r="858" spans="16:46" x14ac:dyDescent="0.25">
      <c r="P858" s="1"/>
      <c r="Q858" s="2"/>
      <c r="R858" s="2"/>
      <c r="S858" s="2"/>
      <c r="T858" s="2"/>
      <c r="U858" s="2"/>
      <c r="V858" s="2"/>
      <c r="W858" s="2"/>
      <c r="X858" s="2"/>
      <c r="AL858" s="1"/>
      <c r="AM858" s="2"/>
      <c r="AN858" s="2"/>
      <c r="AO858" s="2"/>
      <c r="AP858" s="2"/>
      <c r="AQ858" s="2"/>
      <c r="AR858" s="2"/>
      <c r="AS858" s="2"/>
      <c r="AT858" s="2"/>
    </row>
    <row r="859" spans="16:46" x14ac:dyDescent="0.25">
      <c r="P859" s="1"/>
      <c r="Q859" s="2"/>
      <c r="R859" s="2"/>
      <c r="S859" s="2"/>
      <c r="T859" s="2"/>
      <c r="U859" s="2"/>
      <c r="V859" s="2"/>
      <c r="W859" s="2"/>
      <c r="X859" s="2"/>
      <c r="AL859" s="1"/>
      <c r="AM859" s="2"/>
      <c r="AN859" s="2"/>
      <c r="AO859" s="2"/>
      <c r="AP859" s="2"/>
      <c r="AQ859" s="2"/>
      <c r="AR859" s="2"/>
      <c r="AS859" s="2"/>
      <c r="AT859" s="2"/>
    </row>
    <row r="860" spans="16:46" x14ac:dyDescent="0.25">
      <c r="P860" s="1"/>
      <c r="Q860" s="2"/>
      <c r="R860" s="2"/>
      <c r="S860" s="2"/>
      <c r="T860" s="2"/>
      <c r="U860" s="2"/>
      <c r="V860" s="2"/>
      <c r="W860" s="2"/>
      <c r="X860" s="2"/>
      <c r="AL860" s="1"/>
      <c r="AM860" s="2"/>
      <c r="AN860" s="2"/>
      <c r="AO860" s="2"/>
      <c r="AP860" s="2"/>
      <c r="AQ860" s="2"/>
      <c r="AR860" s="2"/>
      <c r="AS860" s="2"/>
      <c r="AT860" s="2"/>
    </row>
    <row r="861" spans="16:46" x14ac:dyDescent="0.25">
      <c r="P861" s="1"/>
      <c r="Q861" s="2"/>
      <c r="R861" s="2"/>
      <c r="S861" s="2"/>
      <c r="T861" s="2"/>
      <c r="U861" s="2"/>
      <c r="V861" s="2"/>
      <c r="W861" s="2"/>
      <c r="X861" s="2"/>
      <c r="AL861" s="1"/>
      <c r="AM861" s="2"/>
      <c r="AN861" s="2"/>
      <c r="AO861" s="2"/>
      <c r="AP861" s="2"/>
      <c r="AQ861" s="2"/>
      <c r="AR861" s="2"/>
      <c r="AS861" s="2"/>
      <c r="AT861" s="2"/>
    </row>
    <row r="862" spans="16:46" x14ac:dyDescent="0.25">
      <c r="P862" s="1"/>
      <c r="Q862" s="2"/>
      <c r="R862" s="2"/>
      <c r="S862" s="2"/>
      <c r="T862" s="2"/>
      <c r="U862" s="2"/>
      <c r="V862" s="2"/>
      <c r="W862" s="2"/>
      <c r="X862" s="2"/>
      <c r="AL862" s="1"/>
      <c r="AM862" s="2"/>
      <c r="AN862" s="2"/>
      <c r="AO862" s="2"/>
      <c r="AP862" s="2"/>
      <c r="AQ862" s="2"/>
      <c r="AR862" s="2"/>
      <c r="AS862" s="2"/>
      <c r="AT862" s="2"/>
    </row>
    <row r="863" spans="16:46" x14ac:dyDescent="0.25">
      <c r="P863" s="1"/>
      <c r="Q863" s="2"/>
      <c r="R863" s="2"/>
      <c r="S863" s="2"/>
      <c r="T863" s="2"/>
      <c r="U863" s="2"/>
      <c r="V863" s="2"/>
      <c r="W863" s="2"/>
      <c r="X863" s="2"/>
      <c r="AL863" s="1"/>
      <c r="AM863" s="2"/>
      <c r="AN863" s="2"/>
      <c r="AO863" s="2"/>
      <c r="AP863" s="2"/>
      <c r="AQ863" s="2"/>
      <c r="AR863" s="2"/>
      <c r="AS863" s="2"/>
      <c r="AT863" s="2"/>
    </row>
    <row r="864" spans="16:46" x14ac:dyDescent="0.25">
      <c r="P864" s="1"/>
      <c r="Q864" s="2"/>
      <c r="R864" s="2"/>
      <c r="S864" s="2"/>
      <c r="T864" s="2"/>
      <c r="U864" s="2"/>
      <c r="V864" s="2"/>
      <c r="W864" s="2"/>
      <c r="X864" s="2"/>
      <c r="AL864" s="1"/>
      <c r="AM864" s="2"/>
      <c r="AN864" s="2"/>
      <c r="AO864" s="2"/>
      <c r="AP864" s="2"/>
      <c r="AQ864" s="2"/>
      <c r="AR864" s="2"/>
      <c r="AS864" s="2"/>
      <c r="AT864" s="2"/>
    </row>
    <row r="865" spans="16:46" x14ac:dyDescent="0.25">
      <c r="P865" s="1"/>
      <c r="Q865" s="2"/>
      <c r="R865" s="2"/>
      <c r="S865" s="2"/>
      <c r="T865" s="2"/>
      <c r="U865" s="2"/>
      <c r="V865" s="2"/>
      <c r="W865" s="2"/>
      <c r="X865" s="2"/>
      <c r="AL865" s="1"/>
      <c r="AM865" s="2"/>
      <c r="AN865" s="2"/>
      <c r="AO865" s="2"/>
      <c r="AP865" s="2"/>
      <c r="AQ865" s="2"/>
      <c r="AR865" s="2"/>
      <c r="AS865" s="2"/>
      <c r="AT865" s="2"/>
    </row>
    <row r="866" spans="16:46" x14ac:dyDescent="0.25">
      <c r="P866" s="1"/>
      <c r="Q866" s="2"/>
      <c r="R866" s="2"/>
      <c r="S866" s="2"/>
      <c r="T866" s="2"/>
      <c r="U866" s="2"/>
      <c r="V866" s="2"/>
      <c r="W866" s="2"/>
      <c r="X866" s="2"/>
      <c r="AL866" s="1"/>
      <c r="AM866" s="2"/>
      <c r="AN866" s="2"/>
      <c r="AO866" s="2"/>
      <c r="AP866" s="2"/>
      <c r="AQ866" s="2"/>
      <c r="AR866" s="2"/>
      <c r="AS866" s="2"/>
      <c r="AT866" s="2"/>
    </row>
    <row r="867" spans="16:46" x14ac:dyDescent="0.25">
      <c r="P867" s="1"/>
      <c r="Q867" s="2"/>
      <c r="R867" s="2"/>
      <c r="S867" s="2"/>
      <c r="T867" s="2"/>
      <c r="U867" s="2"/>
      <c r="V867" s="2"/>
      <c r="W867" s="2"/>
      <c r="X867" s="2"/>
      <c r="AL867" s="1"/>
      <c r="AM867" s="2"/>
      <c r="AN867" s="2"/>
      <c r="AO867" s="2"/>
      <c r="AP867" s="2"/>
      <c r="AQ867" s="2"/>
      <c r="AR867" s="2"/>
      <c r="AS867" s="2"/>
      <c r="AT867" s="2"/>
    </row>
    <row r="868" spans="16:46" x14ac:dyDescent="0.25">
      <c r="P868" s="1"/>
      <c r="Q868" s="2"/>
      <c r="R868" s="2"/>
      <c r="S868" s="2"/>
      <c r="T868" s="2"/>
      <c r="U868" s="2"/>
      <c r="V868" s="2"/>
      <c r="W868" s="2"/>
      <c r="X868" s="2"/>
      <c r="AL868" s="1"/>
      <c r="AM868" s="2"/>
      <c r="AN868" s="2"/>
      <c r="AO868" s="2"/>
      <c r="AP868" s="2"/>
      <c r="AQ868" s="2"/>
      <c r="AR868" s="2"/>
      <c r="AS868" s="2"/>
      <c r="AT868" s="2"/>
    </row>
    <row r="869" spans="16:46" x14ac:dyDescent="0.25">
      <c r="P869" s="1"/>
      <c r="Q869" s="2"/>
      <c r="R869" s="2"/>
      <c r="S869" s="2"/>
      <c r="T869" s="2"/>
      <c r="U869" s="2"/>
      <c r="V869" s="2"/>
      <c r="W869" s="2"/>
      <c r="X869" s="2"/>
      <c r="AL869" s="1"/>
      <c r="AM869" s="2"/>
      <c r="AN869" s="2"/>
      <c r="AO869" s="2"/>
      <c r="AP869" s="2"/>
      <c r="AQ869" s="2"/>
      <c r="AR869" s="2"/>
      <c r="AS869" s="2"/>
      <c r="AT869" s="2"/>
    </row>
    <row r="870" spans="16:46" x14ac:dyDescent="0.25">
      <c r="P870" s="1"/>
      <c r="Q870" s="2"/>
      <c r="R870" s="2"/>
      <c r="S870" s="2"/>
      <c r="T870" s="2"/>
      <c r="U870" s="2"/>
      <c r="V870" s="2"/>
      <c r="W870" s="2"/>
      <c r="X870" s="2"/>
      <c r="AL870" s="1"/>
      <c r="AM870" s="2"/>
      <c r="AN870" s="2"/>
      <c r="AO870" s="2"/>
      <c r="AP870" s="2"/>
      <c r="AQ870" s="2"/>
      <c r="AR870" s="2"/>
      <c r="AS870" s="2"/>
      <c r="AT870" s="2"/>
    </row>
    <row r="871" spans="16:46" x14ac:dyDescent="0.25">
      <c r="P871" s="1"/>
      <c r="Q871" s="2"/>
      <c r="R871" s="2"/>
      <c r="S871" s="2"/>
      <c r="T871" s="2"/>
      <c r="U871" s="2"/>
      <c r="V871" s="2"/>
      <c r="W871" s="2"/>
      <c r="X871" s="2"/>
      <c r="AL871" s="1"/>
      <c r="AM871" s="2"/>
      <c r="AN871" s="2"/>
      <c r="AO871" s="2"/>
      <c r="AP871" s="2"/>
      <c r="AQ871" s="2"/>
      <c r="AR871" s="2"/>
      <c r="AS871" s="2"/>
      <c r="AT871" s="2"/>
    </row>
    <row r="872" spans="16:46" x14ac:dyDescent="0.25">
      <c r="P872" s="1"/>
      <c r="Q872" s="2"/>
      <c r="R872" s="2"/>
      <c r="S872" s="2"/>
      <c r="T872" s="2"/>
      <c r="U872" s="2"/>
      <c r="V872" s="2"/>
      <c r="W872" s="2"/>
      <c r="X872" s="2"/>
      <c r="AL872" s="1"/>
      <c r="AM872" s="2"/>
      <c r="AN872" s="2"/>
      <c r="AO872" s="2"/>
      <c r="AP872" s="2"/>
      <c r="AQ872" s="2"/>
      <c r="AR872" s="2"/>
      <c r="AS872" s="2"/>
      <c r="AT872" s="2"/>
    </row>
    <row r="873" spans="16:46" x14ac:dyDescent="0.25">
      <c r="P873" s="1"/>
      <c r="Q873" s="2"/>
      <c r="R873" s="2"/>
      <c r="S873" s="2"/>
      <c r="T873" s="2"/>
      <c r="U873" s="2"/>
      <c r="V873" s="2"/>
      <c r="W873" s="2"/>
      <c r="X873" s="2"/>
      <c r="AL873" s="1"/>
      <c r="AM873" s="2"/>
      <c r="AN873" s="2"/>
      <c r="AO873" s="2"/>
      <c r="AP873" s="2"/>
      <c r="AQ873" s="2"/>
      <c r="AR873" s="2"/>
      <c r="AS873" s="2"/>
      <c r="AT873" s="2"/>
    </row>
    <row r="874" spans="16:46" x14ac:dyDescent="0.25">
      <c r="P874" s="1"/>
      <c r="Q874" s="2"/>
      <c r="R874" s="2"/>
      <c r="S874" s="2"/>
      <c r="T874" s="2"/>
      <c r="U874" s="2"/>
      <c r="V874" s="2"/>
      <c r="W874" s="2"/>
      <c r="X874" s="2"/>
      <c r="AL874" s="1"/>
      <c r="AM874" s="2"/>
      <c r="AN874" s="2"/>
      <c r="AO874" s="2"/>
      <c r="AP874" s="2"/>
      <c r="AQ874" s="2"/>
      <c r="AR874" s="2"/>
      <c r="AS874" s="2"/>
      <c r="AT874" s="2"/>
    </row>
    <row r="875" spans="16:46" x14ac:dyDescent="0.25">
      <c r="P875" s="1"/>
      <c r="Q875" s="2"/>
      <c r="R875" s="2"/>
      <c r="S875" s="2"/>
      <c r="T875" s="2"/>
      <c r="U875" s="2"/>
      <c r="V875" s="2"/>
      <c r="W875" s="2"/>
      <c r="X875" s="2"/>
      <c r="AL875" s="1"/>
      <c r="AM875" s="2"/>
      <c r="AN875" s="2"/>
      <c r="AO875" s="2"/>
      <c r="AP875" s="2"/>
      <c r="AQ875" s="2"/>
      <c r="AR875" s="2"/>
      <c r="AS875" s="2"/>
      <c r="AT875" s="2"/>
    </row>
    <row r="876" spans="16:46" x14ac:dyDescent="0.25">
      <c r="P876" s="1"/>
      <c r="Q876" s="2"/>
      <c r="R876" s="2"/>
      <c r="S876" s="2"/>
      <c r="T876" s="2"/>
      <c r="U876" s="2"/>
      <c r="V876" s="2"/>
      <c r="W876" s="2"/>
      <c r="X876" s="2"/>
      <c r="AL876" s="1"/>
      <c r="AM876" s="2"/>
      <c r="AN876" s="2"/>
      <c r="AO876" s="2"/>
      <c r="AP876" s="2"/>
      <c r="AQ876" s="2"/>
      <c r="AR876" s="2"/>
      <c r="AS876" s="2"/>
      <c r="AT876" s="2"/>
    </row>
    <row r="877" spans="16:46" x14ac:dyDescent="0.25">
      <c r="P877" s="1"/>
      <c r="Q877" s="2"/>
      <c r="R877" s="2"/>
      <c r="S877" s="2"/>
      <c r="T877" s="2"/>
      <c r="U877" s="2"/>
      <c r="V877" s="2"/>
      <c r="W877" s="2"/>
      <c r="X877" s="2"/>
      <c r="AL877" s="1"/>
      <c r="AM877" s="2"/>
      <c r="AN877" s="2"/>
      <c r="AO877" s="2"/>
      <c r="AP877" s="2"/>
      <c r="AQ877" s="2"/>
      <c r="AR877" s="2"/>
      <c r="AS877" s="2"/>
      <c r="AT877" s="2"/>
    </row>
    <row r="878" spans="16:46" x14ac:dyDescent="0.25">
      <c r="P878" s="1"/>
      <c r="Q878" s="2"/>
      <c r="R878" s="2"/>
      <c r="S878" s="2"/>
      <c r="T878" s="2"/>
      <c r="U878" s="2"/>
      <c r="V878" s="2"/>
      <c r="W878" s="2"/>
      <c r="X878" s="2"/>
      <c r="AL878" s="1"/>
      <c r="AM878" s="2"/>
      <c r="AN878" s="2"/>
      <c r="AO878" s="2"/>
      <c r="AP878" s="2"/>
      <c r="AQ878" s="2"/>
      <c r="AR878" s="2"/>
      <c r="AS878" s="2"/>
      <c r="AT878" s="2"/>
    </row>
    <row r="879" spans="16:46" x14ac:dyDescent="0.25">
      <c r="P879" s="1"/>
      <c r="Q879" s="2"/>
      <c r="R879" s="2"/>
      <c r="S879" s="2"/>
      <c r="T879" s="2"/>
      <c r="U879" s="2"/>
      <c r="V879" s="2"/>
      <c r="W879" s="2"/>
      <c r="X879" s="2"/>
      <c r="AL879" s="1"/>
      <c r="AM879" s="2"/>
      <c r="AN879" s="2"/>
      <c r="AO879" s="2"/>
      <c r="AP879" s="2"/>
      <c r="AQ879" s="2"/>
      <c r="AR879" s="2"/>
      <c r="AS879" s="2"/>
      <c r="AT879" s="2"/>
    </row>
    <row r="880" spans="16:46" x14ac:dyDescent="0.25">
      <c r="P880" s="1"/>
      <c r="Q880" s="2"/>
      <c r="R880" s="2"/>
      <c r="S880" s="2"/>
      <c r="T880" s="2"/>
      <c r="U880" s="2"/>
      <c r="V880" s="2"/>
      <c r="W880" s="2"/>
      <c r="X880" s="2"/>
      <c r="AL880" s="1"/>
      <c r="AM880" s="2"/>
      <c r="AN880" s="2"/>
      <c r="AO880" s="2"/>
      <c r="AP880" s="2"/>
      <c r="AQ880" s="2"/>
      <c r="AR880" s="2"/>
      <c r="AS880" s="2"/>
      <c r="AT880" s="2"/>
    </row>
    <row r="881" spans="16:46" x14ac:dyDescent="0.25">
      <c r="P881" s="1"/>
      <c r="Q881" s="2"/>
      <c r="R881" s="2"/>
      <c r="S881" s="2"/>
      <c r="T881" s="2"/>
      <c r="U881" s="2"/>
      <c r="V881" s="2"/>
      <c r="W881" s="2"/>
      <c r="X881" s="2"/>
      <c r="AL881" s="1"/>
      <c r="AM881" s="2"/>
      <c r="AN881" s="2"/>
      <c r="AO881" s="2"/>
      <c r="AP881" s="2"/>
      <c r="AQ881" s="2"/>
      <c r="AR881" s="2"/>
      <c r="AS881" s="2"/>
      <c r="AT881" s="2"/>
    </row>
    <row r="882" spans="16:46" x14ac:dyDescent="0.25">
      <c r="P882" s="1"/>
      <c r="Q882" s="2"/>
      <c r="R882" s="2"/>
      <c r="S882" s="2"/>
      <c r="T882" s="2"/>
      <c r="U882" s="2"/>
      <c r="V882" s="2"/>
      <c r="W882" s="2"/>
      <c r="X882" s="2"/>
      <c r="AL882" s="1"/>
      <c r="AM882" s="2"/>
      <c r="AN882" s="2"/>
      <c r="AO882" s="2"/>
      <c r="AP882" s="2"/>
      <c r="AQ882" s="2"/>
      <c r="AR882" s="2"/>
      <c r="AS882" s="2"/>
      <c r="AT882" s="2"/>
    </row>
    <row r="883" spans="16:46" x14ac:dyDescent="0.25">
      <c r="P883" s="1"/>
      <c r="Q883" s="2"/>
      <c r="R883" s="2"/>
      <c r="S883" s="2"/>
      <c r="T883" s="2"/>
      <c r="U883" s="2"/>
      <c r="V883" s="2"/>
      <c r="W883" s="2"/>
      <c r="X883" s="2"/>
      <c r="AL883" s="1"/>
      <c r="AM883" s="2"/>
      <c r="AN883" s="2"/>
      <c r="AO883" s="2"/>
      <c r="AP883" s="2"/>
      <c r="AQ883" s="2"/>
      <c r="AR883" s="2"/>
      <c r="AS883" s="2"/>
      <c r="AT883" s="2"/>
    </row>
    <row r="884" spans="16:46" x14ac:dyDescent="0.25">
      <c r="P884" s="1"/>
      <c r="Q884" s="2"/>
      <c r="R884" s="2"/>
      <c r="S884" s="2"/>
      <c r="T884" s="2"/>
      <c r="U884" s="2"/>
      <c r="V884" s="2"/>
      <c r="W884" s="2"/>
      <c r="X884" s="2"/>
      <c r="AL884" s="1"/>
      <c r="AM884" s="2"/>
      <c r="AN884" s="2"/>
      <c r="AO884" s="2"/>
      <c r="AP884" s="2"/>
      <c r="AQ884" s="2"/>
      <c r="AR884" s="2"/>
      <c r="AS884" s="2"/>
      <c r="AT884" s="2"/>
    </row>
    <row r="885" spans="16:46" x14ac:dyDescent="0.25">
      <c r="P885" s="1"/>
      <c r="Q885" s="2"/>
      <c r="R885" s="2"/>
      <c r="S885" s="2"/>
      <c r="T885" s="2"/>
      <c r="U885" s="2"/>
      <c r="V885" s="2"/>
      <c r="W885" s="2"/>
      <c r="X885" s="2"/>
      <c r="AL885" s="1"/>
      <c r="AM885" s="2"/>
      <c r="AN885" s="2"/>
      <c r="AO885" s="2"/>
      <c r="AP885" s="2"/>
      <c r="AQ885" s="2"/>
      <c r="AR885" s="2"/>
      <c r="AS885" s="2"/>
      <c r="AT885" s="2"/>
    </row>
    <row r="886" spans="16:46" x14ac:dyDescent="0.25">
      <c r="P886" s="1"/>
      <c r="Q886" s="2"/>
      <c r="R886" s="2"/>
      <c r="S886" s="2"/>
      <c r="T886" s="2"/>
      <c r="U886" s="2"/>
      <c r="V886" s="2"/>
      <c r="W886" s="2"/>
      <c r="X886" s="2"/>
      <c r="AL886" s="1"/>
      <c r="AM886" s="2"/>
      <c r="AN886" s="2"/>
      <c r="AO886" s="2"/>
      <c r="AP886" s="2"/>
      <c r="AQ886" s="2"/>
      <c r="AR886" s="2"/>
      <c r="AS886" s="2"/>
      <c r="AT886" s="2"/>
    </row>
    <row r="887" spans="16:46" x14ac:dyDescent="0.25">
      <c r="P887" s="1"/>
      <c r="Q887" s="2"/>
      <c r="R887" s="2"/>
      <c r="S887" s="2"/>
      <c r="T887" s="2"/>
      <c r="U887" s="2"/>
      <c r="V887" s="2"/>
      <c r="W887" s="2"/>
      <c r="X887" s="2"/>
      <c r="AL887" s="1"/>
      <c r="AM887" s="2"/>
      <c r="AN887" s="2"/>
      <c r="AO887" s="2"/>
      <c r="AP887" s="2"/>
      <c r="AQ887" s="2"/>
      <c r="AR887" s="2"/>
      <c r="AS887" s="2"/>
      <c r="AT887" s="2"/>
    </row>
    <row r="888" spans="16:46" x14ac:dyDescent="0.25">
      <c r="P888" s="1"/>
      <c r="Q888" s="2"/>
      <c r="R888" s="2"/>
      <c r="S888" s="2"/>
      <c r="T888" s="2"/>
      <c r="U888" s="2"/>
      <c r="V888" s="2"/>
      <c r="W888" s="2"/>
      <c r="X888" s="2"/>
      <c r="AL888" s="1"/>
      <c r="AM888" s="2"/>
      <c r="AN888" s="2"/>
      <c r="AO888" s="2"/>
      <c r="AP888" s="2"/>
      <c r="AQ888" s="2"/>
      <c r="AR888" s="2"/>
      <c r="AS888" s="2"/>
      <c r="AT888" s="2"/>
    </row>
    <row r="889" spans="16:46" x14ac:dyDescent="0.25">
      <c r="P889" s="1"/>
      <c r="Q889" s="2"/>
      <c r="R889" s="2"/>
      <c r="S889" s="2"/>
      <c r="T889" s="2"/>
      <c r="U889" s="2"/>
      <c r="V889" s="2"/>
      <c r="W889" s="2"/>
      <c r="X889" s="2"/>
      <c r="AL889" s="1"/>
      <c r="AM889" s="2"/>
      <c r="AN889" s="2"/>
      <c r="AO889" s="2"/>
      <c r="AP889" s="2"/>
      <c r="AQ889" s="2"/>
      <c r="AR889" s="2"/>
      <c r="AS889" s="2"/>
      <c r="AT889" s="2"/>
    </row>
    <row r="890" spans="16:46" x14ac:dyDescent="0.25">
      <c r="P890" s="1"/>
      <c r="Q890" s="2"/>
      <c r="R890" s="2"/>
      <c r="S890" s="2"/>
      <c r="T890" s="2"/>
      <c r="U890" s="2"/>
      <c r="V890" s="2"/>
      <c r="W890" s="2"/>
      <c r="X890" s="2"/>
      <c r="AL890" s="1"/>
      <c r="AM890" s="2"/>
      <c r="AN890" s="2"/>
      <c r="AO890" s="2"/>
      <c r="AP890" s="2"/>
      <c r="AQ890" s="2"/>
      <c r="AR890" s="2"/>
      <c r="AS890" s="2"/>
      <c r="AT890" s="2"/>
    </row>
    <row r="891" spans="16:46" x14ac:dyDescent="0.25">
      <c r="P891" s="1"/>
      <c r="Q891" s="2"/>
      <c r="R891" s="2"/>
      <c r="S891" s="2"/>
      <c r="T891" s="2"/>
      <c r="U891" s="2"/>
      <c r="V891" s="2"/>
      <c r="W891" s="2"/>
      <c r="X891" s="2"/>
      <c r="AL891" s="1"/>
      <c r="AM891" s="2"/>
      <c r="AN891" s="2"/>
      <c r="AO891" s="2"/>
      <c r="AP891" s="2"/>
      <c r="AQ891" s="2"/>
      <c r="AR891" s="2"/>
      <c r="AS891" s="2"/>
      <c r="AT891" s="2"/>
    </row>
    <row r="892" spans="16:46" x14ac:dyDescent="0.25">
      <c r="P892" s="1"/>
      <c r="Q892" s="2"/>
      <c r="R892" s="2"/>
      <c r="S892" s="2"/>
      <c r="T892" s="2"/>
      <c r="U892" s="2"/>
      <c r="V892" s="2"/>
      <c r="W892" s="2"/>
      <c r="X892" s="2"/>
      <c r="AL892" s="1"/>
      <c r="AM892" s="2"/>
      <c r="AN892" s="2"/>
      <c r="AO892" s="2"/>
      <c r="AP892" s="2"/>
      <c r="AQ892" s="2"/>
      <c r="AR892" s="2"/>
      <c r="AS892" s="2"/>
      <c r="AT892" s="2"/>
    </row>
    <row r="893" spans="16:46" x14ac:dyDescent="0.25">
      <c r="P893" s="1"/>
      <c r="Q893" s="2"/>
      <c r="R893" s="2"/>
      <c r="S893" s="2"/>
      <c r="T893" s="2"/>
      <c r="U893" s="2"/>
      <c r="V893" s="2"/>
      <c r="W893" s="2"/>
      <c r="X893" s="2"/>
      <c r="AL893" s="1"/>
      <c r="AM893" s="2"/>
      <c r="AN893" s="2"/>
      <c r="AO893" s="2"/>
      <c r="AP893" s="2"/>
      <c r="AQ893" s="2"/>
      <c r="AR893" s="2"/>
      <c r="AS893" s="2"/>
      <c r="AT893" s="2"/>
    </row>
    <row r="894" spans="16:46" x14ac:dyDescent="0.25">
      <c r="P894" s="1"/>
      <c r="Q894" s="2"/>
      <c r="R894" s="2"/>
      <c r="S894" s="2"/>
      <c r="T894" s="2"/>
      <c r="U894" s="2"/>
      <c r="V894" s="2"/>
      <c r="W894" s="2"/>
      <c r="X894" s="2"/>
      <c r="AL894" s="1"/>
      <c r="AM894" s="2"/>
      <c r="AN894" s="2"/>
      <c r="AO894" s="2"/>
      <c r="AP894" s="2"/>
      <c r="AQ894" s="2"/>
      <c r="AR894" s="2"/>
      <c r="AS894" s="2"/>
      <c r="AT894" s="2"/>
    </row>
    <row r="895" spans="16:46" x14ac:dyDescent="0.25">
      <c r="P895" s="1"/>
      <c r="Q895" s="2"/>
      <c r="R895" s="2"/>
      <c r="S895" s="2"/>
      <c r="T895" s="2"/>
      <c r="U895" s="2"/>
      <c r="V895" s="2"/>
      <c r="W895" s="2"/>
      <c r="X895" s="2"/>
      <c r="AL895" s="1"/>
      <c r="AM895" s="2"/>
      <c r="AN895" s="2"/>
      <c r="AO895" s="2"/>
      <c r="AP895" s="2"/>
      <c r="AQ895" s="2"/>
      <c r="AR895" s="2"/>
      <c r="AS895" s="2"/>
      <c r="AT895" s="2"/>
    </row>
    <row r="896" spans="16:46" x14ac:dyDescent="0.25">
      <c r="P896" s="1"/>
      <c r="Q896" s="2"/>
      <c r="R896" s="2"/>
      <c r="S896" s="2"/>
      <c r="T896" s="2"/>
      <c r="U896" s="2"/>
      <c r="V896" s="2"/>
      <c r="W896" s="2"/>
      <c r="X896" s="2"/>
      <c r="AL896" s="1"/>
      <c r="AM896" s="2"/>
      <c r="AN896" s="2"/>
      <c r="AO896" s="2"/>
      <c r="AP896" s="2"/>
      <c r="AQ896" s="2"/>
      <c r="AR896" s="2"/>
      <c r="AS896" s="2"/>
      <c r="AT896" s="2"/>
    </row>
    <row r="897" spans="16:46" x14ac:dyDescent="0.25">
      <c r="P897" s="1"/>
      <c r="Q897" s="2"/>
      <c r="R897" s="2"/>
      <c r="S897" s="2"/>
      <c r="T897" s="2"/>
      <c r="U897" s="2"/>
      <c r="V897" s="2"/>
      <c r="W897" s="2"/>
      <c r="X897" s="2"/>
      <c r="AL897" s="1"/>
      <c r="AM897" s="2"/>
      <c r="AN897" s="2"/>
      <c r="AO897" s="2"/>
      <c r="AP897" s="2"/>
      <c r="AQ897" s="2"/>
      <c r="AR897" s="2"/>
      <c r="AS897" s="2"/>
      <c r="AT897" s="2"/>
    </row>
    <row r="898" spans="16:46" x14ac:dyDescent="0.25">
      <c r="P898" s="1"/>
      <c r="Q898" s="2"/>
      <c r="R898" s="2"/>
      <c r="S898" s="2"/>
      <c r="T898" s="2"/>
      <c r="U898" s="2"/>
      <c r="V898" s="2"/>
      <c r="W898" s="2"/>
      <c r="X898" s="2"/>
      <c r="AL898" s="1"/>
      <c r="AM898" s="2"/>
      <c r="AN898" s="2"/>
      <c r="AO898" s="2"/>
      <c r="AP898" s="2"/>
      <c r="AQ898" s="2"/>
      <c r="AR898" s="2"/>
      <c r="AS898" s="2"/>
      <c r="AT898" s="2"/>
    </row>
    <row r="899" spans="16:46" x14ac:dyDescent="0.25">
      <c r="P899" s="1"/>
      <c r="Q899" s="2"/>
      <c r="R899" s="2"/>
      <c r="S899" s="2"/>
      <c r="T899" s="2"/>
      <c r="U899" s="2"/>
      <c r="V899" s="2"/>
      <c r="W899" s="2"/>
      <c r="X899" s="2"/>
      <c r="AL899" s="1"/>
      <c r="AM899" s="2"/>
      <c r="AN899" s="2"/>
      <c r="AO899" s="2"/>
      <c r="AP899" s="2"/>
      <c r="AQ899" s="2"/>
      <c r="AR899" s="2"/>
      <c r="AS899" s="2"/>
      <c r="AT899" s="2"/>
    </row>
    <row r="900" spans="16:46" x14ac:dyDescent="0.25">
      <c r="P900" s="1"/>
      <c r="Q900" s="2"/>
      <c r="R900" s="2"/>
      <c r="S900" s="2"/>
      <c r="T900" s="2"/>
      <c r="U900" s="2"/>
      <c r="V900" s="2"/>
      <c r="W900" s="2"/>
      <c r="X900" s="2"/>
      <c r="AL900" s="1"/>
      <c r="AM900" s="2"/>
      <c r="AN900" s="2"/>
      <c r="AO900" s="2"/>
      <c r="AP900" s="2"/>
      <c r="AQ900" s="2"/>
      <c r="AR900" s="2"/>
      <c r="AS900" s="2"/>
      <c r="AT900" s="2"/>
    </row>
    <row r="901" spans="16:46" x14ac:dyDescent="0.25">
      <c r="P901" s="1"/>
      <c r="Q901" s="2"/>
      <c r="R901" s="2"/>
      <c r="S901" s="2"/>
      <c r="T901" s="2"/>
      <c r="U901" s="2"/>
      <c r="V901" s="2"/>
      <c r="W901" s="2"/>
      <c r="X901" s="2"/>
      <c r="AL901" s="1"/>
      <c r="AM901" s="2"/>
      <c r="AN901" s="2"/>
      <c r="AO901" s="2"/>
      <c r="AP901" s="2"/>
      <c r="AQ901" s="2"/>
      <c r="AR901" s="2"/>
      <c r="AS901" s="2"/>
      <c r="AT901" s="2"/>
    </row>
    <row r="902" spans="16:46" x14ac:dyDescent="0.25">
      <c r="P902" s="1"/>
      <c r="Q902" s="2"/>
      <c r="R902" s="2"/>
      <c r="S902" s="2"/>
      <c r="T902" s="2"/>
      <c r="U902" s="2"/>
      <c r="V902" s="2"/>
      <c r="W902" s="2"/>
      <c r="X902" s="2"/>
      <c r="AL902" s="1"/>
      <c r="AM902" s="2"/>
      <c r="AN902" s="2"/>
      <c r="AO902" s="2"/>
      <c r="AP902" s="2"/>
      <c r="AQ902" s="2"/>
      <c r="AR902" s="2"/>
      <c r="AS902" s="2"/>
      <c r="AT902" s="2"/>
    </row>
    <row r="903" spans="16:46" x14ac:dyDescent="0.25">
      <c r="P903" s="1"/>
      <c r="Q903" s="2"/>
      <c r="R903" s="2"/>
      <c r="S903" s="2"/>
      <c r="T903" s="2"/>
      <c r="U903" s="2"/>
      <c r="V903" s="2"/>
      <c r="W903" s="2"/>
      <c r="X903" s="2"/>
      <c r="AL903" s="1"/>
      <c r="AM903" s="2"/>
      <c r="AN903" s="2"/>
      <c r="AO903" s="2"/>
      <c r="AP903" s="2"/>
      <c r="AQ903" s="2"/>
      <c r="AR903" s="2"/>
      <c r="AS903" s="2"/>
      <c r="AT903" s="2"/>
    </row>
    <row r="904" spans="16:46" x14ac:dyDescent="0.25">
      <c r="P904" s="1"/>
      <c r="Q904" s="2"/>
      <c r="R904" s="2"/>
      <c r="S904" s="2"/>
      <c r="T904" s="2"/>
      <c r="U904" s="2"/>
      <c r="V904" s="2"/>
      <c r="W904" s="2"/>
      <c r="X904" s="2"/>
      <c r="AL904" s="1"/>
      <c r="AM904" s="2"/>
      <c r="AN904" s="2"/>
      <c r="AO904" s="2"/>
      <c r="AP904" s="2"/>
      <c r="AQ904" s="2"/>
      <c r="AR904" s="2"/>
      <c r="AS904" s="2"/>
      <c r="AT904" s="2"/>
    </row>
    <row r="905" spans="16:46" x14ac:dyDescent="0.25">
      <c r="P905" s="1"/>
      <c r="Q905" s="2"/>
      <c r="R905" s="2"/>
      <c r="S905" s="2"/>
      <c r="T905" s="2"/>
      <c r="U905" s="2"/>
      <c r="V905" s="2"/>
      <c r="W905" s="2"/>
      <c r="X905" s="2"/>
      <c r="AL905" s="1"/>
      <c r="AM905" s="2"/>
      <c r="AN905" s="2"/>
      <c r="AO905" s="2"/>
      <c r="AP905" s="2"/>
      <c r="AQ905" s="2"/>
      <c r="AR905" s="2"/>
      <c r="AS905" s="2"/>
      <c r="AT905" s="2"/>
    </row>
    <row r="906" spans="16:46" x14ac:dyDescent="0.25">
      <c r="P906" s="1"/>
      <c r="Q906" s="2"/>
      <c r="R906" s="2"/>
      <c r="S906" s="2"/>
      <c r="T906" s="2"/>
      <c r="U906" s="2"/>
      <c r="V906" s="2"/>
      <c r="W906" s="2"/>
      <c r="X906" s="2"/>
      <c r="AL906" s="1"/>
      <c r="AM906" s="2"/>
      <c r="AN906" s="2"/>
      <c r="AO906" s="2"/>
      <c r="AP906" s="2"/>
      <c r="AQ906" s="2"/>
      <c r="AR906" s="2"/>
      <c r="AS906" s="2"/>
      <c r="AT906" s="2"/>
    </row>
    <row r="907" spans="16:46" x14ac:dyDescent="0.25">
      <c r="P907" s="1"/>
      <c r="Q907" s="2"/>
      <c r="R907" s="2"/>
      <c r="S907" s="2"/>
      <c r="T907" s="2"/>
      <c r="U907" s="2"/>
      <c r="V907" s="2"/>
      <c r="W907" s="2"/>
      <c r="X907" s="2"/>
      <c r="AL907" s="1"/>
      <c r="AM907" s="2"/>
      <c r="AN907" s="2"/>
      <c r="AO907" s="2"/>
      <c r="AP907" s="2"/>
      <c r="AQ907" s="2"/>
      <c r="AR907" s="2"/>
      <c r="AS907" s="2"/>
      <c r="AT907" s="2"/>
    </row>
    <row r="908" spans="16:46" x14ac:dyDescent="0.25">
      <c r="P908" s="1"/>
      <c r="Q908" s="2"/>
      <c r="R908" s="2"/>
      <c r="S908" s="2"/>
      <c r="T908" s="2"/>
      <c r="U908" s="2"/>
      <c r="V908" s="2"/>
      <c r="W908" s="2"/>
      <c r="X908" s="2"/>
      <c r="AL908" s="1"/>
      <c r="AM908" s="2"/>
      <c r="AN908" s="2"/>
      <c r="AO908" s="2"/>
      <c r="AP908" s="2"/>
      <c r="AQ908" s="2"/>
      <c r="AR908" s="2"/>
      <c r="AS908" s="2"/>
      <c r="AT908" s="2"/>
    </row>
    <row r="909" spans="16:46" x14ac:dyDescent="0.25">
      <c r="P909" s="1"/>
      <c r="Q909" s="2"/>
      <c r="R909" s="2"/>
      <c r="S909" s="2"/>
      <c r="T909" s="2"/>
      <c r="U909" s="2"/>
      <c r="V909" s="2"/>
      <c r="W909" s="2"/>
      <c r="X909" s="2"/>
      <c r="AL909" s="1"/>
      <c r="AM909" s="2"/>
      <c r="AN909" s="2"/>
      <c r="AO909" s="2"/>
      <c r="AP909" s="2"/>
      <c r="AQ909" s="2"/>
      <c r="AR909" s="2"/>
      <c r="AS909" s="2"/>
      <c r="AT909" s="2"/>
    </row>
    <row r="910" spans="16:46" x14ac:dyDescent="0.25">
      <c r="P910" s="1"/>
      <c r="Q910" s="2"/>
      <c r="R910" s="2"/>
      <c r="S910" s="2"/>
      <c r="T910" s="2"/>
      <c r="U910" s="2"/>
      <c r="V910" s="2"/>
      <c r="W910" s="2"/>
      <c r="X910" s="2"/>
      <c r="AL910" s="1"/>
      <c r="AM910" s="2"/>
      <c r="AN910" s="2"/>
      <c r="AO910" s="2"/>
      <c r="AP910" s="2"/>
      <c r="AQ910" s="2"/>
      <c r="AR910" s="2"/>
      <c r="AS910" s="2"/>
      <c r="AT910" s="2"/>
    </row>
    <row r="911" spans="16:46" x14ac:dyDescent="0.25">
      <c r="P911" s="1"/>
      <c r="Q911" s="2"/>
      <c r="R911" s="2"/>
      <c r="S911" s="2"/>
      <c r="T911" s="2"/>
      <c r="U911" s="2"/>
      <c r="V911" s="2"/>
      <c r="W911" s="2"/>
      <c r="X911" s="2"/>
      <c r="AL911" s="1"/>
      <c r="AM911" s="2"/>
      <c r="AN911" s="2"/>
      <c r="AO911" s="2"/>
      <c r="AP911" s="2"/>
      <c r="AQ911" s="2"/>
      <c r="AR911" s="2"/>
      <c r="AS911" s="2"/>
      <c r="AT911" s="2"/>
    </row>
    <row r="912" spans="16:46" x14ac:dyDescent="0.25">
      <c r="P912" s="1"/>
      <c r="Q912" s="2"/>
      <c r="R912" s="2"/>
      <c r="S912" s="2"/>
      <c r="T912" s="2"/>
      <c r="U912" s="2"/>
      <c r="V912" s="2"/>
      <c r="W912" s="2"/>
      <c r="X912" s="2"/>
      <c r="AL912" s="1"/>
      <c r="AM912" s="2"/>
      <c r="AN912" s="2"/>
      <c r="AO912" s="2"/>
      <c r="AP912" s="2"/>
      <c r="AQ912" s="2"/>
      <c r="AR912" s="2"/>
      <c r="AS912" s="2"/>
      <c r="AT912" s="2"/>
    </row>
    <row r="913" spans="16:46" x14ac:dyDescent="0.25">
      <c r="P913" s="1"/>
      <c r="Q913" s="2"/>
      <c r="R913" s="2"/>
      <c r="S913" s="2"/>
      <c r="T913" s="2"/>
      <c r="U913" s="2"/>
      <c r="V913" s="2"/>
      <c r="W913" s="2"/>
      <c r="X913" s="2"/>
      <c r="AL913" s="1"/>
      <c r="AM913" s="2"/>
      <c r="AN913" s="2"/>
      <c r="AO913" s="2"/>
      <c r="AP913" s="2"/>
      <c r="AQ913" s="2"/>
      <c r="AR913" s="2"/>
      <c r="AS913" s="2"/>
      <c r="AT913" s="2"/>
    </row>
    <row r="914" spans="16:46" x14ac:dyDescent="0.25">
      <c r="P914" s="1"/>
      <c r="Q914" s="2"/>
      <c r="R914" s="2"/>
      <c r="S914" s="2"/>
      <c r="T914" s="2"/>
      <c r="U914" s="2"/>
      <c r="V914" s="2"/>
      <c r="W914" s="2"/>
      <c r="X914" s="2"/>
      <c r="AL914" s="1"/>
      <c r="AM914" s="2"/>
      <c r="AN914" s="2"/>
      <c r="AO914" s="2"/>
      <c r="AP914" s="2"/>
      <c r="AQ914" s="2"/>
      <c r="AR914" s="2"/>
      <c r="AS914" s="2"/>
      <c r="AT914" s="2"/>
    </row>
    <row r="915" spans="16:46" x14ac:dyDescent="0.25">
      <c r="P915" s="1"/>
      <c r="Q915" s="2"/>
      <c r="R915" s="2"/>
      <c r="S915" s="2"/>
      <c r="T915" s="2"/>
      <c r="U915" s="2"/>
      <c r="V915" s="2"/>
      <c r="W915" s="2"/>
      <c r="X915" s="2"/>
      <c r="AL915" s="1"/>
      <c r="AM915" s="2"/>
      <c r="AN915" s="2"/>
      <c r="AO915" s="2"/>
      <c r="AP915" s="2"/>
      <c r="AQ915" s="2"/>
      <c r="AR915" s="2"/>
      <c r="AS915" s="2"/>
      <c r="AT915" s="2"/>
    </row>
    <row r="916" spans="16:46" x14ac:dyDescent="0.25">
      <c r="P916" s="1"/>
      <c r="Q916" s="2"/>
      <c r="R916" s="2"/>
      <c r="S916" s="2"/>
      <c r="T916" s="2"/>
      <c r="U916" s="2"/>
      <c r="V916" s="2"/>
      <c r="W916" s="2"/>
      <c r="X916" s="2"/>
      <c r="AL916" s="1"/>
      <c r="AM916" s="2"/>
      <c r="AN916" s="2"/>
      <c r="AO916" s="2"/>
      <c r="AP916" s="2"/>
      <c r="AQ916" s="2"/>
      <c r="AR916" s="2"/>
      <c r="AS916" s="2"/>
      <c r="AT916" s="2"/>
    </row>
    <row r="917" spans="16:46" x14ac:dyDescent="0.25">
      <c r="P917" s="1"/>
      <c r="Q917" s="2"/>
      <c r="R917" s="2"/>
      <c r="S917" s="2"/>
      <c r="T917" s="2"/>
      <c r="U917" s="2"/>
      <c r="V917" s="2"/>
      <c r="W917" s="2"/>
      <c r="X917" s="2"/>
      <c r="AL917" s="1"/>
      <c r="AM917" s="2"/>
      <c r="AN917" s="2"/>
      <c r="AO917" s="2"/>
      <c r="AP917" s="2"/>
      <c r="AQ917" s="2"/>
      <c r="AR917" s="2"/>
      <c r="AS917" s="2"/>
      <c r="AT917" s="2"/>
    </row>
    <row r="918" spans="16:46" x14ac:dyDescent="0.25">
      <c r="P918" s="1"/>
      <c r="Q918" s="2"/>
      <c r="R918" s="2"/>
      <c r="S918" s="2"/>
      <c r="T918" s="2"/>
      <c r="U918" s="2"/>
      <c r="V918" s="2"/>
      <c r="W918" s="2"/>
      <c r="X918" s="2"/>
      <c r="AL918" s="1"/>
      <c r="AM918" s="2"/>
      <c r="AN918" s="2"/>
      <c r="AO918" s="2"/>
      <c r="AP918" s="2"/>
      <c r="AQ918" s="2"/>
      <c r="AR918" s="2"/>
      <c r="AS918" s="2"/>
      <c r="AT918" s="2"/>
    </row>
    <row r="919" spans="16:46" x14ac:dyDescent="0.25">
      <c r="P919" s="1"/>
      <c r="Q919" s="2"/>
      <c r="R919" s="2"/>
      <c r="S919" s="2"/>
      <c r="T919" s="2"/>
      <c r="U919" s="2"/>
      <c r="V919" s="2"/>
      <c r="W919" s="2"/>
      <c r="X919" s="2"/>
      <c r="AL919" s="1"/>
      <c r="AM919" s="2"/>
      <c r="AN919" s="2"/>
      <c r="AO919" s="2"/>
      <c r="AP919" s="2"/>
      <c r="AQ919" s="2"/>
      <c r="AR919" s="2"/>
      <c r="AS919" s="2"/>
      <c r="AT919" s="2"/>
    </row>
    <row r="920" spans="16:46" x14ac:dyDescent="0.25">
      <c r="P920" s="1"/>
      <c r="Q920" s="2"/>
      <c r="R920" s="2"/>
      <c r="S920" s="2"/>
      <c r="T920" s="2"/>
      <c r="U920" s="2"/>
      <c r="V920" s="2"/>
      <c r="W920" s="2"/>
      <c r="X920" s="2"/>
      <c r="AL920" s="1"/>
      <c r="AM920" s="2"/>
      <c r="AN920" s="2"/>
      <c r="AO920" s="2"/>
      <c r="AP920" s="2"/>
      <c r="AQ920" s="2"/>
      <c r="AR920" s="2"/>
      <c r="AS920" s="2"/>
      <c r="AT920" s="2"/>
    </row>
    <row r="921" spans="16:46" x14ac:dyDescent="0.25">
      <c r="P921" s="1"/>
      <c r="Q921" s="2"/>
      <c r="R921" s="2"/>
      <c r="S921" s="2"/>
      <c r="T921" s="2"/>
      <c r="U921" s="2"/>
      <c r="V921" s="2"/>
      <c r="W921" s="2"/>
      <c r="X921" s="2"/>
      <c r="AL921" s="1"/>
      <c r="AM921" s="2"/>
      <c r="AN921" s="2"/>
      <c r="AO921" s="2"/>
      <c r="AP921" s="2"/>
      <c r="AQ921" s="2"/>
      <c r="AR921" s="2"/>
      <c r="AS921" s="2"/>
      <c r="AT921" s="2"/>
    </row>
    <row r="922" spans="16:46" x14ac:dyDescent="0.25">
      <c r="P922" s="1"/>
      <c r="Q922" s="2"/>
      <c r="R922" s="2"/>
      <c r="S922" s="2"/>
      <c r="T922" s="2"/>
      <c r="U922" s="2"/>
      <c r="V922" s="2"/>
      <c r="W922" s="2"/>
      <c r="X922" s="2"/>
      <c r="AL922" s="1"/>
      <c r="AM922" s="2"/>
      <c r="AN922" s="2"/>
      <c r="AO922" s="2"/>
      <c r="AP922" s="2"/>
      <c r="AQ922" s="2"/>
      <c r="AR922" s="2"/>
      <c r="AS922" s="2"/>
      <c r="AT922" s="2"/>
    </row>
    <row r="923" spans="16:46" x14ac:dyDescent="0.25">
      <c r="P923" s="1"/>
      <c r="Q923" s="2"/>
      <c r="R923" s="2"/>
      <c r="S923" s="2"/>
      <c r="T923" s="2"/>
      <c r="U923" s="2"/>
      <c r="V923" s="2"/>
      <c r="W923" s="2"/>
      <c r="X923" s="2"/>
      <c r="AL923" s="1"/>
      <c r="AM923" s="2"/>
      <c r="AN923" s="2"/>
      <c r="AO923" s="2"/>
      <c r="AP923" s="2"/>
      <c r="AQ923" s="2"/>
      <c r="AR923" s="2"/>
      <c r="AS923" s="2"/>
      <c r="AT923" s="2"/>
    </row>
    <row r="924" spans="16:46" x14ac:dyDescent="0.25">
      <c r="P924" s="1"/>
      <c r="Q924" s="2"/>
      <c r="R924" s="2"/>
      <c r="S924" s="2"/>
      <c r="T924" s="2"/>
      <c r="U924" s="2"/>
      <c r="V924" s="2"/>
      <c r="W924" s="2"/>
      <c r="X924" s="2"/>
      <c r="AL924" s="1"/>
      <c r="AM924" s="2"/>
      <c r="AN924" s="2"/>
      <c r="AO924" s="2"/>
      <c r="AP924" s="2"/>
      <c r="AQ924" s="2"/>
      <c r="AR924" s="2"/>
      <c r="AS924" s="2"/>
      <c r="AT924" s="2"/>
    </row>
    <row r="925" spans="16:46" x14ac:dyDescent="0.25">
      <c r="P925" s="1"/>
      <c r="Q925" s="2"/>
      <c r="R925" s="2"/>
      <c r="S925" s="2"/>
      <c r="T925" s="2"/>
      <c r="U925" s="2"/>
      <c r="V925" s="2"/>
      <c r="W925" s="2"/>
      <c r="X925" s="2"/>
      <c r="AL925" s="1"/>
      <c r="AM925" s="2"/>
      <c r="AN925" s="2"/>
      <c r="AO925" s="2"/>
      <c r="AP925" s="2"/>
      <c r="AQ925" s="2"/>
      <c r="AR925" s="2"/>
      <c r="AS925" s="2"/>
      <c r="AT925" s="2"/>
    </row>
    <row r="926" spans="16:46" x14ac:dyDescent="0.25">
      <c r="P926" s="1"/>
      <c r="Q926" s="2"/>
      <c r="R926" s="2"/>
      <c r="S926" s="2"/>
      <c r="T926" s="2"/>
      <c r="U926" s="2"/>
      <c r="V926" s="2"/>
      <c r="W926" s="2"/>
      <c r="X926" s="2"/>
      <c r="AL926" s="1"/>
      <c r="AM926" s="2"/>
      <c r="AN926" s="2"/>
      <c r="AO926" s="2"/>
      <c r="AP926" s="2"/>
      <c r="AQ926" s="2"/>
      <c r="AR926" s="2"/>
      <c r="AS926" s="2"/>
      <c r="AT926" s="2"/>
    </row>
    <row r="927" spans="16:46" x14ac:dyDescent="0.25">
      <c r="P927" s="1"/>
      <c r="Q927" s="2"/>
      <c r="R927" s="2"/>
      <c r="S927" s="2"/>
      <c r="T927" s="2"/>
      <c r="U927" s="2"/>
      <c r="V927" s="2"/>
      <c r="W927" s="2"/>
      <c r="X927" s="2"/>
      <c r="AL927" s="1"/>
      <c r="AM927" s="2"/>
      <c r="AN927" s="2"/>
      <c r="AO927" s="2"/>
      <c r="AP927" s="2"/>
      <c r="AQ927" s="2"/>
      <c r="AR927" s="2"/>
      <c r="AS927" s="2"/>
      <c r="AT927" s="2"/>
    </row>
    <row r="928" spans="16:46" x14ac:dyDescent="0.25">
      <c r="P928" s="1"/>
      <c r="Q928" s="2"/>
      <c r="R928" s="2"/>
      <c r="S928" s="2"/>
      <c r="T928" s="2"/>
      <c r="U928" s="2"/>
      <c r="V928" s="2"/>
      <c r="W928" s="2"/>
      <c r="X928" s="2"/>
      <c r="AL928" s="1"/>
      <c r="AM928" s="2"/>
      <c r="AN928" s="2"/>
      <c r="AO928" s="2"/>
      <c r="AP928" s="2"/>
      <c r="AQ928" s="2"/>
      <c r="AR928" s="2"/>
      <c r="AS928" s="2"/>
      <c r="AT928" s="2"/>
    </row>
    <row r="929" spans="16:46" x14ac:dyDescent="0.25">
      <c r="P929" s="1"/>
      <c r="Q929" s="2"/>
      <c r="R929" s="2"/>
      <c r="S929" s="2"/>
      <c r="T929" s="2"/>
      <c r="U929" s="2"/>
      <c r="V929" s="2"/>
      <c r="W929" s="2"/>
      <c r="X929" s="2"/>
      <c r="AL929" s="1"/>
      <c r="AM929" s="2"/>
      <c r="AN929" s="2"/>
      <c r="AO929" s="2"/>
      <c r="AP929" s="2"/>
      <c r="AQ929" s="2"/>
      <c r="AR929" s="2"/>
      <c r="AS929" s="2"/>
      <c r="AT929" s="2"/>
    </row>
    <row r="930" spans="16:46" x14ac:dyDescent="0.25">
      <c r="P930" s="1"/>
      <c r="Q930" s="2"/>
      <c r="R930" s="2"/>
      <c r="S930" s="2"/>
      <c r="T930" s="2"/>
      <c r="U930" s="2"/>
      <c r="V930" s="2"/>
      <c r="W930" s="2"/>
      <c r="X930" s="2"/>
      <c r="AL930" s="1"/>
      <c r="AM930" s="2"/>
      <c r="AN930" s="2"/>
      <c r="AO930" s="2"/>
      <c r="AP930" s="2"/>
      <c r="AQ930" s="2"/>
      <c r="AR930" s="2"/>
      <c r="AS930" s="2"/>
      <c r="AT930" s="2"/>
    </row>
    <row r="931" spans="16:46" x14ac:dyDescent="0.25">
      <c r="P931" s="1"/>
      <c r="Q931" s="2"/>
      <c r="R931" s="2"/>
      <c r="S931" s="2"/>
      <c r="T931" s="2"/>
      <c r="U931" s="2"/>
      <c r="V931" s="2"/>
      <c r="W931" s="2"/>
      <c r="X931" s="2"/>
      <c r="AL931" s="1"/>
      <c r="AM931" s="2"/>
      <c r="AN931" s="2"/>
      <c r="AO931" s="2"/>
      <c r="AP931" s="2"/>
      <c r="AQ931" s="2"/>
      <c r="AR931" s="2"/>
      <c r="AS931" s="2"/>
      <c r="AT931" s="2"/>
    </row>
    <row r="932" spans="16:46" x14ac:dyDescent="0.25">
      <c r="P932" s="1"/>
      <c r="Q932" s="2"/>
      <c r="R932" s="2"/>
      <c r="S932" s="2"/>
      <c r="T932" s="2"/>
      <c r="U932" s="2"/>
      <c r="V932" s="2"/>
      <c r="W932" s="2"/>
      <c r="X932" s="2"/>
      <c r="AL932" s="1"/>
      <c r="AM932" s="2"/>
      <c r="AN932" s="2"/>
      <c r="AO932" s="2"/>
      <c r="AP932" s="2"/>
      <c r="AQ932" s="2"/>
      <c r="AR932" s="2"/>
      <c r="AS932" s="2"/>
      <c r="AT932" s="2"/>
    </row>
    <row r="933" spans="16:46" x14ac:dyDescent="0.25">
      <c r="P933" s="1"/>
      <c r="Q933" s="2"/>
      <c r="R933" s="2"/>
      <c r="S933" s="2"/>
      <c r="T933" s="2"/>
      <c r="U933" s="2"/>
      <c r="V933" s="2"/>
      <c r="W933" s="2"/>
      <c r="X933" s="2"/>
      <c r="AL933" s="1"/>
      <c r="AM933" s="2"/>
      <c r="AN933" s="2"/>
      <c r="AO933" s="2"/>
      <c r="AP933" s="2"/>
      <c r="AQ933" s="2"/>
      <c r="AR933" s="2"/>
      <c r="AS933" s="2"/>
      <c r="AT933" s="2"/>
    </row>
    <row r="934" spans="16:46" x14ac:dyDescent="0.25">
      <c r="P934" s="1"/>
      <c r="Q934" s="2"/>
      <c r="R934" s="2"/>
      <c r="S934" s="2"/>
      <c r="T934" s="2"/>
      <c r="U934" s="2"/>
      <c r="V934" s="2"/>
      <c r="W934" s="2"/>
      <c r="X934" s="2"/>
      <c r="AL934" s="1"/>
      <c r="AM934" s="2"/>
      <c r="AN934" s="2"/>
      <c r="AO934" s="2"/>
      <c r="AP934" s="2"/>
      <c r="AQ934" s="2"/>
      <c r="AR934" s="2"/>
      <c r="AS934" s="2"/>
      <c r="AT934" s="2"/>
    </row>
    <row r="935" spans="16:46" x14ac:dyDescent="0.25">
      <c r="P935" s="1"/>
      <c r="Q935" s="2"/>
      <c r="R935" s="2"/>
      <c r="S935" s="2"/>
      <c r="T935" s="2"/>
      <c r="U935" s="2"/>
      <c r="V935" s="2"/>
      <c r="W935" s="2"/>
      <c r="X935" s="2"/>
      <c r="AL935" s="1"/>
      <c r="AM935" s="2"/>
      <c r="AN935" s="2"/>
      <c r="AO935" s="2"/>
      <c r="AP935" s="2"/>
      <c r="AQ935" s="2"/>
      <c r="AR935" s="2"/>
      <c r="AS935" s="2"/>
      <c r="AT935" s="2"/>
    </row>
    <row r="936" spans="16:46" x14ac:dyDescent="0.25">
      <c r="P936" s="1"/>
      <c r="Q936" s="2"/>
      <c r="R936" s="2"/>
      <c r="S936" s="2"/>
      <c r="T936" s="2"/>
      <c r="U936" s="2"/>
      <c r="V936" s="2"/>
      <c r="W936" s="2"/>
      <c r="X936" s="2"/>
      <c r="AL936" s="1"/>
      <c r="AM936" s="2"/>
      <c r="AN936" s="2"/>
      <c r="AO936" s="2"/>
      <c r="AP936" s="2"/>
      <c r="AQ936" s="2"/>
      <c r="AR936" s="2"/>
      <c r="AS936" s="2"/>
      <c r="AT936" s="2"/>
    </row>
    <row r="937" spans="16:46" x14ac:dyDescent="0.25">
      <c r="P937" s="1"/>
      <c r="Q937" s="2"/>
      <c r="R937" s="2"/>
      <c r="S937" s="2"/>
      <c r="T937" s="2"/>
      <c r="U937" s="2"/>
      <c r="V937" s="2"/>
      <c r="W937" s="2"/>
      <c r="X937" s="2"/>
      <c r="AL937" s="1"/>
      <c r="AM937" s="2"/>
      <c r="AN937" s="2"/>
      <c r="AO937" s="2"/>
      <c r="AP937" s="2"/>
      <c r="AQ937" s="2"/>
      <c r="AR937" s="2"/>
      <c r="AS937" s="2"/>
      <c r="AT937" s="2"/>
    </row>
    <row r="938" spans="16:46" x14ac:dyDescent="0.25">
      <c r="P938" s="1"/>
      <c r="Q938" s="2"/>
      <c r="R938" s="2"/>
      <c r="S938" s="2"/>
      <c r="T938" s="2"/>
      <c r="U938" s="2"/>
      <c r="V938" s="2"/>
      <c r="W938" s="2"/>
      <c r="X938" s="2"/>
      <c r="AL938" s="1"/>
      <c r="AM938" s="2"/>
      <c r="AN938" s="2"/>
      <c r="AO938" s="2"/>
      <c r="AP938" s="2"/>
      <c r="AQ938" s="2"/>
      <c r="AR938" s="2"/>
      <c r="AS938" s="2"/>
      <c r="AT938" s="2"/>
    </row>
    <row r="939" spans="16:46" x14ac:dyDescent="0.25">
      <c r="P939" s="1"/>
      <c r="Q939" s="2"/>
      <c r="R939" s="2"/>
      <c r="S939" s="2"/>
      <c r="T939" s="2"/>
      <c r="U939" s="2"/>
      <c r="V939" s="2"/>
      <c r="W939" s="2"/>
      <c r="X939" s="2"/>
      <c r="AL939" s="1"/>
      <c r="AM939" s="2"/>
      <c r="AN939" s="2"/>
      <c r="AO939" s="2"/>
      <c r="AP939" s="2"/>
      <c r="AQ939" s="2"/>
      <c r="AR939" s="2"/>
      <c r="AS939" s="2"/>
      <c r="AT939" s="2"/>
    </row>
    <row r="940" spans="16:46" x14ac:dyDescent="0.25">
      <c r="P940" s="1"/>
      <c r="Q940" s="2"/>
      <c r="R940" s="2"/>
      <c r="S940" s="2"/>
      <c r="T940" s="2"/>
      <c r="U940" s="2"/>
      <c r="V940" s="2"/>
      <c r="W940" s="2"/>
      <c r="X940" s="2"/>
      <c r="AL940" s="1"/>
      <c r="AM940" s="2"/>
      <c r="AN940" s="2"/>
      <c r="AO940" s="2"/>
      <c r="AP940" s="2"/>
      <c r="AQ940" s="2"/>
      <c r="AR940" s="2"/>
      <c r="AS940" s="2"/>
      <c r="AT940" s="2"/>
    </row>
    <row r="941" spans="16:46" x14ac:dyDescent="0.25">
      <c r="P941" s="1"/>
      <c r="Q941" s="2"/>
      <c r="R941" s="2"/>
      <c r="S941" s="2"/>
      <c r="T941" s="2"/>
      <c r="U941" s="2"/>
      <c r="V941" s="2"/>
      <c r="W941" s="2"/>
      <c r="X941" s="2"/>
      <c r="AL941" s="1"/>
      <c r="AM941" s="2"/>
      <c r="AN941" s="2"/>
      <c r="AO941" s="2"/>
      <c r="AP941" s="2"/>
      <c r="AQ941" s="2"/>
      <c r="AR941" s="2"/>
      <c r="AS941" s="2"/>
      <c r="AT941" s="2"/>
    </row>
    <row r="942" spans="16:46" x14ac:dyDescent="0.25">
      <c r="P942" s="1"/>
      <c r="Q942" s="2"/>
      <c r="R942" s="2"/>
      <c r="S942" s="2"/>
      <c r="T942" s="2"/>
      <c r="U942" s="2"/>
      <c r="V942" s="2"/>
      <c r="W942" s="2"/>
      <c r="X942" s="2"/>
      <c r="AL942" s="1"/>
      <c r="AM942" s="2"/>
      <c r="AN942" s="2"/>
      <c r="AO942" s="2"/>
      <c r="AP942" s="2"/>
      <c r="AQ942" s="2"/>
      <c r="AR942" s="2"/>
      <c r="AS942" s="2"/>
      <c r="AT942" s="2"/>
    </row>
    <row r="943" spans="16:46" x14ac:dyDescent="0.25">
      <c r="P943" s="1"/>
      <c r="Q943" s="2"/>
      <c r="R943" s="2"/>
      <c r="S943" s="2"/>
      <c r="T943" s="2"/>
      <c r="U943" s="2"/>
      <c r="V943" s="2"/>
      <c r="W943" s="2"/>
      <c r="X943" s="2"/>
      <c r="AL943" s="1"/>
      <c r="AM943" s="2"/>
      <c r="AN943" s="2"/>
      <c r="AO943" s="2"/>
      <c r="AP943" s="2"/>
      <c r="AQ943" s="2"/>
      <c r="AR943" s="2"/>
      <c r="AS943" s="2"/>
      <c r="AT943" s="2"/>
    </row>
    <row r="944" spans="16:46" x14ac:dyDescent="0.25">
      <c r="P944" s="1"/>
      <c r="Q944" s="2"/>
      <c r="R944" s="2"/>
      <c r="S944" s="2"/>
      <c r="T944" s="2"/>
      <c r="U944" s="2"/>
      <c r="V944" s="2"/>
      <c r="W944" s="2"/>
      <c r="X944" s="2"/>
      <c r="AL944" s="1"/>
      <c r="AM944" s="2"/>
      <c r="AN944" s="2"/>
      <c r="AO944" s="2"/>
      <c r="AP944" s="2"/>
      <c r="AQ944" s="2"/>
      <c r="AR944" s="2"/>
      <c r="AS944" s="2"/>
      <c r="AT944" s="2"/>
    </row>
    <row r="945" spans="16:46" x14ac:dyDescent="0.25">
      <c r="P945" s="1"/>
      <c r="Q945" s="2"/>
      <c r="R945" s="2"/>
      <c r="S945" s="2"/>
      <c r="T945" s="2"/>
      <c r="U945" s="2"/>
      <c r="V945" s="2"/>
      <c r="W945" s="2"/>
      <c r="X945" s="2"/>
      <c r="AL945" s="1"/>
      <c r="AM945" s="2"/>
      <c r="AN945" s="2"/>
      <c r="AO945" s="2"/>
      <c r="AP945" s="2"/>
      <c r="AQ945" s="2"/>
      <c r="AR945" s="2"/>
      <c r="AS945" s="2"/>
      <c r="AT945" s="2"/>
    </row>
    <row r="946" spans="16:46" x14ac:dyDescent="0.25">
      <c r="P946" s="1"/>
      <c r="Q946" s="2"/>
      <c r="R946" s="2"/>
      <c r="S946" s="2"/>
      <c r="T946" s="2"/>
      <c r="U946" s="2"/>
      <c r="V946" s="2"/>
      <c r="W946" s="2"/>
      <c r="X946" s="2"/>
      <c r="AL946" s="1"/>
      <c r="AM946" s="2"/>
      <c r="AN946" s="2"/>
      <c r="AO946" s="2"/>
      <c r="AP946" s="2"/>
      <c r="AQ946" s="2"/>
      <c r="AR946" s="2"/>
      <c r="AS946" s="2"/>
      <c r="AT946" s="2"/>
    </row>
    <row r="947" spans="16:46" x14ac:dyDescent="0.25">
      <c r="P947" s="1"/>
      <c r="Q947" s="2"/>
      <c r="R947" s="2"/>
      <c r="S947" s="2"/>
      <c r="T947" s="2"/>
      <c r="U947" s="2"/>
      <c r="V947" s="2"/>
      <c r="W947" s="2"/>
      <c r="X947" s="2"/>
      <c r="AL947" s="1"/>
      <c r="AM947" s="2"/>
      <c r="AN947" s="2"/>
      <c r="AO947" s="2"/>
      <c r="AP947" s="2"/>
      <c r="AQ947" s="2"/>
      <c r="AR947" s="2"/>
      <c r="AS947" s="2"/>
      <c r="AT947" s="2"/>
    </row>
    <row r="948" spans="16:46" x14ac:dyDescent="0.25">
      <c r="P948" s="1"/>
      <c r="Q948" s="2"/>
      <c r="R948" s="2"/>
      <c r="S948" s="2"/>
      <c r="T948" s="2"/>
      <c r="U948" s="2"/>
      <c r="V948" s="2"/>
      <c r="W948" s="2"/>
      <c r="X948" s="2"/>
      <c r="AL948" s="1"/>
      <c r="AM948" s="2"/>
      <c r="AN948" s="2"/>
      <c r="AO948" s="2"/>
      <c r="AP948" s="2"/>
      <c r="AQ948" s="2"/>
      <c r="AR948" s="2"/>
      <c r="AS948" s="2"/>
      <c r="AT948" s="2"/>
    </row>
    <row r="949" spans="16:46" x14ac:dyDescent="0.25">
      <c r="P949" s="1"/>
      <c r="Q949" s="2"/>
      <c r="R949" s="2"/>
      <c r="S949" s="2"/>
      <c r="T949" s="2"/>
      <c r="U949" s="2"/>
      <c r="V949" s="2"/>
      <c r="W949" s="2"/>
      <c r="X949" s="2"/>
      <c r="AL949" s="1"/>
      <c r="AM949" s="2"/>
      <c r="AN949" s="2"/>
      <c r="AO949" s="2"/>
      <c r="AP949" s="2"/>
      <c r="AQ949" s="2"/>
      <c r="AR949" s="2"/>
      <c r="AS949" s="2"/>
      <c r="AT949" s="2"/>
    </row>
    <row r="950" spans="16:46" x14ac:dyDescent="0.25">
      <c r="P950" s="1"/>
      <c r="Q950" s="2"/>
      <c r="R950" s="2"/>
      <c r="S950" s="2"/>
      <c r="T950" s="2"/>
      <c r="U950" s="2"/>
      <c r="V950" s="2"/>
      <c r="W950" s="2"/>
      <c r="X950" s="2"/>
      <c r="AL950" s="1"/>
      <c r="AM950" s="2"/>
      <c r="AN950" s="2"/>
      <c r="AO950" s="2"/>
      <c r="AP950" s="2"/>
      <c r="AQ950" s="2"/>
      <c r="AR950" s="2"/>
      <c r="AS950" s="2"/>
      <c r="AT950" s="2"/>
    </row>
    <row r="951" spans="16:46" x14ac:dyDescent="0.25">
      <c r="P951" s="1"/>
      <c r="Q951" s="2"/>
      <c r="R951" s="2"/>
      <c r="S951" s="2"/>
      <c r="T951" s="2"/>
      <c r="U951" s="2"/>
      <c r="V951" s="2"/>
      <c r="W951" s="2"/>
      <c r="X951" s="2"/>
      <c r="AL951" s="1"/>
      <c r="AM951" s="2"/>
      <c r="AN951" s="2"/>
      <c r="AO951" s="2"/>
      <c r="AP951" s="2"/>
      <c r="AQ951" s="2"/>
      <c r="AR951" s="2"/>
      <c r="AS951" s="2"/>
      <c r="AT951" s="2"/>
    </row>
    <row r="952" spans="16:46" x14ac:dyDescent="0.25">
      <c r="P952" s="1"/>
      <c r="Q952" s="2"/>
      <c r="R952" s="2"/>
      <c r="S952" s="2"/>
      <c r="T952" s="2"/>
      <c r="U952" s="2"/>
      <c r="V952" s="2"/>
      <c r="W952" s="2"/>
      <c r="X952" s="2"/>
      <c r="AL952" s="1"/>
      <c r="AM952" s="2"/>
      <c r="AN952" s="2"/>
      <c r="AO952" s="2"/>
      <c r="AP952" s="2"/>
      <c r="AQ952" s="2"/>
      <c r="AR952" s="2"/>
      <c r="AS952" s="2"/>
      <c r="AT952" s="2"/>
    </row>
    <row r="953" spans="16:46" x14ac:dyDescent="0.25">
      <c r="P953" s="1"/>
      <c r="Q953" s="2"/>
      <c r="R953" s="2"/>
      <c r="S953" s="2"/>
      <c r="T953" s="2"/>
      <c r="U953" s="2"/>
      <c r="V953" s="2"/>
      <c r="W953" s="2"/>
      <c r="X953" s="2"/>
      <c r="AL953" s="1"/>
      <c r="AM953" s="2"/>
      <c r="AN953" s="2"/>
      <c r="AO953" s="2"/>
      <c r="AP953" s="2"/>
      <c r="AQ953" s="2"/>
      <c r="AR953" s="2"/>
      <c r="AS953" s="2"/>
      <c r="AT953" s="2"/>
    </row>
    <row r="954" spans="16:46" x14ac:dyDescent="0.25">
      <c r="P954" s="1"/>
      <c r="Q954" s="2"/>
      <c r="R954" s="2"/>
      <c r="S954" s="2"/>
      <c r="T954" s="2"/>
      <c r="U954" s="2"/>
      <c r="V954" s="2"/>
      <c r="W954" s="2"/>
      <c r="X954" s="2"/>
      <c r="AL954" s="1"/>
      <c r="AM954" s="2"/>
      <c r="AN954" s="2"/>
      <c r="AO954" s="2"/>
      <c r="AP954" s="2"/>
      <c r="AQ954" s="2"/>
      <c r="AR954" s="2"/>
      <c r="AS954" s="2"/>
      <c r="AT954" s="2"/>
    </row>
    <row r="955" spans="16:46" x14ac:dyDescent="0.25">
      <c r="P955" s="1"/>
      <c r="Q955" s="2"/>
      <c r="R955" s="2"/>
      <c r="S955" s="2"/>
      <c r="T955" s="2"/>
      <c r="U955" s="2"/>
      <c r="V955" s="2"/>
      <c r="W955" s="2"/>
      <c r="X955" s="2"/>
      <c r="AL955" s="1"/>
      <c r="AM955" s="2"/>
      <c r="AN955" s="2"/>
      <c r="AO955" s="2"/>
      <c r="AP955" s="2"/>
      <c r="AQ955" s="2"/>
      <c r="AR955" s="2"/>
      <c r="AS955" s="2"/>
      <c r="AT955" s="2"/>
    </row>
    <row r="956" spans="16:46" x14ac:dyDescent="0.25">
      <c r="P956" s="1"/>
      <c r="Q956" s="2"/>
      <c r="R956" s="2"/>
      <c r="S956" s="2"/>
      <c r="T956" s="2"/>
      <c r="U956" s="2"/>
      <c r="V956" s="2"/>
      <c r="W956" s="2"/>
      <c r="X956" s="2"/>
      <c r="AL956" s="1"/>
      <c r="AM956" s="2"/>
      <c r="AN956" s="2"/>
      <c r="AO956" s="2"/>
      <c r="AP956" s="2"/>
      <c r="AQ956" s="2"/>
      <c r="AR956" s="2"/>
      <c r="AS956" s="2"/>
      <c r="AT956" s="2"/>
    </row>
    <row r="957" spans="16:46" x14ac:dyDescent="0.25">
      <c r="P957" s="1"/>
      <c r="Q957" s="2"/>
      <c r="R957" s="2"/>
      <c r="S957" s="2"/>
      <c r="T957" s="2"/>
      <c r="U957" s="2"/>
      <c r="V957" s="2"/>
      <c r="W957" s="2"/>
      <c r="X957" s="2"/>
      <c r="AL957" s="1"/>
      <c r="AM957" s="2"/>
      <c r="AN957" s="2"/>
      <c r="AO957" s="2"/>
      <c r="AP957" s="2"/>
      <c r="AQ957" s="2"/>
      <c r="AR957" s="2"/>
      <c r="AS957" s="2"/>
      <c r="AT957" s="2"/>
    </row>
    <row r="958" spans="16:46" x14ac:dyDescent="0.25">
      <c r="P958" s="1"/>
      <c r="Q958" s="2"/>
      <c r="R958" s="2"/>
      <c r="S958" s="2"/>
      <c r="T958" s="2"/>
      <c r="U958" s="2"/>
      <c r="V958" s="2"/>
      <c r="W958" s="2"/>
      <c r="X958" s="2"/>
      <c r="AL958" s="1"/>
      <c r="AM958" s="2"/>
      <c r="AN958" s="2"/>
      <c r="AO958" s="2"/>
      <c r="AP958" s="2"/>
      <c r="AQ958" s="2"/>
      <c r="AR958" s="2"/>
      <c r="AS958" s="2"/>
      <c r="AT958" s="2"/>
    </row>
    <row r="959" spans="16:46" x14ac:dyDescent="0.25">
      <c r="P959" s="1"/>
      <c r="Q959" s="2"/>
      <c r="R959" s="2"/>
      <c r="S959" s="2"/>
      <c r="T959" s="2"/>
      <c r="U959" s="2"/>
      <c r="V959" s="2"/>
      <c r="W959" s="2"/>
      <c r="X959" s="2"/>
      <c r="AL959" s="1"/>
      <c r="AM959" s="2"/>
      <c r="AN959" s="2"/>
      <c r="AO959" s="2"/>
      <c r="AP959" s="2"/>
      <c r="AQ959" s="2"/>
      <c r="AR959" s="2"/>
      <c r="AS959" s="2"/>
      <c r="AT959" s="2"/>
    </row>
    <row r="960" spans="16:46" x14ac:dyDescent="0.25">
      <c r="P960" s="1"/>
      <c r="Q960" s="2"/>
      <c r="R960" s="2"/>
      <c r="S960" s="2"/>
      <c r="T960" s="2"/>
      <c r="U960" s="2"/>
      <c r="V960" s="2"/>
      <c r="W960" s="2"/>
      <c r="X960" s="2"/>
      <c r="AL960" s="1"/>
      <c r="AM960" s="2"/>
      <c r="AN960" s="2"/>
      <c r="AO960" s="2"/>
      <c r="AP960" s="2"/>
      <c r="AQ960" s="2"/>
      <c r="AR960" s="2"/>
      <c r="AS960" s="2"/>
      <c r="AT960" s="2"/>
    </row>
    <row r="961" spans="16:46" x14ac:dyDescent="0.25">
      <c r="P961" s="1"/>
      <c r="Q961" s="2"/>
      <c r="R961" s="2"/>
      <c r="S961" s="2"/>
      <c r="T961" s="2"/>
      <c r="U961" s="2"/>
      <c r="V961" s="2"/>
      <c r="W961" s="2"/>
      <c r="X961" s="2"/>
      <c r="AL961" s="1"/>
      <c r="AM961" s="2"/>
      <c r="AN961" s="2"/>
      <c r="AO961" s="2"/>
      <c r="AP961" s="2"/>
      <c r="AQ961" s="2"/>
      <c r="AR961" s="2"/>
      <c r="AS961" s="2"/>
      <c r="AT961" s="2"/>
    </row>
    <row r="962" spans="16:46" x14ac:dyDescent="0.25">
      <c r="P962" s="1"/>
      <c r="Q962" s="2"/>
      <c r="R962" s="2"/>
      <c r="S962" s="2"/>
      <c r="T962" s="2"/>
      <c r="U962" s="2"/>
      <c r="V962" s="2"/>
      <c r="W962" s="2"/>
      <c r="X962" s="2"/>
      <c r="AL962" s="1"/>
      <c r="AM962" s="2"/>
      <c r="AN962" s="2"/>
      <c r="AO962" s="2"/>
      <c r="AP962" s="2"/>
      <c r="AQ962" s="2"/>
      <c r="AR962" s="2"/>
      <c r="AS962" s="2"/>
      <c r="AT962" s="2"/>
    </row>
    <row r="963" spans="16:46" x14ac:dyDescent="0.25">
      <c r="P963" s="1"/>
      <c r="Q963" s="2"/>
      <c r="R963" s="2"/>
      <c r="S963" s="2"/>
      <c r="T963" s="2"/>
      <c r="U963" s="2"/>
      <c r="V963" s="2"/>
      <c r="W963" s="2"/>
      <c r="X963" s="2"/>
      <c r="AL963" s="1"/>
      <c r="AM963" s="2"/>
      <c r="AN963" s="2"/>
      <c r="AO963" s="2"/>
      <c r="AP963" s="2"/>
      <c r="AQ963" s="2"/>
      <c r="AR963" s="2"/>
      <c r="AS963" s="2"/>
      <c r="AT963" s="2"/>
    </row>
    <row r="964" spans="16:46" x14ac:dyDescent="0.25">
      <c r="P964" s="1"/>
      <c r="Q964" s="2"/>
      <c r="R964" s="2"/>
      <c r="S964" s="2"/>
      <c r="T964" s="2"/>
      <c r="U964" s="2"/>
      <c r="V964" s="2"/>
      <c r="W964" s="2"/>
      <c r="X964" s="2"/>
      <c r="AL964" s="1"/>
      <c r="AM964" s="2"/>
      <c r="AN964" s="2"/>
      <c r="AO964" s="2"/>
      <c r="AP964" s="2"/>
      <c r="AQ964" s="2"/>
      <c r="AR964" s="2"/>
      <c r="AS964" s="2"/>
      <c r="AT964" s="2"/>
    </row>
    <row r="965" spans="16:46" x14ac:dyDescent="0.25">
      <c r="P965" s="1"/>
      <c r="Q965" s="2"/>
      <c r="R965" s="2"/>
      <c r="S965" s="2"/>
      <c r="T965" s="2"/>
      <c r="U965" s="2"/>
      <c r="V965" s="2"/>
      <c r="W965" s="2"/>
      <c r="X965" s="2"/>
      <c r="AL965" s="1"/>
      <c r="AM965" s="2"/>
      <c r="AN965" s="2"/>
      <c r="AO965" s="2"/>
      <c r="AP965" s="2"/>
      <c r="AQ965" s="2"/>
      <c r="AR965" s="2"/>
      <c r="AS965" s="2"/>
      <c r="AT965" s="2"/>
    </row>
    <row r="966" spans="16:46" x14ac:dyDescent="0.25">
      <c r="P966" s="1"/>
      <c r="Q966" s="2"/>
      <c r="R966" s="2"/>
      <c r="S966" s="2"/>
      <c r="T966" s="2"/>
      <c r="U966" s="2"/>
      <c r="V966" s="2"/>
      <c r="W966" s="2"/>
      <c r="X966" s="2"/>
      <c r="AL966" s="1"/>
      <c r="AM966" s="2"/>
      <c r="AN966" s="2"/>
      <c r="AO966" s="2"/>
      <c r="AP966" s="2"/>
      <c r="AQ966" s="2"/>
      <c r="AR966" s="2"/>
      <c r="AS966" s="2"/>
      <c r="AT966" s="2"/>
    </row>
    <row r="967" spans="16:46" x14ac:dyDescent="0.25">
      <c r="P967" s="1"/>
      <c r="Q967" s="2"/>
      <c r="R967" s="2"/>
      <c r="S967" s="2"/>
      <c r="T967" s="2"/>
      <c r="U967" s="2"/>
      <c r="V967" s="2"/>
      <c r="W967" s="2"/>
      <c r="X967" s="2"/>
      <c r="AL967" s="1"/>
      <c r="AM967" s="2"/>
      <c r="AN967" s="2"/>
      <c r="AO967" s="2"/>
      <c r="AP967" s="2"/>
      <c r="AQ967" s="2"/>
      <c r="AR967" s="2"/>
      <c r="AS967" s="2"/>
      <c r="AT967" s="2"/>
    </row>
    <row r="968" spans="16:46" x14ac:dyDescent="0.25">
      <c r="P968" s="1"/>
      <c r="Q968" s="2"/>
      <c r="R968" s="2"/>
      <c r="S968" s="2"/>
      <c r="T968" s="2"/>
      <c r="U968" s="2"/>
      <c r="V968" s="2"/>
      <c r="W968" s="2"/>
      <c r="X968" s="2"/>
      <c r="AL968" s="1"/>
      <c r="AM968" s="2"/>
      <c r="AN968" s="2"/>
      <c r="AO968" s="2"/>
      <c r="AP968" s="2"/>
      <c r="AQ968" s="2"/>
      <c r="AR968" s="2"/>
      <c r="AS968" s="2"/>
      <c r="AT968" s="2"/>
    </row>
    <row r="969" spans="16:46" x14ac:dyDescent="0.25">
      <c r="P969" s="1"/>
      <c r="Q969" s="2"/>
      <c r="R969" s="2"/>
      <c r="S969" s="2"/>
      <c r="T969" s="2"/>
      <c r="U969" s="2"/>
      <c r="V969" s="2"/>
      <c r="W969" s="2"/>
      <c r="X969" s="2"/>
      <c r="AL969" s="1"/>
      <c r="AM969" s="2"/>
      <c r="AN969" s="2"/>
      <c r="AO969" s="2"/>
      <c r="AP969" s="2"/>
      <c r="AQ969" s="2"/>
      <c r="AR969" s="2"/>
      <c r="AS969" s="2"/>
      <c r="AT969" s="2"/>
    </row>
    <row r="970" spans="16:46" x14ac:dyDescent="0.25">
      <c r="P970" s="1"/>
      <c r="Q970" s="2"/>
      <c r="R970" s="2"/>
      <c r="S970" s="2"/>
      <c r="T970" s="2"/>
      <c r="U970" s="2"/>
      <c r="V970" s="2"/>
      <c r="W970" s="2"/>
      <c r="X970" s="2"/>
      <c r="AL970" s="1"/>
      <c r="AM970" s="2"/>
      <c r="AN970" s="2"/>
      <c r="AO970" s="2"/>
      <c r="AP970" s="2"/>
      <c r="AQ970" s="2"/>
      <c r="AR970" s="2"/>
      <c r="AS970" s="2"/>
      <c r="AT970" s="2"/>
    </row>
    <row r="971" spans="16:46" x14ac:dyDescent="0.25">
      <c r="P971" s="1"/>
      <c r="Q971" s="2"/>
      <c r="R971" s="2"/>
      <c r="S971" s="2"/>
      <c r="T971" s="2"/>
      <c r="U971" s="2"/>
      <c r="V971" s="2"/>
      <c r="W971" s="2"/>
      <c r="X971" s="2"/>
      <c r="AL971" s="1"/>
      <c r="AM971" s="2"/>
      <c r="AN971" s="2"/>
      <c r="AO971" s="2"/>
      <c r="AP971" s="2"/>
      <c r="AQ971" s="2"/>
      <c r="AR971" s="2"/>
      <c r="AS971" s="2"/>
      <c r="AT971" s="2"/>
    </row>
    <row r="972" spans="16:46" x14ac:dyDescent="0.25">
      <c r="P972" s="1"/>
      <c r="Q972" s="2"/>
      <c r="R972" s="2"/>
      <c r="S972" s="2"/>
      <c r="T972" s="2"/>
      <c r="U972" s="2"/>
      <c r="V972" s="2"/>
      <c r="W972" s="2"/>
      <c r="X972" s="2"/>
      <c r="AL972" s="1"/>
      <c r="AM972" s="2"/>
      <c r="AN972" s="2"/>
      <c r="AO972" s="2"/>
      <c r="AP972" s="2"/>
      <c r="AQ972" s="2"/>
      <c r="AR972" s="2"/>
      <c r="AS972" s="2"/>
      <c r="AT972" s="2"/>
    </row>
    <row r="973" spans="16:46" x14ac:dyDescent="0.25">
      <c r="P973" s="1"/>
      <c r="Q973" s="2"/>
      <c r="R973" s="2"/>
      <c r="S973" s="2"/>
      <c r="T973" s="2"/>
      <c r="U973" s="2"/>
      <c r="V973" s="2"/>
      <c r="W973" s="2"/>
      <c r="X973" s="2"/>
      <c r="AL973" s="1"/>
      <c r="AM973" s="2"/>
      <c r="AN973" s="2"/>
      <c r="AO973" s="2"/>
      <c r="AP973" s="2"/>
      <c r="AQ973" s="2"/>
      <c r="AR973" s="2"/>
      <c r="AS973" s="2"/>
      <c r="AT973" s="2"/>
    </row>
    <row r="974" spans="16:46" x14ac:dyDescent="0.25">
      <c r="P974" s="1"/>
      <c r="Q974" s="2"/>
      <c r="R974" s="2"/>
      <c r="S974" s="2"/>
      <c r="T974" s="2"/>
      <c r="U974" s="2"/>
      <c r="V974" s="2"/>
      <c r="W974" s="2"/>
      <c r="X974" s="2"/>
      <c r="AL974" s="1"/>
      <c r="AM974" s="2"/>
      <c r="AN974" s="2"/>
      <c r="AO974" s="2"/>
      <c r="AP974" s="2"/>
      <c r="AQ974" s="2"/>
      <c r="AR974" s="2"/>
      <c r="AS974" s="2"/>
      <c r="AT974" s="2"/>
    </row>
    <row r="975" spans="16:46" x14ac:dyDescent="0.25">
      <c r="P975" s="1"/>
      <c r="Q975" s="2"/>
      <c r="R975" s="2"/>
      <c r="S975" s="2"/>
      <c r="T975" s="2"/>
      <c r="U975" s="2"/>
      <c r="V975" s="2"/>
      <c r="W975" s="2"/>
      <c r="X975" s="2"/>
      <c r="AL975" s="1"/>
      <c r="AM975" s="2"/>
      <c r="AN975" s="2"/>
      <c r="AO975" s="2"/>
      <c r="AP975" s="2"/>
      <c r="AQ975" s="2"/>
      <c r="AR975" s="2"/>
      <c r="AS975" s="2"/>
      <c r="AT975" s="2"/>
    </row>
    <row r="976" spans="16:46" x14ac:dyDescent="0.25">
      <c r="P976" s="1"/>
      <c r="Q976" s="2"/>
      <c r="R976" s="2"/>
      <c r="S976" s="2"/>
      <c r="T976" s="2"/>
      <c r="U976" s="2"/>
      <c r="V976" s="2"/>
      <c r="W976" s="2"/>
      <c r="X976" s="2"/>
      <c r="AL976" s="1"/>
      <c r="AM976" s="2"/>
      <c r="AN976" s="2"/>
      <c r="AO976" s="2"/>
      <c r="AP976" s="2"/>
      <c r="AQ976" s="2"/>
      <c r="AR976" s="2"/>
      <c r="AS976" s="2"/>
      <c r="AT976" s="2"/>
    </row>
    <row r="977" spans="16:46" x14ac:dyDescent="0.25">
      <c r="P977" s="1"/>
      <c r="Q977" s="2"/>
      <c r="R977" s="2"/>
      <c r="S977" s="2"/>
      <c r="T977" s="2"/>
      <c r="U977" s="2"/>
      <c r="V977" s="2"/>
      <c r="W977" s="2"/>
      <c r="X977" s="2"/>
      <c r="AL977" s="1"/>
      <c r="AM977" s="2"/>
      <c r="AN977" s="2"/>
      <c r="AO977" s="2"/>
      <c r="AP977" s="2"/>
      <c r="AQ977" s="2"/>
      <c r="AR977" s="2"/>
      <c r="AS977" s="2"/>
      <c r="AT977" s="2"/>
    </row>
    <row r="978" spans="16:46" x14ac:dyDescent="0.25">
      <c r="P978" s="1"/>
      <c r="Q978" s="2"/>
      <c r="R978" s="2"/>
      <c r="S978" s="2"/>
      <c r="T978" s="2"/>
      <c r="U978" s="2"/>
      <c r="V978" s="2"/>
      <c r="W978" s="2"/>
      <c r="X978" s="2"/>
      <c r="AL978" s="1"/>
      <c r="AM978" s="2"/>
      <c r="AN978" s="2"/>
      <c r="AO978" s="2"/>
      <c r="AP978" s="2"/>
      <c r="AQ978" s="2"/>
      <c r="AR978" s="2"/>
      <c r="AS978" s="2"/>
      <c r="AT978" s="2"/>
    </row>
    <row r="979" spans="16:46" x14ac:dyDescent="0.25">
      <c r="P979" s="1"/>
      <c r="Q979" s="2"/>
      <c r="R979" s="2"/>
      <c r="S979" s="2"/>
      <c r="T979" s="2"/>
      <c r="U979" s="2"/>
      <c r="V979" s="2"/>
      <c r="W979" s="2"/>
      <c r="X979" s="2"/>
      <c r="AL979" s="1"/>
      <c r="AM979" s="2"/>
      <c r="AN979" s="2"/>
      <c r="AO979" s="2"/>
      <c r="AP979" s="2"/>
      <c r="AQ979" s="2"/>
      <c r="AR979" s="2"/>
      <c r="AS979" s="2"/>
      <c r="AT979" s="2"/>
    </row>
    <row r="980" spans="16:46" x14ac:dyDescent="0.25">
      <c r="P980" s="1"/>
      <c r="Q980" s="2"/>
      <c r="R980" s="2"/>
      <c r="S980" s="2"/>
      <c r="T980" s="2"/>
      <c r="U980" s="2"/>
      <c r="V980" s="2"/>
      <c r="W980" s="2"/>
      <c r="X980" s="2"/>
      <c r="AL980" s="1"/>
      <c r="AM980" s="2"/>
      <c r="AN980" s="2"/>
      <c r="AO980" s="2"/>
      <c r="AP980" s="2"/>
      <c r="AQ980" s="2"/>
      <c r="AR980" s="2"/>
      <c r="AS980" s="2"/>
      <c r="AT980" s="2"/>
    </row>
    <row r="981" spans="16:46" x14ac:dyDescent="0.25">
      <c r="P981" s="1"/>
      <c r="Q981" s="2"/>
      <c r="R981" s="2"/>
      <c r="S981" s="2"/>
      <c r="T981" s="2"/>
      <c r="U981" s="2"/>
      <c r="V981" s="2"/>
      <c r="W981" s="2"/>
      <c r="X981" s="2"/>
      <c r="AL981" s="1"/>
      <c r="AM981" s="2"/>
      <c r="AN981" s="2"/>
      <c r="AO981" s="2"/>
      <c r="AP981" s="2"/>
      <c r="AQ981" s="2"/>
      <c r="AR981" s="2"/>
      <c r="AS981" s="2"/>
      <c r="AT981" s="2"/>
    </row>
    <row r="982" spans="16:46" x14ac:dyDescent="0.25">
      <c r="P982" s="1"/>
      <c r="Q982" s="2"/>
      <c r="R982" s="2"/>
      <c r="S982" s="2"/>
      <c r="T982" s="2"/>
      <c r="U982" s="2"/>
      <c r="V982" s="2"/>
      <c r="W982" s="2"/>
      <c r="X982" s="2"/>
      <c r="AL982" s="1"/>
      <c r="AM982" s="2"/>
      <c r="AN982" s="2"/>
      <c r="AO982" s="2"/>
      <c r="AP982" s="2"/>
      <c r="AQ982" s="2"/>
      <c r="AR982" s="2"/>
      <c r="AS982" s="2"/>
      <c r="AT982" s="2"/>
    </row>
    <row r="983" spans="16:46" x14ac:dyDescent="0.25">
      <c r="P983" s="1"/>
      <c r="Q983" s="2"/>
      <c r="R983" s="2"/>
      <c r="S983" s="2"/>
      <c r="T983" s="2"/>
      <c r="U983" s="2"/>
      <c r="V983" s="2"/>
      <c r="W983" s="2"/>
      <c r="X983" s="2"/>
      <c r="AL983" s="1"/>
      <c r="AM983" s="2"/>
      <c r="AN983" s="2"/>
      <c r="AO983" s="2"/>
      <c r="AP983" s="2"/>
      <c r="AQ983" s="2"/>
      <c r="AR983" s="2"/>
      <c r="AS983" s="2"/>
      <c r="AT983" s="2"/>
    </row>
    <row r="984" spans="16:46" x14ac:dyDescent="0.25">
      <c r="P984" s="1"/>
      <c r="Q984" s="2"/>
      <c r="R984" s="2"/>
      <c r="S984" s="2"/>
      <c r="T984" s="2"/>
      <c r="U984" s="2"/>
      <c r="V984" s="2"/>
      <c r="W984" s="2"/>
      <c r="X984" s="2"/>
      <c r="AL984" s="1"/>
      <c r="AM984" s="2"/>
      <c r="AN984" s="2"/>
      <c r="AO984" s="2"/>
      <c r="AP984" s="2"/>
      <c r="AQ984" s="2"/>
      <c r="AR984" s="2"/>
      <c r="AS984" s="2"/>
      <c r="AT984" s="2"/>
    </row>
    <row r="985" spans="16:46" x14ac:dyDescent="0.25">
      <c r="P985" s="1"/>
      <c r="Q985" s="2"/>
      <c r="R985" s="2"/>
      <c r="S985" s="2"/>
      <c r="T985" s="2"/>
      <c r="U985" s="2"/>
      <c r="V985" s="2"/>
      <c r="W985" s="2"/>
      <c r="X985" s="2"/>
      <c r="AL985" s="1"/>
      <c r="AM985" s="2"/>
      <c r="AN985" s="2"/>
      <c r="AO985" s="2"/>
      <c r="AP985" s="2"/>
      <c r="AQ985" s="2"/>
      <c r="AR985" s="2"/>
      <c r="AS985" s="2"/>
      <c r="AT985" s="2"/>
    </row>
    <row r="986" spans="16:46" x14ac:dyDescent="0.25">
      <c r="P986" s="1"/>
      <c r="Q986" s="2"/>
      <c r="R986" s="2"/>
      <c r="S986" s="2"/>
      <c r="T986" s="2"/>
      <c r="U986" s="2"/>
      <c r="V986" s="2"/>
      <c r="W986" s="2"/>
      <c r="X986" s="2"/>
      <c r="AL986" s="1"/>
      <c r="AM986" s="2"/>
      <c r="AN986" s="2"/>
      <c r="AO986" s="2"/>
      <c r="AP986" s="2"/>
      <c r="AQ986" s="2"/>
      <c r="AR986" s="2"/>
      <c r="AS986" s="2"/>
      <c r="AT986" s="2"/>
    </row>
    <row r="987" spans="16:46" x14ac:dyDescent="0.25">
      <c r="P987" s="1"/>
      <c r="Q987" s="2"/>
      <c r="R987" s="2"/>
      <c r="S987" s="2"/>
      <c r="T987" s="2"/>
      <c r="U987" s="2"/>
      <c r="V987" s="2"/>
      <c r="W987" s="2"/>
      <c r="X987" s="2"/>
      <c r="AL987" s="1"/>
      <c r="AM987" s="2"/>
      <c r="AN987" s="2"/>
      <c r="AO987" s="2"/>
      <c r="AP987" s="2"/>
      <c r="AQ987" s="2"/>
      <c r="AR987" s="2"/>
      <c r="AS987" s="2"/>
      <c r="AT987" s="2"/>
    </row>
    <row r="988" spans="16:46" x14ac:dyDescent="0.25">
      <c r="P988" s="1"/>
      <c r="Q988" s="2"/>
      <c r="R988" s="2"/>
      <c r="S988" s="2"/>
      <c r="T988" s="2"/>
      <c r="U988" s="2"/>
      <c r="V988" s="2"/>
      <c r="W988" s="2"/>
      <c r="X988" s="2"/>
      <c r="AL988" s="1"/>
      <c r="AM988" s="2"/>
      <c r="AN988" s="2"/>
      <c r="AO988" s="2"/>
      <c r="AP988" s="2"/>
      <c r="AQ988" s="2"/>
      <c r="AR988" s="2"/>
      <c r="AS988" s="2"/>
      <c r="AT988" s="2"/>
    </row>
    <row r="989" spans="16:46" x14ac:dyDescent="0.25">
      <c r="P989" s="1"/>
      <c r="Q989" s="2"/>
      <c r="R989" s="2"/>
      <c r="S989" s="2"/>
      <c r="T989" s="2"/>
      <c r="U989" s="2"/>
      <c r="V989" s="2"/>
      <c r="W989" s="2"/>
      <c r="X989" s="2"/>
      <c r="AL989" s="1"/>
      <c r="AM989" s="2"/>
      <c r="AN989" s="2"/>
      <c r="AO989" s="2"/>
      <c r="AP989" s="2"/>
      <c r="AQ989" s="2"/>
      <c r="AR989" s="2"/>
      <c r="AS989" s="2"/>
      <c r="AT989" s="2"/>
    </row>
    <row r="990" spans="16:46" x14ac:dyDescent="0.25">
      <c r="P990" s="1"/>
      <c r="Q990" s="2"/>
      <c r="R990" s="2"/>
      <c r="S990" s="2"/>
      <c r="T990" s="2"/>
      <c r="U990" s="2"/>
      <c r="V990" s="2"/>
      <c r="W990" s="2"/>
      <c r="X990" s="2"/>
      <c r="AL990" s="1"/>
      <c r="AM990" s="2"/>
      <c r="AN990" s="2"/>
      <c r="AO990" s="2"/>
      <c r="AP990" s="2"/>
      <c r="AQ990" s="2"/>
      <c r="AR990" s="2"/>
      <c r="AS990" s="2"/>
      <c r="AT990" s="2"/>
    </row>
    <row r="991" spans="16:46" x14ac:dyDescent="0.25">
      <c r="P991" s="1"/>
      <c r="Q991" s="2"/>
      <c r="R991" s="2"/>
      <c r="S991" s="2"/>
      <c r="T991" s="2"/>
      <c r="U991" s="2"/>
      <c r="V991" s="2"/>
      <c r="W991" s="2"/>
      <c r="X991" s="2"/>
      <c r="AL991" s="1"/>
      <c r="AM991" s="2"/>
      <c r="AN991" s="2"/>
      <c r="AO991" s="2"/>
      <c r="AP991" s="2"/>
      <c r="AQ991" s="2"/>
      <c r="AR991" s="2"/>
      <c r="AS991" s="2"/>
      <c r="AT991" s="2"/>
    </row>
    <row r="992" spans="16:46" x14ac:dyDescent="0.25">
      <c r="P992" s="1"/>
      <c r="Q992" s="2"/>
      <c r="R992" s="2"/>
      <c r="S992" s="2"/>
      <c r="T992" s="2"/>
      <c r="U992" s="2"/>
      <c r="V992" s="2"/>
      <c r="W992" s="2"/>
      <c r="X992" s="2"/>
      <c r="AL992" s="1"/>
      <c r="AM992" s="2"/>
      <c r="AN992" s="2"/>
      <c r="AO992" s="2"/>
      <c r="AP992" s="2"/>
      <c r="AQ992" s="2"/>
      <c r="AR992" s="2"/>
      <c r="AS992" s="2"/>
      <c r="AT992" s="2"/>
    </row>
    <row r="993" spans="16:46" x14ac:dyDescent="0.25">
      <c r="P993" s="1"/>
      <c r="Q993" s="2"/>
      <c r="R993" s="2"/>
      <c r="S993" s="2"/>
      <c r="T993" s="2"/>
      <c r="U993" s="2"/>
      <c r="V993" s="2"/>
      <c r="W993" s="2"/>
      <c r="X993" s="2"/>
      <c r="AL993" s="1"/>
      <c r="AM993" s="2"/>
      <c r="AN993" s="2"/>
      <c r="AO993" s="2"/>
      <c r="AP993" s="2"/>
      <c r="AQ993" s="2"/>
      <c r="AR993" s="2"/>
      <c r="AS993" s="2"/>
      <c r="AT993" s="2"/>
    </row>
    <row r="994" spans="16:46" x14ac:dyDescent="0.25">
      <c r="P994" s="1"/>
      <c r="Q994" s="2"/>
      <c r="R994" s="2"/>
      <c r="S994" s="2"/>
      <c r="T994" s="2"/>
      <c r="U994" s="2"/>
      <c r="V994" s="2"/>
      <c r="W994" s="2"/>
      <c r="X994" s="2"/>
      <c r="AL994" s="1"/>
      <c r="AM994" s="2"/>
      <c r="AN994" s="2"/>
      <c r="AO994" s="2"/>
      <c r="AP994" s="2"/>
      <c r="AQ994" s="2"/>
      <c r="AR994" s="2"/>
      <c r="AS994" s="2"/>
      <c r="AT994" s="2"/>
    </row>
    <row r="995" spans="16:46" x14ac:dyDescent="0.25">
      <c r="P995" s="1"/>
      <c r="Q995" s="2"/>
      <c r="R995" s="2"/>
      <c r="S995" s="2"/>
      <c r="T995" s="2"/>
      <c r="U995" s="2"/>
      <c r="V995" s="2"/>
      <c r="W995" s="2"/>
      <c r="X995" s="2"/>
      <c r="AL995" s="1"/>
      <c r="AM995" s="2"/>
      <c r="AN995" s="2"/>
      <c r="AO995" s="2"/>
      <c r="AP995" s="2"/>
      <c r="AQ995" s="2"/>
      <c r="AR995" s="2"/>
      <c r="AS995" s="2"/>
      <c r="AT995" s="2"/>
    </row>
    <row r="996" spans="16:46" x14ac:dyDescent="0.25">
      <c r="P996" s="1"/>
      <c r="Q996" s="2"/>
      <c r="R996" s="2"/>
      <c r="S996" s="2"/>
      <c r="T996" s="2"/>
      <c r="U996" s="2"/>
      <c r="V996" s="2"/>
      <c r="W996" s="2"/>
      <c r="X996" s="2"/>
      <c r="AL996" s="1"/>
      <c r="AM996" s="2"/>
      <c r="AN996" s="2"/>
      <c r="AO996" s="2"/>
      <c r="AP996" s="2"/>
      <c r="AQ996" s="2"/>
      <c r="AR996" s="2"/>
      <c r="AS996" s="2"/>
      <c r="AT996" s="2"/>
    </row>
    <row r="997" spans="16:46" x14ac:dyDescent="0.25">
      <c r="P997" s="1"/>
      <c r="Q997" s="2"/>
      <c r="R997" s="2"/>
      <c r="S997" s="2"/>
      <c r="T997" s="2"/>
      <c r="U997" s="2"/>
      <c r="V997" s="2"/>
      <c r="W997" s="2"/>
      <c r="X997" s="2"/>
      <c r="AL997" s="1"/>
      <c r="AM997" s="2"/>
      <c r="AN997" s="2"/>
      <c r="AO997" s="2"/>
      <c r="AP997" s="2"/>
      <c r="AQ997" s="2"/>
      <c r="AR997" s="2"/>
      <c r="AS997" s="2"/>
      <c r="AT997" s="2"/>
    </row>
    <row r="998" spans="16:46" x14ac:dyDescent="0.25">
      <c r="P998" s="1"/>
      <c r="Q998" s="2"/>
      <c r="R998" s="2"/>
      <c r="S998" s="2"/>
      <c r="T998" s="2"/>
      <c r="U998" s="2"/>
      <c r="V998" s="2"/>
      <c r="W998" s="2"/>
      <c r="X998" s="2"/>
      <c r="AL998" s="1"/>
      <c r="AM998" s="2"/>
      <c r="AN998" s="2"/>
      <c r="AO998" s="2"/>
      <c r="AP998" s="2"/>
      <c r="AQ998" s="2"/>
      <c r="AR998" s="2"/>
      <c r="AS998" s="2"/>
      <c r="AT998" s="2"/>
    </row>
    <row r="999" spans="16:46" x14ac:dyDescent="0.25">
      <c r="P999" s="1"/>
      <c r="Q999" s="2"/>
      <c r="R999" s="2"/>
      <c r="S999" s="2"/>
      <c r="T999" s="2"/>
      <c r="U999" s="2"/>
      <c r="V999" s="2"/>
      <c r="W999" s="2"/>
      <c r="X999" s="2"/>
      <c r="AL999" s="1"/>
      <c r="AM999" s="2"/>
      <c r="AN999" s="2"/>
      <c r="AO999" s="2"/>
      <c r="AP999" s="2"/>
      <c r="AQ999" s="2"/>
      <c r="AR999" s="2"/>
      <c r="AS999" s="2"/>
      <c r="AT999" s="2"/>
    </row>
    <row r="1000" spans="16:46" x14ac:dyDescent="0.25">
      <c r="P1000" s="1"/>
      <c r="Q1000" s="2"/>
      <c r="R1000" s="2"/>
      <c r="S1000" s="2"/>
      <c r="T1000" s="2"/>
      <c r="U1000" s="2"/>
      <c r="V1000" s="2"/>
      <c r="W1000" s="2"/>
      <c r="X1000" s="2"/>
      <c r="AL1000" s="1"/>
      <c r="AM1000" s="2"/>
      <c r="AN1000" s="2"/>
      <c r="AO1000" s="2"/>
      <c r="AP1000" s="2"/>
      <c r="AQ1000" s="2"/>
      <c r="AR1000" s="2"/>
      <c r="AS1000" s="2"/>
      <c r="AT1000" s="2"/>
    </row>
    <row r="1001" spans="16:46" x14ac:dyDescent="0.25">
      <c r="P1001" s="1"/>
      <c r="Q1001" s="2"/>
      <c r="R1001" s="2"/>
      <c r="S1001" s="2"/>
      <c r="T1001" s="2"/>
      <c r="U1001" s="2"/>
      <c r="V1001" s="2"/>
      <c r="W1001" s="2"/>
      <c r="X1001" s="2"/>
      <c r="AL1001" s="1"/>
      <c r="AM1001" s="2"/>
      <c r="AN1001" s="2"/>
      <c r="AO1001" s="2"/>
      <c r="AP1001" s="2"/>
      <c r="AQ1001" s="2"/>
      <c r="AR1001" s="2"/>
      <c r="AS1001" s="2"/>
      <c r="AT1001" s="2"/>
    </row>
    <row r="1002" spans="16:46" x14ac:dyDescent="0.25">
      <c r="P1002" s="1"/>
      <c r="Q1002" s="2"/>
      <c r="R1002" s="2"/>
      <c r="S1002" s="2"/>
      <c r="T1002" s="2"/>
      <c r="U1002" s="2"/>
      <c r="V1002" s="2"/>
      <c r="W1002" s="2"/>
      <c r="X1002" s="2"/>
      <c r="AL1002" s="1"/>
      <c r="AM1002" s="2"/>
      <c r="AN1002" s="2"/>
      <c r="AO1002" s="2"/>
      <c r="AP1002" s="2"/>
      <c r="AQ1002" s="2"/>
      <c r="AR1002" s="2"/>
      <c r="AS1002" s="2"/>
      <c r="AT1002" s="2"/>
    </row>
    <row r="1003" spans="16:46" x14ac:dyDescent="0.25">
      <c r="P1003" s="1"/>
      <c r="Q1003" s="2"/>
      <c r="R1003" s="2"/>
      <c r="S1003" s="2"/>
      <c r="T1003" s="2"/>
      <c r="U1003" s="2"/>
      <c r="V1003" s="2"/>
      <c r="W1003" s="2"/>
      <c r="X1003" s="2"/>
      <c r="AL1003" s="1"/>
      <c r="AM1003" s="2"/>
      <c r="AN1003" s="2"/>
      <c r="AO1003" s="2"/>
      <c r="AP1003" s="2"/>
      <c r="AQ1003" s="2"/>
      <c r="AR1003" s="2"/>
      <c r="AS1003" s="2"/>
      <c r="AT1003" s="2"/>
    </row>
    <row r="1004" spans="16:46" x14ac:dyDescent="0.25">
      <c r="P1004" s="1"/>
      <c r="Q1004" s="2"/>
      <c r="R1004" s="2"/>
      <c r="S1004" s="2"/>
      <c r="T1004" s="2"/>
      <c r="U1004" s="2"/>
      <c r="V1004" s="2"/>
      <c r="W1004" s="2"/>
      <c r="X1004" s="2"/>
      <c r="AL1004" s="1"/>
      <c r="AM1004" s="2"/>
      <c r="AN1004" s="2"/>
      <c r="AO1004" s="2"/>
      <c r="AP1004" s="2"/>
      <c r="AQ1004" s="2"/>
      <c r="AR1004" s="2"/>
      <c r="AS1004" s="2"/>
      <c r="AT1004" s="2"/>
    </row>
    <row r="1005" spans="16:46" x14ac:dyDescent="0.25">
      <c r="P1005" s="1"/>
      <c r="Q1005" s="2"/>
      <c r="R1005" s="2"/>
      <c r="S1005" s="2"/>
      <c r="T1005" s="2"/>
      <c r="U1005" s="2"/>
      <c r="V1005" s="2"/>
      <c r="W1005" s="2"/>
      <c r="X1005" s="2"/>
      <c r="AL1005" s="1"/>
      <c r="AM1005" s="2"/>
      <c r="AN1005" s="2"/>
      <c r="AO1005" s="2"/>
      <c r="AP1005" s="2"/>
      <c r="AQ1005" s="2"/>
      <c r="AR1005" s="2"/>
      <c r="AS1005" s="2"/>
      <c r="AT1005" s="2"/>
    </row>
    <row r="1006" spans="16:46" x14ac:dyDescent="0.25">
      <c r="P1006" s="1"/>
      <c r="Q1006" s="2"/>
      <c r="R1006" s="2"/>
      <c r="S1006" s="2"/>
      <c r="T1006" s="2"/>
      <c r="U1006" s="2"/>
      <c r="V1006" s="2"/>
      <c r="W1006" s="2"/>
      <c r="X1006" s="2"/>
      <c r="AL1006" s="1"/>
      <c r="AM1006" s="2"/>
      <c r="AN1006" s="2"/>
      <c r="AO1006" s="2"/>
      <c r="AP1006" s="2"/>
      <c r="AQ1006" s="2"/>
      <c r="AR1006" s="2"/>
      <c r="AS1006" s="2"/>
      <c r="AT1006" s="2"/>
    </row>
    <row r="1007" spans="16:46" x14ac:dyDescent="0.25">
      <c r="P1007" s="1"/>
      <c r="Q1007" s="2"/>
      <c r="R1007" s="2"/>
      <c r="S1007" s="2"/>
      <c r="T1007" s="2"/>
      <c r="U1007" s="2"/>
      <c r="V1007" s="2"/>
      <c r="W1007" s="2"/>
      <c r="X1007" s="2"/>
      <c r="AL1007" s="1"/>
      <c r="AM1007" s="2"/>
      <c r="AN1007" s="2"/>
      <c r="AO1007" s="2"/>
      <c r="AP1007" s="2"/>
      <c r="AQ1007" s="2"/>
      <c r="AR1007" s="2"/>
      <c r="AS1007" s="2"/>
      <c r="AT1007" s="2"/>
    </row>
    <row r="1008" spans="16:46" x14ac:dyDescent="0.25">
      <c r="P1008" s="1"/>
      <c r="Q1008" s="2"/>
      <c r="R1008" s="2"/>
      <c r="S1008" s="2"/>
      <c r="T1008" s="2"/>
      <c r="U1008" s="2"/>
      <c r="V1008" s="2"/>
      <c r="W1008" s="2"/>
      <c r="X1008" s="2"/>
      <c r="AL1008" s="1"/>
      <c r="AM1008" s="2"/>
      <c r="AN1008" s="2"/>
      <c r="AO1008" s="2"/>
      <c r="AP1008" s="2"/>
      <c r="AQ1008" s="2"/>
      <c r="AR1008" s="2"/>
      <c r="AS1008" s="2"/>
      <c r="AT1008" s="2"/>
    </row>
    <row r="1009" spans="16:46" x14ac:dyDescent="0.25">
      <c r="P1009" s="1"/>
      <c r="Q1009" s="2"/>
      <c r="R1009" s="2"/>
      <c r="S1009" s="2"/>
      <c r="T1009" s="2"/>
      <c r="U1009" s="2"/>
      <c r="V1009" s="2"/>
      <c r="W1009" s="2"/>
      <c r="X1009" s="2"/>
      <c r="AL1009" s="1"/>
      <c r="AM1009" s="2"/>
      <c r="AN1009" s="2"/>
      <c r="AO1009" s="2"/>
      <c r="AP1009" s="2"/>
      <c r="AQ1009" s="2"/>
      <c r="AR1009" s="2"/>
      <c r="AS1009" s="2"/>
      <c r="AT1009" s="2"/>
    </row>
    <row r="1010" spans="16:46" x14ac:dyDescent="0.25">
      <c r="P1010" s="1"/>
      <c r="Q1010" s="2"/>
      <c r="R1010" s="2"/>
      <c r="S1010" s="2"/>
      <c r="T1010" s="2"/>
      <c r="U1010" s="2"/>
      <c r="V1010" s="2"/>
      <c r="W1010" s="2"/>
      <c r="X1010" s="2"/>
      <c r="AL1010" s="1"/>
      <c r="AM1010" s="2"/>
      <c r="AN1010" s="2"/>
      <c r="AO1010" s="2"/>
      <c r="AP1010" s="2"/>
      <c r="AQ1010" s="2"/>
      <c r="AR1010" s="2"/>
      <c r="AS1010" s="2"/>
      <c r="AT1010" s="2"/>
    </row>
    <row r="1011" spans="16:46" x14ac:dyDescent="0.25">
      <c r="P1011" s="1"/>
      <c r="Q1011" s="2"/>
      <c r="R1011" s="2"/>
      <c r="S1011" s="2"/>
      <c r="T1011" s="2"/>
      <c r="U1011" s="2"/>
      <c r="V1011" s="2"/>
      <c r="W1011" s="2"/>
      <c r="X1011" s="2"/>
      <c r="AL1011" s="1"/>
      <c r="AM1011" s="2"/>
      <c r="AN1011" s="2"/>
      <c r="AO1011" s="2"/>
      <c r="AP1011" s="2"/>
      <c r="AQ1011" s="2"/>
      <c r="AR1011" s="2"/>
      <c r="AS1011" s="2"/>
      <c r="AT1011" s="2"/>
    </row>
    <row r="1012" spans="16:46" x14ac:dyDescent="0.25">
      <c r="P1012" s="1"/>
      <c r="Q1012" s="2"/>
      <c r="R1012" s="2"/>
      <c r="S1012" s="2"/>
      <c r="T1012" s="2"/>
      <c r="U1012" s="2"/>
      <c r="V1012" s="2"/>
      <c r="W1012" s="2"/>
      <c r="X1012" s="2"/>
      <c r="AL1012" s="1"/>
      <c r="AM1012" s="2"/>
      <c r="AN1012" s="2"/>
      <c r="AO1012" s="2"/>
      <c r="AP1012" s="2"/>
      <c r="AQ1012" s="2"/>
      <c r="AR1012" s="2"/>
      <c r="AS1012" s="2"/>
      <c r="AT1012" s="2"/>
    </row>
    <row r="1013" spans="16:46" x14ac:dyDescent="0.25">
      <c r="P1013" s="1"/>
      <c r="Q1013" s="2"/>
      <c r="R1013" s="2"/>
      <c r="S1013" s="2"/>
      <c r="T1013" s="2"/>
      <c r="U1013" s="2"/>
      <c r="V1013" s="2"/>
      <c r="W1013" s="2"/>
      <c r="X1013" s="2"/>
      <c r="AL1013" s="1"/>
      <c r="AM1013" s="2"/>
      <c r="AN1013" s="2"/>
      <c r="AO1013" s="2"/>
      <c r="AP1013" s="2"/>
      <c r="AQ1013" s="2"/>
      <c r="AR1013" s="2"/>
      <c r="AS1013" s="2"/>
      <c r="AT1013" s="2"/>
    </row>
    <row r="1014" spans="16:46" x14ac:dyDescent="0.25">
      <c r="P1014" s="1"/>
      <c r="Q1014" s="2"/>
      <c r="R1014" s="2"/>
      <c r="S1014" s="2"/>
      <c r="T1014" s="2"/>
      <c r="U1014" s="2"/>
      <c r="V1014" s="2"/>
      <c r="W1014" s="2"/>
      <c r="X1014" s="2"/>
      <c r="AL1014" s="1"/>
      <c r="AM1014" s="2"/>
      <c r="AN1014" s="2"/>
      <c r="AO1014" s="2"/>
      <c r="AP1014" s="2"/>
      <c r="AQ1014" s="2"/>
      <c r="AR1014" s="2"/>
      <c r="AS1014" s="2"/>
      <c r="AT1014" s="2"/>
    </row>
    <row r="1015" spans="16:46" x14ac:dyDescent="0.25">
      <c r="P1015" s="1"/>
      <c r="Q1015" s="2"/>
      <c r="R1015" s="2"/>
      <c r="S1015" s="2"/>
      <c r="T1015" s="2"/>
      <c r="U1015" s="2"/>
      <c r="V1015" s="2"/>
      <c r="W1015" s="2"/>
      <c r="X1015" s="2"/>
      <c r="AL1015" s="1"/>
      <c r="AM1015" s="2"/>
      <c r="AN1015" s="2"/>
      <c r="AO1015" s="2"/>
      <c r="AP1015" s="2"/>
      <c r="AQ1015" s="2"/>
      <c r="AR1015" s="2"/>
      <c r="AS1015" s="2"/>
      <c r="AT1015" s="2"/>
    </row>
    <row r="1016" spans="16:46" x14ac:dyDescent="0.25">
      <c r="P1016" s="1"/>
      <c r="Q1016" s="2"/>
      <c r="R1016" s="2"/>
      <c r="S1016" s="2"/>
      <c r="T1016" s="2"/>
      <c r="U1016" s="2"/>
      <c r="V1016" s="2"/>
      <c r="W1016" s="2"/>
      <c r="X1016" s="2"/>
      <c r="AL1016" s="1"/>
      <c r="AM1016" s="2"/>
      <c r="AN1016" s="2"/>
      <c r="AO1016" s="2"/>
      <c r="AP1016" s="2"/>
      <c r="AQ1016" s="2"/>
      <c r="AR1016" s="2"/>
      <c r="AS1016" s="2"/>
      <c r="AT1016" s="2"/>
    </row>
    <row r="1017" spans="16:46" x14ac:dyDescent="0.25">
      <c r="P1017" s="1"/>
      <c r="Q1017" s="2"/>
      <c r="R1017" s="2"/>
      <c r="S1017" s="2"/>
      <c r="T1017" s="2"/>
      <c r="U1017" s="2"/>
      <c r="V1017" s="2"/>
      <c r="W1017" s="2"/>
      <c r="X1017" s="2"/>
      <c r="AL1017" s="1"/>
      <c r="AM1017" s="2"/>
      <c r="AN1017" s="2"/>
      <c r="AO1017" s="2"/>
      <c r="AP1017" s="2"/>
      <c r="AQ1017" s="2"/>
      <c r="AR1017" s="2"/>
      <c r="AS1017" s="2"/>
      <c r="AT1017" s="2"/>
    </row>
    <row r="1018" spans="16:46" x14ac:dyDescent="0.25">
      <c r="P1018" s="1"/>
      <c r="Q1018" s="2"/>
      <c r="R1018" s="2"/>
      <c r="S1018" s="2"/>
      <c r="T1018" s="2"/>
      <c r="U1018" s="2"/>
      <c r="V1018" s="2"/>
      <c r="W1018" s="2"/>
      <c r="X1018" s="2"/>
      <c r="AL1018" s="1"/>
      <c r="AM1018" s="2"/>
      <c r="AN1018" s="2"/>
      <c r="AO1018" s="2"/>
      <c r="AP1018" s="2"/>
      <c r="AQ1018" s="2"/>
      <c r="AR1018" s="2"/>
      <c r="AS1018" s="2"/>
      <c r="AT1018" s="2"/>
    </row>
    <row r="1019" spans="16:46" x14ac:dyDescent="0.25">
      <c r="P1019" s="1"/>
      <c r="Q1019" s="2"/>
      <c r="R1019" s="2"/>
      <c r="S1019" s="2"/>
      <c r="T1019" s="2"/>
      <c r="U1019" s="2"/>
      <c r="V1019" s="2"/>
      <c r="W1019" s="2"/>
      <c r="X1019" s="2"/>
      <c r="AL1019" s="1"/>
      <c r="AM1019" s="2"/>
      <c r="AN1019" s="2"/>
      <c r="AO1019" s="2"/>
      <c r="AP1019" s="2"/>
      <c r="AQ1019" s="2"/>
      <c r="AR1019" s="2"/>
      <c r="AS1019" s="2"/>
      <c r="AT1019" s="2"/>
    </row>
    <row r="1020" spans="16:46" x14ac:dyDescent="0.25">
      <c r="P1020" s="1"/>
      <c r="Q1020" s="2"/>
      <c r="R1020" s="2"/>
      <c r="S1020" s="2"/>
      <c r="T1020" s="2"/>
      <c r="U1020" s="2"/>
      <c r="V1020" s="2"/>
      <c r="W1020" s="2"/>
      <c r="X1020" s="2"/>
      <c r="AL1020" s="1"/>
      <c r="AM1020" s="2"/>
      <c r="AN1020" s="2"/>
      <c r="AO1020" s="2"/>
      <c r="AP1020" s="2"/>
      <c r="AQ1020" s="2"/>
      <c r="AR1020" s="2"/>
      <c r="AS1020" s="2"/>
      <c r="AT1020" s="2"/>
    </row>
    <row r="1021" spans="16:46" x14ac:dyDescent="0.25">
      <c r="P1021" s="1"/>
      <c r="Q1021" s="2"/>
      <c r="R1021" s="2"/>
      <c r="S1021" s="2"/>
      <c r="T1021" s="2"/>
      <c r="U1021" s="2"/>
      <c r="V1021" s="2"/>
      <c r="W1021" s="2"/>
      <c r="X1021" s="2"/>
      <c r="AL1021" s="1"/>
      <c r="AM1021" s="2"/>
      <c r="AN1021" s="2"/>
      <c r="AO1021" s="2"/>
      <c r="AP1021" s="2"/>
      <c r="AQ1021" s="2"/>
      <c r="AR1021" s="2"/>
      <c r="AS1021" s="2"/>
      <c r="AT1021" s="2"/>
    </row>
    <row r="1022" spans="16:46" x14ac:dyDescent="0.25">
      <c r="P1022" s="1"/>
      <c r="Q1022" s="2"/>
      <c r="R1022" s="2"/>
      <c r="S1022" s="2"/>
      <c r="T1022" s="2"/>
      <c r="U1022" s="2"/>
      <c r="V1022" s="2"/>
      <c r="W1022" s="2"/>
      <c r="X1022" s="2"/>
      <c r="AL1022" s="1"/>
      <c r="AM1022" s="2"/>
      <c r="AN1022" s="2"/>
      <c r="AO1022" s="2"/>
      <c r="AP1022" s="2"/>
      <c r="AQ1022" s="2"/>
      <c r="AR1022" s="2"/>
      <c r="AS1022" s="2"/>
      <c r="AT1022" s="2"/>
    </row>
    <row r="1023" spans="16:46" x14ac:dyDescent="0.25">
      <c r="P1023" s="1"/>
      <c r="Q1023" s="2"/>
      <c r="R1023" s="2"/>
      <c r="S1023" s="2"/>
      <c r="T1023" s="2"/>
      <c r="U1023" s="2"/>
      <c r="V1023" s="2"/>
      <c r="W1023" s="2"/>
      <c r="X1023" s="2"/>
      <c r="AL1023" s="1"/>
      <c r="AM1023" s="2"/>
      <c r="AN1023" s="2"/>
      <c r="AO1023" s="2"/>
      <c r="AP1023" s="2"/>
      <c r="AQ1023" s="2"/>
      <c r="AR1023" s="2"/>
      <c r="AS1023" s="2"/>
      <c r="AT1023" s="2"/>
    </row>
    <row r="1024" spans="16:46" x14ac:dyDescent="0.25">
      <c r="P1024" s="1"/>
      <c r="Q1024" s="2"/>
      <c r="R1024" s="2"/>
      <c r="S1024" s="2"/>
      <c r="T1024" s="2"/>
      <c r="U1024" s="2"/>
      <c r="V1024" s="2"/>
      <c r="W1024" s="2"/>
      <c r="X1024" s="2"/>
      <c r="AL1024" s="1"/>
      <c r="AM1024" s="2"/>
      <c r="AN1024" s="2"/>
      <c r="AO1024" s="2"/>
      <c r="AP1024" s="2"/>
      <c r="AQ1024" s="2"/>
      <c r="AR1024" s="2"/>
      <c r="AS1024" s="2"/>
      <c r="AT1024" s="2"/>
    </row>
    <row r="1025" spans="16:46" x14ac:dyDescent="0.25">
      <c r="P1025" s="1"/>
      <c r="Q1025" s="2"/>
      <c r="R1025" s="2"/>
      <c r="S1025" s="2"/>
      <c r="T1025" s="2"/>
      <c r="U1025" s="2"/>
      <c r="V1025" s="2"/>
      <c r="W1025" s="2"/>
      <c r="X1025" s="2"/>
      <c r="AL1025" s="1"/>
      <c r="AM1025" s="2"/>
      <c r="AN1025" s="2"/>
      <c r="AO1025" s="2"/>
      <c r="AP1025" s="2"/>
      <c r="AQ1025" s="2"/>
      <c r="AR1025" s="2"/>
      <c r="AS1025" s="2"/>
      <c r="AT1025" s="2"/>
    </row>
    <row r="1026" spans="16:46" x14ac:dyDescent="0.25">
      <c r="P1026" s="1"/>
      <c r="Q1026" s="2"/>
      <c r="R1026" s="2"/>
      <c r="S1026" s="2"/>
      <c r="T1026" s="2"/>
      <c r="U1026" s="2"/>
      <c r="V1026" s="2"/>
      <c r="W1026" s="2"/>
      <c r="X1026" s="2"/>
      <c r="AL1026" s="1"/>
      <c r="AM1026" s="2"/>
      <c r="AN1026" s="2"/>
      <c r="AO1026" s="2"/>
      <c r="AP1026" s="2"/>
      <c r="AQ1026" s="2"/>
      <c r="AR1026" s="2"/>
      <c r="AS1026" s="2"/>
      <c r="AT1026" s="2"/>
    </row>
    <row r="1027" spans="16:46" x14ac:dyDescent="0.25">
      <c r="P1027" s="1"/>
      <c r="Q1027" s="2"/>
      <c r="R1027" s="2"/>
      <c r="S1027" s="2"/>
      <c r="T1027" s="2"/>
      <c r="U1027" s="2"/>
      <c r="V1027" s="2"/>
      <c r="W1027" s="2"/>
      <c r="X1027" s="2"/>
      <c r="AL1027" s="1"/>
      <c r="AM1027" s="2"/>
      <c r="AN1027" s="2"/>
      <c r="AO1027" s="2"/>
      <c r="AP1027" s="2"/>
      <c r="AQ1027" s="2"/>
      <c r="AR1027" s="2"/>
      <c r="AS1027" s="2"/>
      <c r="AT1027" s="2"/>
    </row>
    <row r="1028" spans="16:46" x14ac:dyDescent="0.25">
      <c r="P1028" s="1"/>
      <c r="Q1028" s="2"/>
      <c r="R1028" s="2"/>
      <c r="S1028" s="2"/>
      <c r="T1028" s="2"/>
      <c r="U1028" s="2"/>
      <c r="V1028" s="2"/>
      <c r="W1028" s="2"/>
      <c r="X1028" s="2"/>
      <c r="AL1028" s="1"/>
      <c r="AM1028" s="2"/>
      <c r="AN1028" s="2"/>
      <c r="AO1028" s="2"/>
      <c r="AP1028" s="2"/>
      <c r="AQ1028" s="2"/>
      <c r="AR1028" s="2"/>
      <c r="AS1028" s="2"/>
      <c r="AT1028" s="2"/>
    </row>
    <row r="1029" spans="16:46" x14ac:dyDescent="0.25">
      <c r="P1029" s="1"/>
      <c r="Q1029" s="2"/>
      <c r="R1029" s="2"/>
      <c r="S1029" s="2"/>
      <c r="T1029" s="2"/>
      <c r="U1029" s="2"/>
      <c r="V1029" s="2"/>
      <c r="W1029" s="2"/>
      <c r="X1029" s="2"/>
      <c r="AL1029" s="1"/>
      <c r="AM1029" s="2"/>
      <c r="AN1029" s="2"/>
      <c r="AO1029" s="2"/>
      <c r="AP1029" s="2"/>
      <c r="AQ1029" s="2"/>
      <c r="AR1029" s="2"/>
      <c r="AS1029" s="2"/>
      <c r="AT1029" s="2"/>
    </row>
    <row r="1030" spans="16:46" x14ac:dyDescent="0.25">
      <c r="P1030" s="1"/>
      <c r="Q1030" s="2"/>
      <c r="R1030" s="2"/>
      <c r="S1030" s="2"/>
      <c r="T1030" s="2"/>
      <c r="U1030" s="2"/>
      <c r="V1030" s="2"/>
      <c r="W1030" s="2"/>
      <c r="X1030" s="2"/>
      <c r="AL1030" s="1"/>
      <c r="AM1030" s="2"/>
      <c r="AN1030" s="2"/>
      <c r="AO1030" s="2"/>
      <c r="AP1030" s="2"/>
      <c r="AQ1030" s="2"/>
      <c r="AR1030" s="2"/>
      <c r="AS1030" s="2"/>
      <c r="AT1030" s="2"/>
    </row>
    <row r="1031" spans="16:46" x14ac:dyDescent="0.25">
      <c r="P1031" s="1"/>
      <c r="Q1031" s="2"/>
      <c r="R1031" s="2"/>
      <c r="S1031" s="2"/>
      <c r="T1031" s="2"/>
      <c r="U1031" s="2"/>
      <c r="V1031" s="2"/>
      <c r="W1031" s="2"/>
      <c r="X1031" s="2"/>
      <c r="AL1031" s="1"/>
      <c r="AM1031" s="2"/>
      <c r="AN1031" s="2"/>
      <c r="AO1031" s="2"/>
      <c r="AP1031" s="2"/>
      <c r="AQ1031" s="2"/>
      <c r="AR1031" s="2"/>
      <c r="AS1031" s="2"/>
      <c r="AT1031" s="2"/>
    </row>
    <row r="1032" spans="16:46" x14ac:dyDescent="0.25">
      <c r="P1032" s="1"/>
      <c r="Q1032" s="2"/>
      <c r="R1032" s="2"/>
      <c r="S1032" s="2"/>
      <c r="T1032" s="2"/>
      <c r="U1032" s="2"/>
      <c r="V1032" s="2"/>
      <c r="W1032" s="2"/>
      <c r="X1032" s="2"/>
      <c r="AL1032" s="1"/>
      <c r="AM1032" s="2"/>
      <c r="AN1032" s="2"/>
      <c r="AO1032" s="2"/>
      <c r="AP1032" s="2"/>
      <c r="AQ1032" s="2"/>
      <c r="AR1032" s="2"/>
      <c r="AS1032" s="2"/>
      <c r="AT1032" s="2"/>
    </row>
    <row r="1033" spans="16:46" x14ac:dyDescent="0.25">
      <c r="P1033" s="1"/>
      <c r="Q1033" s="2"/>
      <c r="R1033" s="2"/>
      <c r="S1033" s="2"/>
      <c r="T1033" s="2"/>
      <c r="U1033" s="2"/>
      <c r="V1033" s="2"/>
      <c r="W1033" s="2"/>
      <c r="X1033" s="2"/>
      <c r="AL1033" s="1"/>
      <c r="AM1033" s="2"/>
      <c r="AN1033" s="2"/>
      <c r="AO1033" s="2"/>
      <c r="AP1033" s="2"/>
      <c r="AQ1033" s="2"/>
      <c r="AR1033" s="2"/>
      <c r="AS1033" s="2"/>
      <c r="AT1033" s="2"/>
    </row>
    <row r="1034" spans="16:46" x14ac:dyDescent="0.25">
      <c r="P1034" s="1"/>
      <c r="Q1034" s="2"/>
      <c r="R1034" s="2"/>
      <c r="S1034" s="2"/>
      <c r="T1034" s="2"/>
      <c r="U1034" s="2"/>
      <c r="V1034" s="2"/>
      <c r="W1034" s="2"/>
      <c r="X1034" s="2"/>
      <c r="AL1034" s="1"/>
      <c r="AM1034" s="2"/>
      <c r="AN1034" s="2"/>
      <c r="AO1034" s="2"/>
      <c r="AP1034" s="2"/>
      <c r="AQ1034" s="2"/>
      <c r="AR1034" s="2"/>
      <c r="AS1034" s="2"/>
      <c r="AT1034" s="2"/>
    </row>
    <row r="1035" spans="16:46" x14ac:dyDescent="0.25">
      <c r="P1035" s="1"/>
      <c r="Q1035" s="2"/>
      <c r="R1035" s="2"/>
      <c r="S1035" s="2"/>
      <c r="T1035" s="2"/>
      <c r="U1035" s="2"/>
      <c r="V1035" s="2"/>
      <c r="W1035" s="2"/>
      <c r="X1035" s="2"/>
      <c r="AL1035" s="1"/>
      <c r="AM1035" s="2"/>
      <c r="AN1035" s="2"/>
      <c r="AO1035" s="2"/>
      <c r="AP1035" s="2"/>
      <c r="AQ1035" s="2"/>
      <c r="AR1035" s="2"/>
      <c r="AS1035" s="2"/>
      <c r="AT1035" s="2"/>
    </row>
    <row r="1036" spans="16:46" x14ac:dyDescent="0.25">
      <c r="P1036" s="1"/>
      <c r="Q1036" s="2"/>
      <c r="R1036" s="2"/>
      <c r="S1036" s="2"/>
      <c r="T1036" s="2"/>
      <c r="U1036" s="2"/>
      <c r="V1036" s="2"/>
      <c r="W1036" s="2"/>
      <c r="X1036" s="2"/>
      <c r="AL1036" s="1"/>
      <c r="AM1036" s="2"/>
      <c r="AN1036" s="2"/>
      <c r="AO1036" s="2"/>
      <c r="AP1036" s="2"/>
      <c r="AQ1036" s="2"/>
      <c r="AR1036" s="2"/>
      <c r="AS1036" s="2"/>
      <c r="AT1036" s="2"/>
    </row>
    <row r="1037" spans="16:46" x14ac:dyDescent="0.25">
      <c r="P1037" s="1"/>
      <c r="Q1037" s="2"/>
      <c r="R1037" s="2"/>
      <c r="S1037" s="2"/>
      <c r="T1037" s="2"/>
      <c r="U1037" s="2"/>
      <c r="V1037" s="2"/>
      <c r="W1037" s="2"/>
      <c r="X1037" s="2"/>
      <c r="AL1037" s="1"/>
      <c r="AM1037" s="2"/>
      <c r="AN1037" s="2"/>
      <c r="AO1037" s="2"/>
      <c r="AP1037" s="2"/>
      <c r="AQ1037" s="2"/>
      <c r="AR1037" s="2"/>
      <c r="AS1037" s="2"/>
      <c r="AT1037" s="2"/>
    </row>
    <row r="1038" spans="16:46" x14ac:dyDescent="0.25">
      <c r="P1038" s="1"/>
      <c r="Q1038" s="2"/>
      <c r="R1038" s="2"/>
      <c r="S1038" s="2"/>
      <c r="T1038" s="2"/>
      <c r="U1038" s="2"/>
      <c r="V1038" s="2"/>
      <c r="W1038" s="2"/>
      <c r="X1038" s="2"/>
      <c r="AL1038" s="1"/>
      <c r="AM1038" s="2"/>
      <c r="AN1038" s="2"/>
      <c r="AO1038" s="2"/>
      <c r="AP1038" s="2"/>
      <c r="AQ1038" s="2"/>
      <c r="AR1038" s="2"/>
      <c r="AS1038" s="2"/>
      <c r="AT1038" s="2"/>
    </row>
    <row r="1039" spans="16:46" x14ac:dyDescent="0.25">
      <c r="P1039" s="1"/>
      <c r="Q1039" s="2"/>
      <c r="R1039" s="2"/>
      <c r="S1039" s="2"/>
      <c r="T1039" s="2"/>
      <c r="U1039" s="2"/>
      <c r="V1039" s="2"/>
      <c r="W1039" s="2"/>
      <c r="X1039" s="2"/>
      <c r="AL1039" s="1"/>
      <c r="AM1039" s="2"/>
      <c r="AN1039" s="2"/>
      <c r="AO1039" s="2"/>
      <c r="AP1039" s="2"/>
      <c r="AQ1039" s="2"/>
      <c r="AR1039" s="2"/>
      <c r="AS1039" s="2"/>
      <c r="AT1039" s="2"/>
    </row>
    <row r="1040" spans="16:46" x14ac:dyDescent="0.25">
      <c r="P1040" s="1"/>
      <c r="Q1040" s="2"/>
      <c r="R1040" s="2"/>
      <c r="S1040" s="2"/>
      <c r="T1040" s="2"/>
      <c r="U1040" s="2"/>
      <c r="V1040" s="2"/>
      <c r="W1040" s="2"/>
      <c r="X1040" s="2"/>
      <c r="AL1040" s="1"/>
      <c r="AM1040" s="2"/>
      <c r="AN1040" s="2"/>
      <c r="AO1040" s="2"/>
      <c r="AP1040" s="2"/>
      <c r="AQ1040" s="2"/>
      <c r="AR1040" s="2"/>
      <c r="AS1040" s="2"/>
      <c r="AT1040" s="2"/>
    </row>
    <row r="1041" spans="16:46" x14ac:dyDescent="0.25">
      <c r="P1041" s="1"/>
      <c r="Q1041" s="2"/>
      <c r="R1041" s="2"/>
      <c r="S1041" s="2"/>
      <c r="T1041" s="2"/>
      <c r="U1041" s="2"/>
      <c r="V1041" s="2"/>
      <c r="W1041" s="2"/>
      <c r="X1041" s="2"/>
      <c r="AL1041" s="1"/>
      <c r="AM1041" s="2"/>
      <c r="AN1041" s="2"/>
      <c r="AO1041" s="2"/>
      <c r="AP1041" s="2"/>
      <c r="AQ1041" s="2"/>
      <c r="AR1041" s="2"/>
      <c r="AS1041" s="2"/>
      <c r="AT1041" s="2"/>
    </row>
    <row r="1042" spans="16:46" x14ac:dyDescent="0.25">
      <c r="P1042" s="1"/>
      <c r="Q1042" s="2"/>
      <c r="R1042" s="2"/>
      <c r="S1042" s="2"/>
      <c r="T1042" s="2"/>
      <c r="U1042" s="2"/>
      <c r="V1042" s="2"/>
      <c r="W1042" s="2"/>
      <c r="X1042" s="2"/>
      <c r="AL1042" s="1"/>
      <c r="AM1042" s="2"/>
      <c r="AN1042" s="2"/>
      <c r="AO1042" s="2"/>
      <c r="AP1042" s="2"/>
      <c r="AQ1042" s="2"/>
      <c r="AR1042" s="2"/>
      <c r="AS1042" s="2"/>
      <c r="AT1042" s="2"/>
    </row>
    <row r="1043" spans="16:46" x14ac:dyDescent="0.25">
      <c r="P1043" s="1"/>
      <c r="Q1043" s="2"/>
      <c r="R1043" s="2"/>
      <c r="S1043" s="2"/>
      <c r="T1043" s="2"/>
      <c r="U1043" s="2"/>
      <c r="V1043" s="2"/>
      <c r="W1043" s="2"/>
      <c r="X1043" s="2"/>
      <c r="AL1043" s="1"/>
      <c r="AM1043" s="2"/>
      <c r="AN1043" s="2"/>
      <c r="AO1043" s="2"/>
      <c r="AP1043" s="2"/>
      <c r="AQ1043" s="2"/>
      <c r="AR1043" s="2"/>
      <c r="AS1043" s="2"/>
      <c r="AT1043" s="2"/>
    </row>
    <row r="1044" spans="16:46" x14ac:dyDescent="0.25">
      <c r="P1044" s="1"/>
      <c r="Q1044" s="2"/>
      <c r="R1044" s="2"/>
      <c r="S1044" s="2"/>
      <c r="T1044" s="2"/>
      <c r="U1044" s="2"/>
      <c r="V1044" s="2"/>
      <c r="W1044" s="2"/>
      <c r="X1044" s="2"/>
      <c r="AL1044" s="1"/>
      <c r="AM1044" s="2"/>
      <c r="AN1044" s="2"/>
      <c r="AO1044" s="2"/>
      <c r="AP1044" s="2"/>
      <c r="AQ1044" s="2"/>
      <c r="AR1044" s="2"/>
      <c r="AS1044" s="2"/>
      <c r="AT1044" s="2"/>
    </row>
    <row r="1045" spans="16:46" x14ac:dyDescent="0.25">
      <c r="P1045" s="1"/>
      <c r="Q1045" s="2"/>
      <c r="R1045" s="2"/>
      <c r="S1045" s="2"/>
      <c r="T1045" s="2"/>
      <c r="U1045" s="2"/>
      <c r="V1045" s="2"/>
      <c r="W1045" s="2"/>
      <c r="X1045" s="2"/>
      <c r="AL1045" s="1"/>
      <c r="AM1045" s="2"/>
      <c r="AN1045" s="2"/>
      <c r="AO1045" s="2"/>
      <c r="AP1045" s="2"/>
      <c r="AQ1045" s="2"/>
      <c r="AR1045" s="2"/>
      <c r="AS1045" s="2"/>
      <c r="AT1045" s="2"/>
    </row>
    <row r="1046" spans="16:46" x14ac:dyDescent="0.25">
      <c r="P1046" s="1"/>
      <c r="Q1046" s="2"/>
      <c r="R1046" s="2"/>
      <c r="S1046" s="2"/>
      <c r="T1046" s="2"/>
      <c r="U1046" s="2"/>
      <c r="V1046" s="2"/>
      <c r="W1046" s="2"/>
      <c r="X1046" s="2"/>
      <c r="AL1046" s="1"/>
      <c r="AM1046" s="2"/>
      <c r="AN1046" s="2"/>
      <c r="AO1046" s="2"/>
      <c r="AP1046" s="2"/>
      <c r="AQ1046" s="2"/>
      <c r="AR1046" s="2"/>
      <c r="AS1046" s="2"/>
      <c r="AT1046" s="2"/>
    </row>
    <row r="1047" spans="16:46" x14ac:dyDescent="0.25">
      <c r="P1047" s="1"/>
      <c r="Q1047" s="2"/>
      <c r="R1047" s="2"/>
      <c r="S1047" s="2"/>
      <c r="T1047" s="2"/>
      <c r="U1047" s="2"/>
      <c r="V1047" s="2"/>
      <c r="W1047" s="2"/>
      <c r="X1047" s="2"/>
      <c r="AL1047" s="1"/>
      <c r="AM1047" s="2"/>
      <c r="AN1047" s="2"/>
      <c r="AO1047" s="2"/>
      <c r="AP1047" s="2"/>
      <c r="AQ1047" s="2"/>
      <c r="AR1047" s="2"/>
      <c r="AS1047" s="2"/>
      <c r="AT1047" s="2"/>
    </row>
    <row r="1048" spans="16:46" x14ac:dyDescent="0.25">
      <c r="P1048" s="1"/>
      <c r="Q1048" s="2"/>
      <c r="R1048" s="2"/>
      <c r="S1048" s="2"/>
      <c r="T1048" s="2"/>
      <c r="U1048" s="2"/>
      <c r="V1048" s="2"/>
      <c r="W1048" s="2"/>
      <c r="X1048" s="2"/>
      <c r="AL1048" s="1"/>
      <c r="AM1048" s="2"/>
      <c r="AN1048" s="2"/>
      <c r="AO1048" s="2"/>
      <c r="AP1048" s="2"/>
      <c r="AQ1048" s="2"/>
      <c r="AR1048" s="2"/>
      <c r="AS1048" s="2"/>
      <c r="AT1048" s="2"/>
    </row>
    <row r="1049" spans="16:46" x14ac:dyDescent="0.25">
      <c r="P1049" s="1"/>
      <c r="Q1049" s="2"/>
      <c r="R1049" s="2"/>
      <c r="S1049" s="2"/>
      <c r="T1049" s="2"/>
      <c r="U1049" s="2"/>
      <c r="V1049" s="2"/>
      <c r="W1049" s="2"/>
      <c r="X1049" s="2"/>
      <c r="AL1049" s="1"/>
      <c r="AM1049" s="2"/>
      <c r="AN1049" s="2"/>
      <c r="AO1049" s="2"/>
      <c r="AP1049" s="2"/>
      <c r="AQ1049" s="2"/>
      <c r="AR1049" s="2"/>
      <c r="AS1049" s="2"/>
      <c r="AT1049" s="2"/>
    </row>
    <row r="1050" spans="16:46" x14ac:dyDescent="0.25">
      <c r="P1050" s="1"/>
      <c r="Q1050" s="2"/>
      <c r="R1050" s="2"/>
      <c r="S1050" s="2"/>
      <c r="T1050" s="2"/>
      <c r="U1050" s="2"/>
      <c r="V1050" s="2"/>
      <c r="W1050" s="2"/>
      <c r="X1050" s="2"/>
      <c r="AL1050" s="1"/>
      <c r="AM1050" s="2"/>
      <c r="AN1050" s="2"/>
      <c r="AO1050" s="2"/>
      <c r="AP1050" s="2"/>
      <c r="AQ1050" s="2"/>
      <c r="AR1050" s="2"/>
      <c r="AS1050" s="2"/>
      <c r="AT1050" s="2"/>
    </row>
    <row r="1051" spans="16:46" x14ac:dyDescent="0.25">
      <c r="P1051" s="1"/>
      <c r="Q1051" s="2"/>
      <c r="R1051" s="2"/>
      <c r="S1051" s="2"/>
      <c r="T1051" s="2"/>
      <c r="U1051" s="2"/>
      <c r="V1051" s="2"/>
      <c r="W1051" s="2"/>
      <c r="X1051" s="2"/>
      <c r="AL1051" s="1"/>
      <c r="AM1051" s="2"/>
      <c r="AN1051" s="2"/>
      <c r="AO1051" s="2"/>
      <c r="AP1051" s="2"/>
      <c r="AQ1051" s="2"/>
      <c r="AR1051" s="2"/>
      <c r="AS1051" s="2"/>
      <c r="AT1051" s="2"/>
    </row>
    <row r="1052" spans="16:46" x14ac:dyDescent="0.25">
      <c r="P1052" s="1"/>
      <c r="Q1052" s="2"/>
      <c r="R1052" s="2"/>
      <c r="S1052" s="2"/>
      <c r="T1052" s="2"/>
      <c r="U1052" s="2"/>
      <c r="V1052" s="2"/>
      <c r="W1052" s="2"/>
      <c r="X1052" s="2"/>
      <c r="AL1052" s="1"/>
      <c r="AM1052" s="2"/>
      <c r="AN1052" s="2"/>
      <c r="AO1052" s="2"/>
      <c r="AP1052" s="2"/>
      <c r="AQ1052" s="2"/>
      <c r="AR1052" s="2"/>
      <c r="AS1052" s="2"/>
      <c r="AT1052" s="2"/>
    </row>
    <row r="1053" spans="16:46" x14ac:dyDescent="0.25">
      <c r="P1053" s="1"/>
      <c r="Q1053" s="2"/>
      <c r="R1053" s="2"/>
      <c r="S1053" s="2"/>
      <c r="T1053" s="2"/>
      <c r="U1053" s="2"/>
      <c r="V1053" s="2"/>
      <c r="W1053" s="2"/>
      <c r="X1053" s="2"/>
      <c r="AL1053" s="1"/>
      <c r="AM1053" s="2"/>
      <c r="AN1053" s="2"/>
      <c r="AO1053" s="2"/>
      <c r="AP1053" s="2"/>
      <c r="AQ1053" s="2"/>
      <c r="AR1053" s="2"/>
      <c r="AS1053" s="2"/>
      <c r="AT1053" s="2"/>
    </row>
    <row r="1054" spans="16:46" x14ac:dyDescent="0.25">
      <c r="P1054" s="1"/>
      <c r="Q1054" s="2"/>
      <c r="R1054" s="2"/>
      <c r="S1054" s="2"/>
      <c r="T1054" s="2"/>
      <c r="U1054" s="2"/>
      <c r="V1054" s="2"/>
      <c r="W1054" s="2"/>
      <c r="X1054" s="2"/>
      <c r="AL1054" s="1"/>
      <c r="AM1054" s="2"/>
      <c r="AN1054" s="2"/>
      <c r="AO1054" s="2"/>
      <c r="AP1054" s="2"/>
      <c r="AQ1054" s="2"/>
      <c r="AR1054" s="2"/>
      <c r="AS1054" s="2"/>
      <c r="AT1054" s="2"/>
    </row>
    <row r="1055" spans="16:46" x14ac:dyDescent="0.25">
      <c r="P1055" s="1"/>
      <c r="Q1055" s="2"/>
      <c r="R1055" s="2"/>
      <c r="S1055" s="2"/>
      <c r="T1055" s="2"/>
      <c r="U1055" s="2"/>
      <c r="V1055" s="2"/>
      <c r="W1055" s="2"/>
      <c r="X1055" s="2"/>
      <c r="AL1055" s="1"/>
      <c r="AM1055" s="2"/>
      <c r="AN1055" s="2"/>
      <c r="AO1055" s="2"/>
      <c r="AP1055" s="2"/>
      <c r="AQ1055" s="2"/>
      <c r="AR1055" s="2"/>
      <c r="AS1055" s="2"/>
      <c r="AT1055" s="2"/>
    </row>
    <row r="1056" spans="16:46" x14ac:dyDescent="0.25">
      <c r="P1056" s="1"/>
      <c r="Q1056" s="2"/>
      <c r="R1056" s="2"/>
      <c r="S1056" s="2"/>
      <c r="T1056" s="2"/>
      <c r="U1056" s="2"/>
      <c r="V1056" s="2"/>
      <c r="W1056" s="2"/>
      <c r="X1056" s="2"/>
      <c r="AL1056" s="1"/>
      <c r="AM1056" s="2"/>
      <c r="AN1056" s="2"/>
      <c r="AO1056" s="2"/>
      <c r="AP1056" s="2"/>
      <c r="AQ1056" s="2"/>
      <c r="AR1056" s="2"/>
      <c r="AS1056" s="2"/>
      <c r="AT1056" s="2"/>
    </row>
    <row r="1057" spans="16:46" x14ac:dyDescent="0.25">
      <c r="P1057" s="1"/>
      <c r="Q1057" s="2"/>
      <c r="R1057" s="2"/>
      <c r="S1057" s="2"/>
      <c r="T1057" s="2"/>
      <c r="U1057" s="2"/>
      <c r="V1057" s="2"/>
      <c r="W1057" s="2"/>
      <c r="X1057" s="2"/>
      <c r="AL1057" s="1"/>
      <c r="AM1057" s="2"/>
      <c r="AN1057" s="2"/>
      <c r="AO1057" s="2"/>
      <c r="AP1057" s="2"/>
      <c r="AQ1057" s="2"/>
      <c r="AR1057" s="2"/>
      <c r="AS1057" s="2"/>
      <c r="AT1057" s="2"/>
    </row>
    <row r="1058" spans="16:46" x14ac:dyDescent="0.25">
      <c r="P1058" s="1"/>
      <c r="Q1058" s="2"/>
      <c r="R1058" s="2"/>
      <c r="S1058" s="2"/>
      <c r="T1058" s="2"/>
      <c r="U1058" s="2"/>
      <c r="V1058" s="2"/>
      <c r="W1058" s="2"/>
      <c r="X1058" s="2"/>
      <c r="AL1058" s="1"/>
      <c r="AM1058" s="2"/>
      <c r="AN1058" s="2"/>
      <c r="AO1058" s="2"/>
      <c r="AP1058" s="2"/>
      <c r="AQ1058" s="2"/>
      <c r="AR1058" s="2"/>
      <c r="AS1058" s="2"/>
      <c r="AT1058" s="2"/>
    </row>
    <row r="1059" spans="16:46" x14ac:dyDescent="0.25">
      <c r="P1059" s="1"/>
      <c r="Q1059" s="2"/>
      <c r="R1059" s="2"/>
      <c r="S1059" s="2"/>
      <c r="T1059" s="2"/>
      <c r="U1059" s="2"/>
      <c r="V1059" s="2"/>
      <c r="W1059" s="2"/>
      <c r="X1059" s="2"/>
      <c r="AL1059" s="1"/>
      <c r="AM1059" s="2"/>
      <c r="AN1059" s="2"/>
      <c r="AO1059" s="2"/>
      <c r="AP1059" s="2"/>
      <c r="AQ1059" s="2"/>
      <c r="AR1059" s="2"/>
      <c r="AS1059" s="2"/>
      <c r="AT1059" s="2"/>
    </row>
    <row r="1060" spans="16:46" x14ac:dyDescent="0.25">
      <c r="P1060" s="1"/>
      <c r="Q1060" s="2"/>
      <c r="R1060" s="2"/>
      <c r="S1060" s="2"/>
      <c r="T1060" s="2"/>
      <c r="U1060" s="2"/>
      <c r="V1060" s="2"/>
      <c r="W1060" s="2"/>
      <c r="X1060" s="2"/>
      <c r="AL1060" s="1"/>
      <c r="AM1060" s="2"/>
      <c r="AN1060" s="2"/>
      <c r="AO1060" s="2"/>
      <c r="AP1060" s="2"/>
      <c r="AQ1060" s="2"/>
      <c r="AR1060" s="2"/>
      <c r="AS1060" s="2"/>
      <c r="AT1060" s="2"/>
    </row>
    <row r="1061" spans="16:46" x14ac:dyDescent="0.25">
      <c r="P1061" s="1"/>
      <c r="Q1061" s="2"/>
      <c r="R1061" s="2"/>
      <c r="S1061" s="2"/>
      <c r="T1061" s="2"/>
      <c r="U1061" s="2"/>
      <c r="V1061" s="2"/>
      <c r="W1061" s="2"/>
      <c r="X1061" s="2"/>
      <c r="AL1061" s="1"/>
      <c r="AM1061" s="2"/>
      <c r="AN1061" s="2"/>
      <c r="AO1061" s="2"/>
      <c r="AP1061" s="2"/>
      <c r="AQ1061" s="2"/>
      <c r="AR1061" s="2"/>
      <c r="AS1061" s="2"/>
      <c r="AT1061" s="2"/>
    </row>
    <row r="1062" spans="16:46" x14ac:dyDescent="0.25">
      <c r="P1062" s="1"/>
      <c r="Q1062" s="2"/>
      <c r="R1062" s="2"/>
      <c r="S1062" s="2"/>
      <c r="T1062" s="2"/>
      <c r="U1062" s="2"/>
      <c r="V1062" s="2"/>
      <c r="W1062" s="2"/>
      <c r="X1062" s="2"/>
      <c r="AL1062" s="1"/>
      <c r="AM1062" s="2"/>
      <c r="AN1062" s="2"/>
      <c r="AO1062" s="2"/>
      <c r="AP1062" s="2"/>
      <c r="AQ1062" s="2"/>
      <c r="AR1062" s="2"/>
      <c r="AS1062" s="2"/>
      <c r="AT1062" s="2"/>
    </row>
    <row r="1063" spans="16:46" x14ac:dyDescent="0.25">
      <c r="P1063" s="1"/>
      <c r="Q1063" s="2"/>
      <c r="R1063" s="2"/>
      <c r="S1063" s="2"/>
      <c r="T1063" s="2"/>
      <c r="U1063" s="2"/>
      <c r="V1063" s="2"/>
      <c r="W1063" s="2"/>
      <c r="X1063" s="2"/>
      <c r="AL1063" s="1"/>
      <c r="AM1063" s="2"/>
      <c r="AN1063" s="2"/>
      <c r="AO1063" s="2"/>
      <c r="AP1063" s="2"/>
      <c r="AQ1063" s="2"/>
      <c r="AR1063" s="2"/>
      <c r="AS1063" s="2"/>
      <c r="AT1063" s="2"/>
    </row>
    <row r="1064" spans="16:46" x14ac:dyDescent="0.25">
      <c r="P1064" s="1"/>
      <c r="Q1064" s="2"/>
      <c r="R1064" s="2"/>
      <c r="S1064" s="2"/>
      <c r="T1064" s="2"/>
      <c r="U1064" s="2"/>
      <c r="V1064" s="2"/>
      <c r="W1064" s="2"/>
      <c r="X1064" s="2"/>
      <c r="AL1064" s="1"/>
      <c r="AM1064" s="2"/>
      <c r="AN1064" s="2"/>
      <c r="AO1064" s="2"/>
      <c r="AP1064" s="2"/>
      <c r="AQ1064" s="2"/>
      <c r="AR1064" s="2"/>
      <c r="AS1064" s="2"/>
      <c r="AT1064" s="2"/>
    </row>
    <row r="1065" spans="16:46" x14ac:dyDescent="0.25">
      <c r="P1065" s="1"/>
      <c r="Q1065" s="2"/>
      <c r="R1065" s="2"/>
      <c r="S1065" s="2"/>
      <c r="T1065" s="2"/>
      <c r="U1065" s="2"/>
      <c r="V1065" s="2"/>
      <c r="W1065" s="2"/>
      <c r="X1065" s="2"/>
      <c r="AL1065" s="1"/>
      <c r="AM1065" s="2"/>
      <c r="AN1065" s="2"/>
      <c r="AO1065" s="2"/>
      <c r="AP1065" s="2"/>
      <c r="AQ1065" s="2"/>
      <c r="AR1065" s="2"/>
      <c r="AS1065" s="2"/>
      <c r="AT1065" s="2"/>
    </row>
    <row r="1066" spans="16:46" x14ac:dyDescent="0.25">
      <c r="P1066" s="1"/>
      <c r="Q1066" s="2"/>
      <c r="R1066" s="2"/>
      <c r="S1066" s="2"/>
      <c r="T1066" s="2"/>
      <c r="U1066" s="2"/>
      <c r="V1066" s="2"/>
      <c r="W1066" s="2"/>
      <c r="X1066" s="2"/>
      <c r="AL1066" s="1"/>
      <c r="AM1066" s="2"/>
      <c r="AN1066" s="2"/>
      <c r="AO1066" s="2"/>
      <c r="AP1066" s="2"/>
      <c r="AQ1066" s="2"/>
      <c r="AR1066" s="2"/>
      <c r="AS1066" s="2"/>
      <c r="AT1066" s="2"/>
    </row>
    <row r="1067" spans="16:46" x14ac:dyDescent="0.25">
      <c r="P1067" s="1"/>
      <c r="Q1067" s="2"/>
      <c r="R1067" s="2"/>
      <c r="S1067" s="2"/>
      <c r="T1067" s="2"/>
      <c r="U1067" s="2"/>
      <c r="V1067" s="2"/>
      <c r="W1067" s="2"/>
      <c r="X1067" s="2"/>
      <c r="AL1067" s="1"/>
      <c r="AM1067" s="2"/>
      <c r="AN1067" s="2"/>
      <c r="AO1067" s="2"/>
      <c r="AP1067" s="2"/>
      <c r="AQ1067" s="2"/>
      <c r="AR1067" s="2"/>
      <c r="AS1067" s="2"/>
      <c r="AT1067" s="2"/>
    </row>
    <row r="1068" spans="16:46" x14ac:dyDescent="0.25">
      <c r="P1068" s="1"/>
      <c r="Q1068" s="2"/>
      <c r="R1068" s="2"/>
      <c r="S1068" s="2"/>
      <c r="T1068" s="2"/>
      <c r="U1068" s="2"/>
      <c r="V1068" s="2"/>
      <c r="W1068" s="2"/>
      <c r="X1068" s="2"/>
      <c r="AL1068" s="1"/>
      <c r="AM1068" s="2"/>
      <c r="AN1068" s="2"/>
      <c r="AO1068" s="2"/>
      <c r="AP1068" s="2"/>
      <c r="AQ1068" s="2"/>
      <c r="AR1068" s="2"/>
      <c r="AS1068" s="2"/>
      <c r="AT1068" s="2"/>
    </row>
    <row r="1069" spans="16:46" x14ac:dyDescent="0.25">
      <c r="P1069" s="1"/>
      <c r="Q1069" s="2"/>
      <c r="R1069" s="2"/>
      <c r="S1069" s="2"/>
      <c r="T1069" s="2"/>
      <c r="U1069" s="2"/>
      <c r="V1069" s="2"/>
      <c r="W1069" s="2"/>
      <c r="X1069" s="2"/>
      <c r="AL1069" s="1"/>
      <c r="AM1069" s="2"/>
      <c r="AN1069" s="2"/>
      <c r="AO1069" s="2"/>
      <c r="AP1069" s="2"/>
      <c r="AQ1069" s="2"/>
      <c r="AR1069" s="2"/>
      <c r="AS1069" s="2"/>
      <c r="AT1069" s="2"/>
    </row>
    <row r="1070" spans="16:46" x14ac:dyDescent="0.25">
      <c r="P1070" s="1"/>
      <c r="Q1070" s="2"/>
      <c r="R1070" s="2"/>
      <c r="S1070" s="2"/>
      <c r="T1070" s="2"/>
      <c r="U1070" s="2"/>
      <c r="V1070" s="2"/>
      <c r="W1070" s="2"/>
      <c r="X1070" s="2"/>
      <c r="AL1070" s="1"/>
      <c r="AM1070" s="2"/>
      <c r="AN1070" s="2"/>
      <c r="AO1070" s="2"/>
      <c r="AP1070" s="2"/>
      <c r="AQ1070" s="2"/>
      <c r="AR1070" s="2"/>
      <c r="AS1070" s="2"/>
      <c r="AT1070" s="2"/>
    </row>
    <row r="1071" spans="16:46" x14ac:dyDescent="0.25">
      <c r="P1071" s="1"/>
      <c r="Q1071" s="2"/>
      <c r="R1071" s="2"/>
      <c r="S1071" s="2"/>
      <c r="T1071" s="2"/>
      <c r="U1071" s="2"/>
      <c r="V1071" s="2"/>
      <c r="W1071" s="2"/>
      <c r="X1071" s="2"/>
      <c r="AL1071" s="1"/>
      <c r="AM1071" s="2"/>
      <c r="AN1071" s="2"/>
      <c r="AO1071" s="2"/>
      <c r="AP1071" s="2"/>
      <c r="AQ1071" s="2"/>
      <c r="AR1071" s="2"/>
      <c r="AS1071" s="2"/>
      <c r="AT1071" s="2"/>
    </row>
    <row r="1072" spans="16:46" x14ac:dyDescent="0.25">
      <c r="P1072" s="1"/>
      <c r="Q1072" s="2"/>
      <c r="R1072" s="2"/>
      <c r="S1072" s="2"/>
      <c r="T1072" s="2"/>
      <c r="U1072" s="2"/>
      <c r="V1072" s="2"/>
      <c r="W1072" s="2"/>
      <c r="X1072" s="2"/>
      <c r="AL1072" s="1"/>
      <c r="AM1072" s="2"/>
      <c r="AN1072" s="2"/>
      <c r="AO1072" s="2"/>
      <c r="AP1072" s="2"/>
      <c r="AQ1072" s="2"/>
      <c r="AR1072" s="2"/>
      <c r="AS1072" s="2"/>
      <c r="AT1072" s="2"/>
    </row>
    <row r="1073" spans="16:46" x14ac:dyDescent="0.25">
      <c r="P1073" s="1"/>
      <c r="Q1073" s="2"/>
      <c r="R1073" s="2"/>
      <c r="S1073" s="2"/>
      <c r="T1073" s="2"/>
      <c r="U1073" s="2"/>
      <c r="V1073" s="2"/>
      <c r="W1073" s="2"/>
      <c r="X1073" s="2"/>
      <c r="AL1073" s="1"/>
      <c r="AM1073" s="2"/>
      <c r="AN1073" s="2"/>
      <c r="AO1073" s="2"/>
      <c r="AP1073" s="2"/>
      <c r="AQ1073" s="2"/>
      <c r="AR1073" s="2"/>
      <c r="AS1073" s="2"/>
      <c r="AT1073" s="2"/>
    </row>
    <row r="1074" spans="16:46" x14ac:dyDescent="0.25">
      <c r="P1074" s="1"/>
      <c r="Q1074" s="2"/>
      <c r="R1074" s="2"/>
      <c r="S1074" s="2"/>
      <c r="T1074" s="2"/>
      <c r="U1074" s="2"/>
      <c r="V1074" s="2"/>
      <c r="W1074" s="2"/>
      <c r="X1074" s="2"/>
      <c r="AL1074" s="1"/>
      <c r="AM1074" s="2"/>
      <c r="AN1074" s="2"/>
      <c r="AO1074" s="2"/>
      <c r="AP1074" s="2"/>
      <c r="AQ1074" s="2"/>
      <c r="AR1074" s="2"/>
      <c r="AS1074" s="2"/>
      <c r="AT1074" s="2"/>
    </row>
    <row r="1075" spans="16:46" x14ac:dyDescent="0.25">
      <c r="P1075" s="1"/>
      <c r="Q1075" s="2"/>
      <c r="R1075" s="2"/>
      <c r="S1075" s="2"/>
      <c r="T1075" s="2"/>
      <c r="U1075" s="2"/>
      <c r="V1075" s="2"/>
      <c r="W1075" s="2"/>
      <c r="X1075" s="2"/>
      <c r="AL1075" s="1"/>
      <c r="AM1075" s="2"/>
      <c r="AN1075" s="2"/>
      <c r="AO1075" s="2"/>
      <c r="AP1075" s="2"/>
      <c r="AQ1075" s="2"/>
      <c r="AR1075" s="2"/>
      <c r="AS1075" s="2"/>
      <c r="AT1075" s="2"/>
    </row>
    <row r="1076" spans="16:46" x14ac:dyDescent="0.25">
      <c r="P1076" s="1"/>
      <c r="Q1076" s="2"/>
      <c r="R1076" s="2"/>
      <c r="S1076" s="2"/>
      <c r="T1076" s="2"/>
      <c r="U1076" s="2"/>
      <c r="V1076" s="2"/>
      <c r="W1076" s="2"/>
      <c r="X1076" s="2"/>
      <c r="AL1076" s="1"/>
      <c r="AM1076" s="2"/>
      <c r="AN1076" s="2"/>
      <c r="AO1076" s="2"/>
      <c r="AP1076" s="2"/>
      <c r="AQ1076" s="2"/>
      <c r="AR1076" s="2"/>
      <c r="AS1076" s="2"/>
      <c r="AT1076" s="2"/>
    </row>
    <row r="1077" spans="16:46" x14ac:dyDescent="0.25">
      <c r="P1077" s="1"/>
      <c r="Q1077" s="2"/>
      <c r="R1077" s="2"/>
      <c r="S1077" s="2"/>
      <c r="T1077" s="2"/>
      <c r="U1077" s="2"/>
      <c r="V1077" s="2"/>
      <c r="W1077" s="2"/>
      <c r="X1077" s="2"/>
      <c r="AL1077" s="1"/>
      <c r="AM1077" s="2"/>
      <c r="AN1077" s="2"/>
      <c r="AO1077" s="2"/>
      <c r="AP1077" s="2"/>
      <c r="AQ1077" s="2"/>
      <c r="AR1077" s="2"/>
      <c r="AS1077" s="2"/>
      <c r="AT1077" s="2"/>
    </row>
    <row r="1078" spans="16:46" x14ac:dyDescent="0.25">
      <c r="P1078" s="1"/>
      <c r="Q1078" s="2"/>
      <c r="R1078" s="2"/>
      <c r="S1078" s="2"/>
      <c r="T1078" s="2"/>
      <c r="U1078" s="2"/>
      <c r="V1078" s="2"/>
      <c r="W1078" s="2"/>
      <c r="X1078" s="2"/>
      <c r="AL1078" s="1"/>
      <c r="AM1078" s="2"/>
      <c r="AN1078" s="2"/>
      <c r="AO1078" s="2"/>
      <c r="AP1078" s="2"/>
      <c r="AQ1078" s="2"/>
      <c r="AR1078" s="2"/>
      <c r="AS1078" s="2"/>
      <c r="AT1078" s="2"/>
    </row>
    <row r="1079" spans="16:46" x14ac:dyDescent="0.25">
      <c r="P1079" s="1"/>
      <c r="Q1079" s="2"/>
      <c r="R1079" s="2"/>
      <c r="S1079" s="2"/>
      <c r="T1079" s="2"/>
      <c r="U1079" s="2"/>
      <c r="V1079" s="2"/>
      <c r="W1079" s="2"/>
      <c r="X1079" s="2"/>
      <c r="AL1079" s="1"/>
      <c r="AM1079" s="2"/>
      <c r="AN1079" s="2"/>
      <c r="AO1079" s="2"/>
      <c r="AP1079" s="2"/>
      <c r="AQ1079" s="2"/>
      <c r="AR1079" s="2"/>
      <c r="AS1079" s="2"/>
      <c r="AT1079" s="2"/>
    </row>
    <row r="1080" spans="16:46" x14ac:dyDescent="0.25">
      <c r="P1080" s="1"/>
      <c r="Q1080" s="2"/>
      <c r="R1080" s="2"/>
      <c r="S1080" s="2"/>
      <c r="T1080" s="2"/>
      <c r="U1080" s="2"/>
      <c r="V1080" s="2"/>
      <c r="W1080" s="2"/>
      <c r="X1080" s="2"/>
      <c r="AL1080" s="1"/>
      <c r="AM1080" s="2"/>
      <c r="AN1080" s="2"/>
      <c r="AO1080" s="2"/>
      <c r="AP1080" s="2"/>
      <c r="AQ1080" s="2"/>
      <c r="AR1080" s="2"/>
      <c r="AS1080" s="2"/>
      <c r="AT1080" s="2"/>
    </row>
    <row r="1081" spans="16:46" x14ac:dyDescent="0.25">
      <c r="P1081" s="1"/>
      <c r="Q1081" s="2"/>
      <c r="R1081" s="2"/>
      <c r="S1081" s="2"/>
      <c r="T1081" s="2"/>
      <c r="U1081" s="2"/>
      <c r="V1081" s="2"/>
      <c r="W1081" s="2"/>
      <c r="X1081" s="2"/>
      <c r="AL1081" s="1"/>
      <c r="AM1081" s="2"/>
      <c r="AN1081" s="2"/>
      <c r="AO1081" s="2"/>
      <c r="AP1081" s="2"/>
      <c r="AQ1081" s="2"/>
      <c r="AR1081" s="2"/>
      <c r="AS1081" s="2"/>
      <c r="AT1081" s="2"/>
    </row>
    <row r="1082" spans="16:46" x14ac:dyDescent="0.25">
      <c r="P1082" s="1"/>
      <c r="Q1082" s="2"/>
      <c r="R1082" s="2"/>
      <c r="S1082" s="2"/>
      <c r="T1082" s="2"/>
      <c r="U1082" s="2"/>
      <c r="V1082" s="2"/>
      <c r="W1082" s="2"/>
      <c r="X1082" s="2"/>
      <c r="AL1082" s="1"/>
      <c r="AM1082" s="2"/>
      <c r="AN1082" s="2"/>
      <c r="AO1082" s="2"/>
      <c r="AP1082" s="2"/>
      <c r="AQ1082" s="2"/>
      <c r="AR1082" s="2"/>
      <c r="AS1082" s="2"/>
      <c r="AT1082" s="2"/>
    </row>
    <row r="1083" spans="16:46" x14ac:dyDescent="0.25">
      <c r="P1083" s="1"/>
      <c r="Q1083" s="2"/>
      <c r="R1083" s="2"/>
      <c r="S1083" s="2"/>
      <c r="T1083" s="2"/>
      <c r="U1083" s="2"/>
      <c r="V1083" s="2"/>
      <c r="W1083" s="2"/>
      <c r="X1083" s="2"/>
      <c r="AL1083" s="1"/>
      <c r="AM1083" s="2"/>
      <c r="AN1083" s="2"/>
      <c r="AO1083" s="2"/>
      <c r="AP1083" s="2"/>
      <c r="AQ1083" s="2"/>
      <c r="AR1083" s="2"/>
      <c r="AS1083" s="2"/>
      <c r="AT1083" s="2"/>
    </row>
    <row r="1084" spans="16:46" x14ac:dyDescent="0.25">
      <c r="P1084" s="1"/>
      <c r="Q1084" s="2"/>
      <c r="R1084" s="2"/>
      <c r="S1084" s="2"/>
      <c r="T1084" s="2"/>
      <c r="U1084" s="2"/>
      <c r="V1084" s="2"/>
      <c r="W1084" s="2"/>
      <c r="X1084" s="2"/>
      <c r="AL1084" s="1"/>
      <c r="AM1084" s="2"/>
      <c r="AN1084" s="2"/>
      <c r="AO1084" s="2"/>
      <c r="AP1084" s="2"/>
      <c r="AQ1084" s="2"/>
      <c r="AR1084" s="2"/>
      <c r="AS1084" s="2"/>
      <c r="AT1084" s="2"/>
    </row>
    <row r="1085" spans="16:46" x14ac:dyDescent="0.25">
      <c r="P1085" s="1"/>
      <c r="Q1085" s="2"/>
      <c r="R1085" s="2"/>
      <c r="S1085" s="2"/>
      <c r="T1085" s="2"/>
      <c r="U1085" s="2"/>
      <c r="V1085" s="2"/>
      <c r="W1085" s="2"/>
      <c r="X1085" s="2"/>
      <c r="AL1085" s="1"/>
      <c r="AM1085" s="2"/>
      <c r="AN1085" s="2"/>
      <c r="AO1085" s="2"/>
      <c r="AP1085" s="2"/>
      <c r="AQ1085" s="2"/>
      <c r="AR1085" s="2"/>
      <c r="AS1085" s="2"/>
      <c r="AT1085" s="2"/>
    </row>
    <row r="1086" spans="16:46" x14ac:dyDescent="0.25">
      <c r="P1086" s="1"/>
      <c r="Q1086" s="2"/>
      <c r="R1086" s="2"/>
      <c r="S1086" s="2"/>
      <c r="T1086" s="2"/>
      <c r="U1086" s="2"/>
      <c r="V1086" s="2"/>
      <c r="W1086" s="2"/>
      <c r="X1086" s="2"/>
      <c r="AL1086" s="1"/>
      <c r="AM1086" s="2"/>
      <c r="AN1086" s="2"/>
      <c r="AO1086" s="2"/>
      <c r="AP1086" s="2"/>
      <c r="AQ1086" s="2"/>
      <c r="AR1086" s="2"/>
      <c r="AS1086" s="2"/>
      <c r="AT1086" s="2"/>
    </row>
    <row r="1087" spans="16:46" x14ac:dyDescent="0.25">
      <c r="P1087" s="1"/>
      <c r="Q1087" s="2"/>
      <c r="R1087" s="2"/>
      <c r="S1087" s="2"/>
      <c r="T1087" s="2"/>
      <c r="U1087" s="2"/>
      <c r="V1087" s="2"/>
      <c r="W1087" s="2"/>
      <c r="X1087" s="2"/>
      <c r="AL1087" s="1"/>
      <c r="AM1087" s="2"/>
      <c r="AN1087" s="2"/>
      <c r="AO1087" s="2"/>
      <c r="AP1087" s="2"/>
      <c r="AQ1087" s="2"/>
      <c r="AR1087" s="2"/>
      <c r="AS1087" s="2"/>
      <c r="AT1087" s="2"/>
    </row>
    <row r="1088" spans="16:46" x14ac:dyDescent="0.25">
      <c r="P1088" s="1"/>
      <c r="Q1088" s="2"/>
      <c r="R1088" s="2"/>
      <c r="S1088" s="2"/>
      <c r="T1088" s="2"/>
      <c r="U1088" s="2"/>
      <c r="V1088" s="2"/>
      <c r="W1088" s="2"/>
      <c r="X1088" s="2"/>
      <c r="AL1088" s="1"/>
      <c r="AM1088" s="2"/>
      <c r="AN1088" s="2"/>
      <c r="AO1088" s="2"/>
      <c r="AP1088" s="2"/>
      <c r="AQ1088" s="2"/>
      <c r="AR1088" s="2"/>
      <c r="AS1088" s="2"/>
      <c r="AT1088" s="2"/>
    </row>
    <row r="1089" spans="16:46" x14ac:dyDescent="0.25">
      <c r="P1089" s="1"/>
      <c r="Q1089" s="2"/>
      <c r="R1089" s="2"/>
      <c r="S1089" s="2"/>
      <c r="T1089" s="2"/>
      <c r="U1089" s="2"/>
      <c r="V1089" s="2"/>
      <c r="W1089" s="2"/>
      <c r="X1089" s="2"/>
      <c r="AL1089" s="1"/>
      <c r="AM1089" s="2"/>
      <c r="AN1089" s="2"/>
      <c r="AO1089" s="2"/>
      <c r="AP1089" s="2"/>
      <c r="AQ1089" s="2"/>
      <c r="AR1089" s="2"/>
      <c r="AS1089" s="2"/>
      <c r="AT1089" s="2"/>
    </row>
    <row r="1090" spans="16:46" x14ac:dyDescent="0.25">
      <c r="P1090" s="1"/>
      <c r="Q1090" s="2"/>
      <c r="R1090" s="2"/>
      <c r="S1090" s="2"/>
      <c r="T1090" s="2"/>
      <c r="U1090" s="2"/>
      <c r="V1090" s="2"/>
      <c r="W1090" s="2"/>
      <c r="X1090" s="2"/>
      <c r="AL1090" s="1"/>
      <c r="AM1090" s="2"/>
      <c r="AN1090" s="2"/>
      <c r="AO1090" s="2"/>
      <c r="AP1090" s="2"/>
      <c r="AQ1090" s="2"/>
      <c r="AR1090" s="2"/>
      <c r="AS1090" s="2"/>
      <c r="AT1090" s="2"/>
    </row>
    <row r="1091" spans="16:46" x14ac:dyDescent="0.25">
      <c r="P1091" s="1"/>
      <c r="Q1091" s="2"/>
      <c r="R1091" s="2"/>
      <c r="S1091" s="2"/>
      <c r="T1091" s="2"/>
      <c r="U1091" s="2"/>
      <c r="V1091" s="2"/>
      <c r="W1091" s="2"/>
      <c r="X1091" s="2"/>
      <c r="AL1091" s="1"/>
      <c r="AM1091" s="2"/>
      <c r="AN1091" s="2"/>
      <c r="AO1091" s="2"/>
      <c r="AP1091" s="2"/>
      <c r="AQ1091" s="2"/>
      <c r="AR1091" s="2"/>
      <c r="AS1091" s="2"/>
      <c r="AT1091" s="2"/>
    </row>
    <row r="1092" spans="16:46" x14ac:dyDescent="0.25">
      <c r="P1092" s="1"/>
      <c r="Q1092" s="2"/>
      <c r="R1092" s="2"/>
      <c r="S1092" s="2"/>
      <c r="T1092" s="2"/>
      <c r="U1092" s="2"/>
      <c r="V1092" s="2"/>
      <c r="W1092" s="2"/>
      <c r="X1092" s="2"/>
      <c r="AL1092" s="1"/>
      <c r="AM1092" s="2"/>
      <c r="AN1092" s="2"/>
      <c r="AO1092" s="2"/>
      <c r="AP1092" s="2"/>
      <c r="AQ1092" s="2"/>
      <c r="AR1092" s="2"/>
      <c r="AS1092" s="2"/>
      <c r="AT1092" s="2"/>
    </row>
    <row r="1093" spans="16:46" x14ac:dyDescent="0.25">
      <c r="P1093" s="1"/>
      <c r="Q1093" s="2"/>
      <c r="R1093" s="2"/>
      <c r="S1093" s="2"/>
      <c r="T1093" s="2"/>
      <c r="U1093" s="2"/>
      <c r="V1093" s="2"/>
      <c r="W1093" s="2"/>
      <c r="X1093" s="2"/>
      <c r="AL1093" s="1"/>
      <c r="AM1093" s="2"/>
      <c r="AN1093" s="2"/>
      <c r="AO1093" s="2"/>
      <c r="AP1093" s="2"/>
      <c r="AQ1093" s="2"/>
      <c r="AR1093" s="2"/>
      <c r="AS1093" s="2"/>
      <c r="AT1093" s="2"/>
    </row>
    <row r="1094" spans="16:46" x14ac:dyDescent="0.25">
      <c r="P1094" s="1"/>
      <c r="Q1094" s="2"/>
      <c r="R1094" s="2"/>
      <c r="S1094" s="2"/>
      <c r="T1094" s="2"/>
      <c r="U1094" s="2"/>
      <c r="V1094" s="2"/>
      <c r="W1094" s="2"/>
      <c r="X1094" s="2"/>
      <c r="AL1094" s="1"/>
      <c r="AM1094" s="2"/>
      <c r="AN1094" s="2"/>
      <c r="AO1094" s="2"/>
      <c r="AP1094" s="2"/>
      <c r="AQ1094" s="2"/>
      <c r="AR1094" s="2"/>
      <c r="AS1094" s="2"/>
      <c r="AT1094" s="2"/>
    </row>
    <row r="1095" spans="16:46" x14ac:dyDescent="0.25">
      <c r="P1095" s="1"/>
      <c r="Q1095" s="2"/>
      <c r="R1095" s="2"/>
      <c r="S1095" s="2"/>
      <c r="T1095" s="2"/>
      <c r="U1095" s="2"/>
      <c r="V1095" s="2"/>
      <c r="W1095" s="2"/>
      <c r="X1095" s="2"/>
      <c r="AL1095" s="1"/>
      <c r="AM1095" s="2"/>
      <c r="AN1095" s="2"/>
      <c r="AO1095" s="2"/>
      <c r="AP1095" s="2"/>
      <c r="AQ1095" s="2"/>
      <c r="AR1095" s="2"/>
      <c r="AS1095" s="2"/>
      <c r="AT1095" s="2"/>
    </row>
    <row r="1096" spans="16:46" x14ac:dyDescent="0.25">
      <c r="P1096" s="1"/>
      <c r="Q1096" s="2"/>
      <c r="R1096" s="2"/>
      <c r="S1096" s="2"/>
      <c r="T1096" s="2"/>
      <c r="U1096" s="2"/>
      <c r="V1096" s="2"/>
      <c r="W1096" s="2"/>
      <c r="X1096" s="2"/>
      <c r="AL1096" s="1"/>
      <c r="AM1096" s="2"/>
      <c r="AN1096" s="2"/>
      <c r="AO1096" s="2"/>
      <c r="AP1096" s="2"/>
      <c r="AQ1096" s="2"/>
      <c r="AR1096" s="2"/>
      <c r="AS1096" s="2"/>
      <c r="AT1096" s="2"/>
    </row>
    <row r="1097" spans="16:46" x14ac:dyDescent="0.25">
      <c r="P1097" s="1"/>
      <c r="Q1097" s="2"/>
      <c r="R1097" s="2"/>
      <c r="S1097" s="2"/>
      <c r="T1097" s="2"/>
      <c r="U1097" s="2"/>
      <c r="V1097" s="2"/>
      <c r="W1097" s="2"/>
      <c r="X1097" s="2"/>
      <c r="AL1097" s="1"/>
      <c r="AM1097" s="2"/>
      <c r="AN1097" s="2"/>
      <c r="AO1097" s="2"/>
      <c r="AP1097" s="2"/>
      <c r="AQ1097" s="2"/>
      <c r="AR1097" s="2"/>
      <c r="AS1097" s="2"/>
      <c r="AT1097" s="2"/>
    </row>
    <row r="1098" spans="16:46" x14ac:dyDescent="0.25">
      <c r="P1098" s="1"/>
      <c r="Q1098" s="2"/>
      <c r="R1098" s="2"/>
      <c r="S1098" s="2"/>
      <c r="T1098" s="2"/>
      <c r="U1098" s="2"/>
      <c r="V1098" s="2"/>
      <c r="W1098" s="2"/>
      <c r="X1098" s="2"/>
      <c r="AL1098" s="1"/>
      <c r="AM1098" s="2"/>
      <c r="AN1098" s="2"/>
      <c r="AO1098" s="2"/>
      <c r="AP1098" s="2"/>
      <c r="AQ1098" s="2"/>
      <c r="AR1098" s="2"/>
      <c r="AS1098" s="2"/>
      <c r="AT1098" s="2"/>
    </row>
    <row r="1099" spans="16:46" x14ac:dyDescent="0.25">
      <c r="P1099" s="1"/>
      <c r="Q1099" s="2"/>
      <c r="R1099" s="2"/>
      <c r="S1099" s="2"/>
      <c r="T1099" s="2"/>
      <c r="U1099" s="2"/>
      <c r="V1099" s="2"/>
      <c r="W1099" s="2"/>
      <c r="X1099" s="2"/>
      <c r="AL1099" s="1"/>
      <c r="AM1099" s="2"/>
      <c r="AN1099" s="2"/>
      <c r="AO1099" s="2"/>
      <c r="AP1099" s="2"/>
      <c r="AQ1099" s="2"/>
      <c r="AR1099" s="2"/>
      <c r="AS1099" s="2"/>
      <c r="AT1099" s="2"/>
    </row>
    <row r="1100" spans="16:46" x14ac:dyDescent="0.25">
      <c r="P1100" s="1"/>
      <c r="Q1100" s="2"/>
      <c r="R1100" s="2"/>
      <c r="S1100" s="2"/>
      <c r="T1100" s="2"/>
      <c r="U1100" s="2"/>
      <c r="V1100" s="2"/>
      <c r="W1100" s="2"/>
      <c r="X1100" s="2"/>
      <c r="AL1100" s="1"/>
      <c r="AM1100" s="2"/>
      <c r="AN1100" s="2"/>
      <c r="AO1100" s="2"/>
      <c r="AP1100" s="2"/>
      <c r="AQ1100" s="2"/>
      <c r="AR1100" s="2"/>
      <c r="AS1100" s="2"/>
      <c r="AT1100" s="2"/>
    </row>
    <row r="1101" spans="16:46" x14ac:dyDescent="0.25">
      <c r="P1101" s="1"/>
      <c r="Q1101" s="2"/>
      <c r="R1101" s="2"/>
      <c r="S1101" s="2"/>
      <c r="T1101" s="2"/>
      <c r="U1101" s="2"/>
      <c r="V1101" s="2"/>
      <c r="W1101" s="2"/>
      <c r="X1101" s="2"/>
      <c r="AL1101" s="1"/>
      <c r="AM1101" s="2"/>
      <c r="AN1101" s="2"/>
      <c r="AO1101" s="2"/>
      <c r="AP1101" s="2"/>
      <c r="AQ1101" s="2"/>
      <c r="AR1101" s="2"/>
      <c r="AS1101" s="2"/>
      <c r="AT1101" s="2"/>
    </row>
    <row r="1102" spans="16:46" x14ac:dyDescent="0.25">
      <c r="P1102" s="1"/>
      <c r="Q1102" s="2"/>
      <c r="R1102" s="2"/>
      <c r="S1102" s="2"/>
      <c r="T1102" s="2"/>
      <c r="U1102" s="2"/>
      <c r="V1102" s="2"/>
      <c r="W1102" s="2"/>
      <c r="X1102" s="2"/>
      <c r="AL1102" s="1"/>
      <c r="AM1102" s="2"/>
      <c r="AN1102" s="2"/>
      <c r="AO1102" s="2"/>
      <c r="AP1102" s="2"/>
      <c r="AQ1102" s="2"/>
      <c r="AR1102" s="2"/>
      <c r="AS1102" s="2"/>
      <c r="AT1102" s="2"/>
    </row>
    <row r="1103" spans="16:46" x14ac:dyDescent="0.25">
      <c r="P1103" s="1"/>
      <c r="Q1103" s="2"/>
      <c r="R1103" s="2"/>
      <c r="S1103" s="2"/>
      <c r="T1103" s="2"/>
      <c r="U1103" s="2"/>
      <c r="V1103" s="2"/>
      <c r="W1103" s="2"/>
      <c r="X1103" s="2"/>
      <c r="AL1103" s="1"/>
      <c r="AM1103" s="2"/>
      <c r="AN1103" s="2"/>
      <c r="AO1103" s="2"/>
      <c r="AP1103" s="2"/>
      <c r="AQ1103" s="2"/>
      <c r="AR1103" s="2"/>
      <c r="AS1103" s="2"/>
      <c r="AT1103" s="2"/>
    </row>
    <row r="1104" spans="16:46" x14ac:dyDescent="0.25">
      <c r="P1104" s="1"/>
      <c r="Q1104" s="2"/>
      <c r="R1104" s="2"/>
      <c r="S1104" s="2"/>
      <c r="T1104" s="2"/>
      <c r="U1104" s="2"/>
      <c r="V1104" s="2"/>
      <c r="W1104" s="2"/>
      <c r="X1104" s="2"/>
      <c r="AL1104" s="1"/>
      <c r="AM1104" s="2"/>
      <c r="AN1104" s="2"/>
      <c r="AO1104" s="2"/>
      <c r="AP1104" s="2"/>
      <c r="AQ1104" s="2"/>
      <c r="AR1104" s="2"/>
      <c r="AS1104" s="2"/>
      <c r="AT1104" s="2"/>
    </row>
    <row r="1105" spans="16:46" x14ac:dyDescent="0.25">
      <c r="P1105" s="1"/>
      <c r="Q1105" s="2"/>
      <c r="R1105" s="2"/>
      <c r="S1105" s="2"/>
      <c r="T1105" s="2"/>
      <c r="U1105" s="2"/>
      <c r="V1105" s="2"/>
      <c r="W1105" s="2"/>
      <c r="X1105" s="2"/>
      <c r="AL1105" s="1"/>
      <c r="AM1105" s="2"/>
      <c r="AN1105" s="2"/>
      <c r="AO1105" s="2"/>
      <c r="AP1105" s="2"/>
      <c r="AQ1105" s="2"/>
      <c r="AR1105" s="2"/>
      <c r="AS1105" s="2"/>
      <c r="AT1105" s="2"/>
    </row>
    <row r="1106" spans="16:46" x14ac:dyDescent="0.25">
      <c r="P1106" s="1"/>
      <c r="Q1106" s="2"/>
      <c r="R1106" s="2"/>
      <c r="S1106" s="2"/>
      <c r="T1106" s="2"/>
      <c r="U1106" s="2"/>
      <c r="V1106" s="2"/>
      <c r="W1106" s="2"/>
      <c r="X1106" s="2"/>
      <c r="AL1106" s="1"/>
      <c r="AM1106" s="2"/>
      <c r="AN1106" s="2"/>
      <c r="AO1106" s="2"/>
      <c r="AP1106" s="2"/>
      <c r="AQ1106" s="2"/>
      <c r="AR1106" s="2"/>
      <c r="AS1106" s="2"/>
      <c r="AT1106" s="2"/>
    </row>
    <row r="1107" spans="16:46" x14ac:dyDescent="0.25">
      <c r="P1107" s="1"/>
      <c r="Q1107" s="2"/>
      <c r="R1107" s="2"/>
      <c r="S1107" s="2"/>
      <c r="T1107" s="2"/>
      <c r="U1107" s="2"/>
      <c r="V1107" s="2"/>
      <c r="W1107" s="2"/>
      <c r="X1107" s="2"/>
      <c r="AL1107" s="1"/>
      <c r="AM1107" s="2"/>
      <c r="AN1107" s="2"/>
      <c r="AO1107" s="2"/>
      <c r="AP1107" s="2"/>
      <c r="AQ1107" s="2"/>
      <c r="AR1107" s="2"/>
      <c r="AS1107" s="2"/>
      <c r="AT1107" s="2"/>
    </row>
    <row r="1108" spans="16:46" x14ac:dyDescent="0.25">
      <c r="P1108" s="1"/>
      <c r="Q1108" s="2"/>
      <c r="R1108" s="2"/>
      <c r="S1108" s="2"/>
      <c r="T1108" s="2"/>
      <c r="U1108" s="2"/>
      <c r="V1108" s="2"/>
      <c r="W1108" s="2"/>
      <c r="X1108" s="2"/>
      <c r="AL1108" s="1"/>
      <c r="AM1108" s="2"/>
      <c r="AN1108" s="2"/>
      <c r="AO1108" s="2"/>
      <c r="AP1108" s="2"/>
      <c r="AQ1108" s="2"/>
      <c r="AR1108" s="2"/>
      <c r="AS1108" s="2"/>
      <c r="AT1108" s="2"/>
    </row>
    <row r="1109" spans="16:46" x14ac:dyDescent="0.25">
      <c r="P1109" s="1"/>
      <c r="Q1109" s="2"/>
      <c r="R1109" s="2"/>
      <c r="S1109" s="2"/>
      <c r="T1109" s="2"/>
      <c r="U1109" s="2"/>
      <c r="V1109" s="2"/>
      <c r="W1109" s="2"/>
      <c r="X1109" s="2"/>
      <c r="AL1109" s="1"/>
      <c r="AM1109" s="2"/>
      <c r="AN1109" s="2"/>
      <c r="AO1109" s="2"/>
      <c r="AP1109" s="2"/>
      <c r="AQ1109" s="2"/>
      <c r="AR1109" s="2"/>
      <c r="AS1109" s="2"/>
      <c r="AT1109" s="2"/>
    </row>
    <row r="1110" spans="16:46" x14ac:dyDescent="0.25">
      <c r="P1110" s="1"/>
      <c r="Q1110" s="2"/>
      <c r="R1110" s="2"/>
      <c r="S1110" s="2"/>
      <c r="T1110" s="2"/>
      <c r="U1110" s="2"/>
      <c r="V1110" s="2"/>
      <c r="W1110" s="2"/>
      <c r="X1110" s="2"/>
      <c r="AL1110" s="1"/>
      <c r="AM1110" s="2"/>
      <c r="AN1110" s="2"/>
      <c r="AO1110" s="2"/>
      <c r="AP1110" s="2"/>
      <c r="AQ1110" s="2"/>
      <c r="AR1110" s="2"/>
      <c r="AS1110" s="2"/>
      <c r="AT1110" s="2"/>
    </row>
    <row r="1111" spans="16:46" x14ac:dyDescent="0.25">
      <c r="P1111" s="1"/>
      <c r="Q1111" s="2"/>
      <c r="R1111" s="2"/>
      <c r="S1111" s="2"/>
      <c r="T1111" s="2"/>
      <c r="U1111" s="2"/>
      <c r="V1111" s="2"/>
      <c r="W1111" s="2"/>
      <c r="X1111" s="2"/>
      <c r="AL1111" s="1"/>
      <c r="AM1111" s="2"/>
      <c r="AN1111" s="2"/>
      <c r="AO1111" s="2"/>
      <c r="AP1111" s="2"/>
      <c r="AQ1111" s="2"/>
      <c r="AR1111" s="2"/>
      <c r="AS1111" s="2"/>
      <c r="AT1111" s="2"/>
    </row>
    <row r="1112" spans="16:46" x14ac:dyDescent="0.25">
      <c r="P1112" s="1"/>
      <c r="Q1112" s="2"/>
      <c r="R1112" s="2"/>
      <c r="S1112" s="2"/>
      <c r="T1112" s="2"/>
      <c r="U1112" s="2"/>
      <c r="V1112" s="2"/>
      <c r="W1112" s="2"/>
      <c r="X1112" s="2"/>
      <c r="AL1112" s="1"/>
      <c r="AM1112" s="2"/>
      <c r="AN1112" s="2"/>
      <c r="AO1112" s="2"/>
      <c r="AP1112" s="2"/>
      <c r="AQ1112" s="2"/>
      <c r="AR1112" s="2"/>
      <c r="AS1112" s="2"/>
      <c r="AT1112" s="2"/>
    </row>
    <row r="1113" spans="16:46" x14ac:dyDescent="0.25">
      <c r="P1113" s="1"/>
      <c r="Q1113" s="2"/>
      <c r="R1113" s="2"/>
      <c r="S1113" s="2"/>
      <c r="T1113" s="2"/>
      <c r="U1113" s="2"/>
      <c r="V1113" s="2"/>
      <c r="W1113" s="2"/>
      <c r="X1113" s="2"/>
      <c r="AL1113" s="1"/>
      <c r="AM1113" s="2"/>
      <c r="AN1113" s="2"/>
      <c r="AO1113" s="2"/>
      <c r="AP1113" s="2"/>
      <c r="AQ1113" s="2"/>
      <c r="AR1113" s="2"/>
      <c r="AS1113" s="2"/>
      <c r="AT1113" s="2"/>
    </row>
    <row r="1114" spans="16:46" x14ac:dyDescent="0.25">
      <c r="P1114" s="1"/>
      <c r="Q1114" s="2"/>
      <c r="R1114" s="2"/>
      <c r="S1114" s="2"/>
      <c r="T1114" s="2"/>
      <c r="U1114" s="2"/>
      <c r="V1114" s="2"/>
      <c r="W1114" s="2"/>
      <c r="X1114" s="2"/>
      <c r="AL1114" s="1"/>
      <c r="AM1114" s="2"/>
      <c r="AN1114" s="2"/>
      <c r="AO1114" s="2"/>
      <c r="AP1114" s="2"/>
      <c r="AQ1114" s="2"/>
      <c r="AR1114" s="2"/>
      <c r="AS1114" s="2"/>
      <c r="AT1114" s="2"/>
    </row>
    <row r="1115" spans="16:46" x14ac:dyDescent="0.25">
      <c r="P1115" s="1"/>
      <c r="Q1115" s="2"/>
      <c r="R1115" s="2"/>
      <c r="S1115" s="2"/>
      <c r="T1115" s="2"/>
      <c r="U1115" s="2"/>
      <c r="V1115" s="2"/>
      <c r="W1115" s="2"/>
      <c r="X1115" s="2"/>
      <c r="AL1115" s="1"/>
      <c r="AM1115" s="2"/>
      <c r="AN1115" s="2"/>
      <c r="AO1115" s="2"/>
      <c r="AP1115" s="2"/>
      <c r="AQ1115" s="2"/>
      <c r="AR1115" s="2"/>
      <c r="AS1115" s="2"/>
      <c r="AT1115" s="2"/>
    </row>
    <row r="1116" spans="16:46" x14ac:dyDescent="0.25">
      <c r="P1116" s="1"/>
      <c r="Q1116" s="2"/>
      <c r="R1116" s="2"/>
      <c r="S1116" s="2"/>
      <c r="T1116" s="2"/>
      <c r="U1116" s="2"/>
      <c r="V1116" s="2"/>
      <c r="W1116" s="2"/>
      <c r="X1116" s="2"/>
      <c r="AL1116" s="1"/>
      <c r="AM1116" s="2"/>
      <c r="AN1116" s="2"/>
      <c r="AO1116" s="2"/>
      <c r="AP1116" s="2"/>
      <c r="AQ1116" s="2"/>
      <c r="AR1116" s="2"/>
      <c r="AS1116" s="2"/>
      <c r="AT1116" s="2"/>
    </row>
    <row r="1117" spans="16:46" x14ac:dyDescent="0.25">
      <c r="P1117" s="1"/>
      <c r="Q1117" s="2"/>
      <c r="R1117" s="2"/>
      <c r="S1117" s="2"/>
      <c r="T1117" s="2"/>
      <c r="U1117" s="2"/>
      <c r="V1117" s="2"/>
      <c r="W1117" s="2"/>
      <c r="X1117" s="2"/>
      <c r="AL1117" s="1"/>
      <c r="AM1117" s="2"/>
      <c r="AN1117" s="2"/>
      <c r="AO1117" s="2"/>
      <c r="AP1117" s="2"/>
      <c r="AQ1117" s="2"/>
      <c r="AR1117" s="2"/>
      <c r="AS1117" s="2"/>
      <c r="AT1117" s="2"/>
    </row>
    <row r="1118" spans="16:46" x14ac:dyDescent="0.25">
      <c r="P1118" s="1"/>
      <c r="Q1118" s="2"/>
      <c r="R1118" s="2"/>
      <c r="S1118" s="2"/>
      <c r="T1118" s="2"/>
      <c r="U1118" s="2"/>
      <c r="V1118" s="2"/>
      <c r="W1118" s="2"/>
      <c r="X1118" s="2"/>
      <c r="AL1118" s="1"/>
      <c r="AM1118" s="2"/>
      <c r="AN1118" s="2"/>
      <c r="AO1118" s="2"/>
      <c r="AP1118" s="2"/>
      <c r="AQ1118" s="2"/>
      <c r="AR1118" s="2"/>
      <c r="AS1118" s="2"/>
      <c r="AT1118" s="2"/>
    </row>
    <row r="1119" spans="16:46" x14ac:dyDescent="0.25">
      <c r="P1119" s="1"/>
      <c r="Q1119" s="2"/>
      <c r="R1119" s="2"/>
      <c r="S1119" s="2"/>
      <c r="T1119" s="2"/>
      <c r="U1119" s="2"/>
      <c r="V1119" s="2"/>
      <c r="W1119" s="2"/>
      <c r="X1119" s="2"/>
      <c r="AL1119" s="1"/>
      <c r="AM1119" s="2"/>
      <c r="AN1119" s="2"/>
      <c r="AO1119" s="2"/>
      <c r="AP1119" s="2"/>
      <c r="AQ1119" s="2"/>
      <c r="AR1119" s="2"/>
      <c r="AS1119" s="2"/>
      <c r="AT1119" s="2"/>
    </row>
    <row r="1120" spans="16:46" x14ac:dyDescent="0.25">
      <c r="P1120" s="1"/>
      <c r="Q1120" s="2"/>
      <c r="R1120" s="2"/>
      <c r="S1120" s="2"/>
      <c r="T1120" s="2"/>
      <c r="U1120" s="2"/>
      <c r="V1120" s="2"/>
      <c r="W1120" s="2"/>
      <c r="X1120" s="2"/>
      <c r="AL1120" s="1"/>
      <c r="AM1120" s="2"/>
      <c r="AN1120" s="2"/>
      <c r="AO1120" s="2"/>
      <c r="AP1120" s="2"/>
      <c r="AQ1120" s="2"/>
      <c r="AR1120" s="2"/>
      <c r="AS1120" s="2"/>
      <c r="AT1120" s="2"/>
    </row>
    <row r="1121" spans="16:46" x14ac:dyDescent="0.25">
      <c r="P1121" s="1"/>
      <c r="Q1121" s="2"/>
      <c r="R1121" s="2"/>
      <c r="S1121" s="2"/>
      <c r="T1121" s="2"/>
      <c r="U1121" s="2"/>
      <c r="V1121" s="2"/>
      <c r="W1121" s="2"/>
      <c r="X1121" s="2"/>
      <c r="AL1121" s="1"/>
      <c r="AM1121" s="2"/>
      <c r="AN1121" s="2"/>
      <c r="AO1121" s="2"/>
      <c r="AP1121" s="2"/>
      <c r="AQ1121" s="2"/>
      <c r="AR1121" s="2"/>
      <c r="AS1121" s="2"/>
      <c r="AT1121" s="2"/>
    </row>
    <row r="1122" spans="16:46" x14ac:dyDescent="0.25">
      <c r="P1122" s="1"/>
      <c r="Q1122" s="2"/>
      <c r="R1122" s="2"/>
      <c r="S1122" s="2"/>
      <c r="T1122" s="2"/>
      <c r="U1122" s="2"/>
      <c r="V1122" s="2"/>
      <c r="W1122" s="2"/>
      <c r="X1122" s="2"/>
      <c r="AL1122" s="1"/>
      <c r="AM1122" s="2"/>
      <c r="AN1122" s="2"/>
      <c r="AO1122" s="2"/>
      <c r="AP1122" s="2"/>
      <c r="AQ1122" s="2"/>
      <c r="AR1122" s="2"/>
      <c r="AS1122" s="2"/>
      <c r="AT1122" s="2"/>
    </row>
    <row r="1123" spans="16:46" x14ac:dyDescent="0.25">
      <c r="P1123" s="1"/>
      <c r="Q1123" s="2"/>
      <c r="R1123" s="2"/>
      <c r="S1123" s="2"/>
      <c r="T1123" s="2"/>
      <c r="U1123" s="2"/>
      <c r="V1123" s="2"/>
      <c r="W1123" s="2"/>
      <c r="X1123" s="2"/>
      <c r="AL1123" s="1"/>
      <c r="AM1123" s="2"/>
      <c r="AN1123" s="2"/>
      <c r="AO1123" s="2"/>
      <c r="AP1123" s="2"/>
      <c r="AQ1123" s="2"/>
      <c r="AR1123" s="2"/>
      <c r="AS1123" s="2"/>
      <c r="AT1123" s="2"/>
    </row>
    <row r="1124" spans="16:46" x14ac:dyDescent="0.25">
      <c r="P1124" s="1"/>
      <c r="Q1124" s="2"/>
      <c r="R1124" s="2"/>
      <c r="S1124" s="2"/>
      <c r="T1124" s="2"/>
      <c r="U1124" s="2"/>
      <c r="V1124" s="2"/>
      <c r="W1124" s="2"/>
      <c r="X1124" s="2"/>
      <c r="AL1124" s="1"/>
      <c r="AM1124" s="2"/>
      <c r="AN1124" s="2"/>
      <c r="AO1124" s="2"/>
      <c r="AP1124" s="2"/>
      <c r="AQ1124" s="2"/>
      <c r="AR1124" s="2"/>
      <c r="AS1124" s="2"/>
      <c r="AT1124" s="2"/>
    </row>
    <row r="1125" spans="16:46" x14ac:dyDescent="0.25">
      <c r="P1125" s="1"/>
      <c r="Q1125" s="2"/>
      <c r="R1125" s="2"/>
      <c r="S1125" s="2"/>
      <c r="T1125" s="2"/>
      <c r="U1125" s="2"/>
      <c r="V1125" s="2"/>
      <c r="W1125" s="2"/>
      <c r="X1125" s="2"/>
      <c r="AL1125" s="1"/>
      <c r="AM1125" s="2"/>
      <c r="AN1125" s="2"/>
      <c r="AO1125" s="2"/>
      <c r="AP1125" s="2"/>
      <c r="AQ1125" s="2"/>
      <c r="AR1125" s="2"/>
      <c r="AS1125" s="2"/>
      <c r="AT1125" s="2"/>
    </row>
    <row r="1126" spans="16:46" x14ac:dyDescent="0.25">
      <c r="P1126" s="1"/>
      <c r="Q1126" s="2"/>
      <c r="R1126" s="2"/>
      <c r="S1126" s="2"/>
      <c r="T1126" s="2"/>
      <c r="U1126" s="2"/>
      <c r="V1126" s="2"/>
      <c r="W1126" s="2"/>
      <c r="X1126" s="2"/>
      <c r="AL1126" s="1"/>
      <c r="AM1126" s="2"/>
      <c r="AN1126" s="2"/>
      <c r="AO1126" s="2"/>
      <c r="AP1126" s="2"/>
      <c r="AQ1126" s="2"/>
      <c r="AR1126" s="2"/>
      <c r="AS1126" s="2"/>
      <c r="AT1126" s="2"/>
    </row>
    <row r="1127" spans="16:46" x14ac:dyDescent="0.25">
      <c r="P1127" s="1"/>
      <c r="Q1127" s="2"/>
      <c r="R1127" s="2"/>
      <c r="S1127" s="2"/>
      <c r="T1127" s="2"/>
      <c r="U1127" s="2"/>
      <c r="V1127" s="2"/>
      <c r="W1127" s="2"/>
      <c r="X1127" s="2"/>
      <c r="AL1127" s="1"/>
      <c r="AM1127" s="2"/>
      <c r="AN1127" s="2"/>
      <c r="AO1127" s="2"/>
      <c r="AP1127" s="2"/>
      <c r="AQ1127" s="2"/>
      <c r="AR1127" s="2"/>
      <c r="AS1127" s="2"/>
      <c r="AT1127" s="2"/>
    </row>
    <row r="1128" spans="16:46" x14ac:dyDescent="0.25">
      <c r="P1128" s="1"/>
      <c r="Q1128" s="2"/>
      <c r="R1128" s="2"/>
      <c r="S1128" s="2"/>
      <c r="T1128" s="2"/>
      <c r="U1128" s="2"/>
      <c r="V1128" s="2"/>
      <c r="W1128" s="2"/>
      <c r="X1128" s="2"/>
      <c r="AL1128" s="1"/>
      <c r="AM1128" s="2"/>
      <c r="AN1128" s="2"/>
      <c r="AO1128" s="2"/>
      <c r="AP1128" s="2"/>
      <c r="AQ1128" s="2"/>
      <c r="AR1128" s="2"/>
      <c r="AS1128" s="2"/>
      <c r="AT1128" s="2"/>
    </row>
    <row r="1129" spans="16:46" x14ac:dyDescent="0.25">
      <c r="P1129" s="1"/>
      <c r="Q1129" s="2"/>
      <c r="R1129" s="2"/>
      <c r="S1129" s="2"/>
      <c r="T1129" s="2"/>
      <c r="U1129" s="2"/>
      <c r="V1129" s="2"/>
      <c r="W1129" s="2"/>
      <c r="X1129" s="2"/>
      <c r="AL1129" s="1"/>
      <c r="AM1129" s="2"/>
      <c r="AN1129" s="2"/>
      <c r="AO1129" s="2"/>
      <c r="AP1129" s="2"/>
      <c r="AQ1129" s="2"/>
      <c r="AR1129" s="2"/>
      <c r="AS1129" s="2"/>
      <c r="AT1129" s="2"/>
    </row>
    <row r="1130" spans="16:46" x14ac:dyDescent="0.25">
      <c r="P1130" s="1"/>
      <c r="Q1130" s="2"/>
      <c r="R1130" s="2"/>
      <c r="S1130" s="2"/>
      <c r="T1130" s="2"/>
      <c r="U1130" s="2"/>
      <c r="V1130" s="2"/>
      <c r="W1130" s="2"/>
      <c r="X1130" s="2"/>
      <c r="AL1130" s="1"/>
      <c r="AM1130" s="2"/>
      <c r="AN1130" s="2"/>
      <c r="AO1130" s="2"/>
      <c r="AP1130" s="2"/>
      <c r="AQ1130" s="2"/>
      <c r="AR1130" s="2"/>
      <c r="AS1130" s="2"/>
      <c r="AT1130" s="2"/>
    </row>
    <row r="1131" spans="16:46" x14ac:dyDescent="0.25">
      <c r="P1131" s="1"/>
      <c r="Q1131" s="2"/>
      <c r="R1131" s="2"/>
      <c r="S1131" s="2"/>
      <c r="T1131" s="2"/>
      <c r="U1131" s="2"/>
      <c r="V1131" s="2"/>
      <c r="W1131" s="2"/>
      <c r="X1131" s="2"/>
      <c r="AL1131" s="1"/>
      <c r="AM1131" s="2"/>
      <c r="AN1131" s="2"/>
      <c r="AO1131" s="2"/>
      <c r="AP1131" s="2"/>
      <c r="AQ1131" s="2"/>
      <c r="AR1131" s="2"/>
      <c r="AS1131" s="2"/>
      <c r="AT1131" s="2"/>
    </row>
    <row r="1132" spans="16:46" x14ac:dyDescent="0.25">
      <c r="P1132" s="1"/>
      <c r="Q1132" s="2"/>
      <c r="R1132" s="2"/>
      <c r="S1132" s="2"/>
      <c r="T1132" s="2"/>
      <c r="U1132" s="2"/>
      <c r="V1132" s="2"/>
      <c r="W1132" s="2"/>
      <c r="X1132" s="2"/>
      <c r="AL1132" s="1"/>
      <c r="AM1132" s="2"/>
      <c r="AN1132" s="2"/>
      <c r="AO1132" s="2"/>
      <c r="AP1132" s="2"/>
      <c r="AQ1132" s="2"/>
      <c r="AR1132" s="2"/>
      <c r="AS1132" s="2"/>
      <c r="AT1132" s="2"/>
    </row>
    <row r="1133" spans="16:46" x14ac:dyDescent="0.25">
      <c r="P1133" s="1"/>
      <c r="Q1133" s="2"/>
      <c r="R1133" s="2"/>
      <c r="S1133" s="2"/>
      <c r="T1133" s="2"/>
      <c r="U1133" s="2"/>
      <c r="V1133" s="2"/>
      <c r="W1133" s="2"/>
      <c r="X1133" s="2"/>
      <c r="AL1133" s="1"/>
      <c r="AM1133" s="2"/>
      <c r="AN1133" s="2"/>
      <c r="AO1133" s="2"/>
      <c r="AP1133" s="2"/>
      <c r="AQ1133" s="2"/>
      <c r="AR1133" s="2"/>
      <c r="AS1133" s="2"/>
      <c r="AT1133" s="2"/>
    </row>
    <row r="1134" spans="16:46" x14ac:dyDescent="0.25">
      <c r="P1134" s="1"/>
      <c r="Q1134" s="2"/>
      <c r="R1134" s="2"/>
      <c r="S1134" s="2"/>
      <c r="T1134" s="2"/>
      <c r="U1134" s="2"/>
      <c r="V1134" s="2"/>
      <c r="W1134" s="2"/>
      <c r="X1134" s="2"/>
      <c r="AL1134" s="1"/>
      <c r="AM1134" s="2"/>
      <c r="AN1134" s="2"/>
      <c r="AO1134" s="2"/>
      <c r="AP1134" s="2"/>
      <c r="AQ1134" s="2"/>
      <c r="AR1134" s="2"/>
      <c r="AS1134" s="2"/>
      <c r="AT1134" s="2"/>
    </row>
    <row r="1135" spans="16:46" x14ac:dyDescent="0.25">
      <c r="P1135" s="1"/>
      <c r="Q1135" s="2"/>
      <c r="R1135" s="2"/>
      <c r="S1135" s="2"/>
      <c r="T1135" s="2"/>
      <c r="U1135" s="2"/>
      <c r="V1135" s="2"/>
      <c r="W1135" s="2"/>
      <c r="X1135" s="2"/>
      <c r="AL1135" s="1"/>
      <c r="AM1135" s="2"/>
      <c r="AN1135" s="2"/>
      <c r="AO1135" s="2"/>
      <c r="AP1135" s="2"/>
      <c r="AQ1135" s="2"/>
      <c r="AR1135" s="2"/>
      <c r="AS1135" s="2"/>
      <c r="AT1135" s="2"/>
    </row>
    <row r="1136" spans="16:46" x14ac:dyDescent="0.25">
      <c r="P1136" s="1"/>
      <c r="Q1136" s="2"/>
      <c r="R1136" s="2"/>
      <c r="S1136" s="2"/>
      <c r="T1136" s="2"/>
      <c r="U1136" s="2"/>
      <c r="V1136" s="2"/>
      <c r="W1136" s="2"/>
      <c r="X1136" s="2"/>
      <c r="AL1136" s="1"/>
      <c r="AM1136" s="2"/>
      <c r="AN1136" s="2"/>
      <c r="AO1136" s="2"/>
      <c r="AP1136" s="2"/>
      <c r="AQ1136" s="2"/>
      <c r="AR1136" s="2"/>
      <c r="AS1136" s="2"/>
      <c r="AT1136" s="2"/>
    </row>
    <row r="1137" spans="16:46" x14ac:dyDescent="0.25">
      <c r="P1137" s="1"/>
      <c r="Q1137" s="2"/>
      <c r="R1137" s="2"/>
      <c r="S1137" s="2"/>
      <c r="T1137" s="2"/>
      <c r="U1137" s="2"/>
      <c r="V1137" s="2"/>
      <c r="W1137" s="2"/>
      <c r="X1137" s="2"/>
      <c r="AL1137" s="1"/>
      <c r="AM1137" s="2"/>
      <c r="AN1137" s="2"/>
      <c r="AO1137" s="2"/>
      <c r="AP1137" s="2"/>
      <c r="AQ1137" s="2"/>
      <c r="AR1137" s="2"/>
      <c r="AS1137" s="2"/>
      <c r="AT1137" s="2"/>
    </row>
    <row r="1138" spans="16:46" x14ac:dyDescent="0.25">
      <c r="P1138" s="1"/>
      <c r="Q1138" s="2"/>
      <c r="R1138" s="2"/>
      <c r="S1138" s="2"/>
      <c r="T1138" s="2"/>
      <c r="U1138" s="2"/>
      <c r="V1138" s="2"/>
      <c r="W1138" s="2"/>
      <c r="X1138" s="2"/>
      <c r="AL1138" s="1"/>
      <c r="AM1138" s="2"/>
      <c r="AN1138" s="2"/>
      <c r="AO1138" s="2"/>
      <c r="AP1138" s="2"/>
      <c r="AQ1138" s="2"/>
      <c r="AR1138" s="2"/>
      <c r="AS1138" s="2"/>
      <c r="AT1138" s="2"/>
    </row>
    <row r="1139" spans="16:46" x14ac:dyDescent="0.25">
      <c r="P1139" s="1"/>
      <c r="Q1139" s="2"/>
      <c r="R1139" s="2"/>
      <c r="S1139" s="2"/>
      <c r="T1139" s="2"/>
      <c r="U1139" s="2"/>
      <c r="V1139" s="2"/>
      <c r="W1139" s="2"/>
      <c r="X1139" s="2"/>
      <c r="AL1139" s="1"/>
      <c r="AM1139" s="2"/>
      <c r="AN1139" s="2"/>
      <c r="AO1139" s="2"/>
      <c r="AP1139" s="2"/>
      <c r="AQ1139" s="2"/>
      <c r="AR1139" s="2"/>
      <c r="AS1139" s="2"/>
      <c r="AT1139" s="2"/>
    </row>
    <row r="1140" spans="16:46" x14ac:dyDescent="0.25">
      <c r="P1140" s="1"/>
      <c r="Q1140" s="2"/>
      <c r="R1140" s="2"/>
      <c r="S1140" s="2"/>
      <c r="T1140" s="2"/>
      <c r="U1140" s="2"/>
      <c r="V1140" s="2"/>
      <c r="W1140" s="2"/>
      <c r="X1140" s="2"/>
      <c r="AL1140" s="1"/>
      <c r="AM1140" s="2"/>
      <c r="AN1140" s="2"/>
      <c r="AO1140" s="2"/>
      <c r="AP1140" s="2"/>
      <c r="AQ1140" s="2"/>
      <c r="AR1140" s="2"/>
      <c r="AS1140" s="2"/>
      <c r="AT1140" s="2"/>
    </row>
    <row r="1141" spans="16:46" x14ac:dyDescent="0.25">
      <c r="P1141" s="1"/>
      <c r="Q1141" s="2"/>
      <c r="R1141" s="2"/>
      <c r="S1141" s="2"/>
      <c r="T1141" s="2"/>
      <c r="U1141" s="2"/>
      <c r="V1141" s="2"/>
      <c r="W1141" s="2"/>
      <c r="X1141" s="2"/>
      <c r="AL1141" s="1"/>
      <c r="AM1141" s="2"/>
      <c r="AN1141" s="2"/>
      <c r="AO1141" s="2"/>
      <c r="AP1141" s="2"/>
      <c r="AQ1141" s="2"/>
      <c r="AR1141" s="2"/>
      <c r="AS1141" s="2"/>
      <c r="AT1141" s="2"/>
    </row>
    <row r="1142" spans="16:46" x14ac:dyDescent="0.25">
      <c r="P1142" s="1"/>
      <c r="Q1142" s="2"/>
      <c r="R1142" s="2"/>
      <c r="S1142" s="2"/>
      <c r="T1142" s="2"/>
      <c r="U1142" s="2"/>
      <c r="V1142" s="2"/>
      <c r="W1142" s="2"/>
      <c r="X1142" s="2"/>
      <c r="AL1142" s="1"/>
      <c r="AM1142" s="2"/>
      <c r="AN1142" s="2"/>
      <c r="AO1142" s="2"/>
      <c r="AP1142" s="2"/>
      <c r="AQ1142" s="2"/>
      <c r="AR1142" s="2"/>
      <c r="AS1142" s="2"/>
      <c r="AT1142" s="2"/>
    </row>
    <row r="1143" spans="16:46" x14ac:dyDescent="0.25">
      <c r="P1143" s="1"/>
      <c r="Q1143" s="2"/>
      <c r="R1143" s="2"/>
      <c r="S1143" s="2"/>
      <c r="T1143" s="2"/>
      <c r="U1143" s="2"/>
      <c r="V1143" s="2"/>
      <c r="W1143" s="2"/>
      <c r="X1143" s="2"/>
      <c r="AL1143" s="1"/>
      <c r="AM1143" s="2"/>
      <c r="AN1143" s="2"/>
      <c r="AO1143" s="2"/>
      <c r="AP1143" s="2"/>
      <c r="AQ1143" s="2"/>
      <c r="AR1143" s="2"/>
      <c r="AS1143" s="2"/>
      <c r="AT1143" s="2"/>
    </row>
    <row r="1144" spans="16:46" x14ac:dyDescent="0.25">
      <c r="P1144" s="1"/>
      <c r="Q1144" s="2"/>
      <c r="R1144" s="2"/>
      <c r="S1144" s="2"/>
      <c r="T1144" s="2"/>
      <c r="U1144" s="2"/>
      <c r="V1144" s="2"/>
      <c r="W1144" s="2"/>
      <c r="X1144" s="2"/>
      <c r="AL1144" s="1"/>
      <c r="AM1144" s="2"/>
      <c r="AN1144" s="2"/>
      <c r="AO1144" s="2"/>
      <c r="AP1144" s="2"/>
      <c r="AQ1144" s="2"/>
      <c r="AR1144" s="2"/>
      <c r="AS1144" s="2"/>
      <c r="AT1144" s="2"/>
    </row>
    <row r="1145" spans="16:46" x14ac:dyDescent="0.25">
      <c r="P1145" s="1"/>
      <c r="Q1145" s="2"/>
      <c r="R1145" s="2"/>
      <c r="S1145" s="2"/>
      <c r="T1145" s="2"/>
      <c r="U1145" s="2"/>
      <c r="V1145" s="2"/>
      <c r="W1145" s="2"/>
      <c r="X1145" s="2"/>
      <c r="AL1145" s="1"/>
      <c r="AM1145" s="2"/>
      <c r="AN1145" s="2"/>
      <c r="AO1145" s="2"/>
      <c r="AP1145" s="2"/>
      <c r="AQ1145" s="2"/>
      <c r="AR1145" s="2"/>
      <c r="AS1145" s="2"/>
      <c r="AT1145" s="2"/>
    </row>
    <row r="1146" spans="16:46" x14ac:dyDescent="0.25">
      <c r="P1146" s="1"/>
      <c r="Q1146" s="2"/>
      <c r="R1146" s="2"/>
      <c r="S1146" s="2"/>
      <c r="T1146" s="2"/>
      <c r="U1146" s="2"/>
      <c r="V1146" s="2"/>
      <c r="W1146" s="2"/>
      <c r="X1146" s="2"/>
      <c r="AL1146" s="1"/>
      <c r="AM1146" s="2"/>
      <c r="AN1146" s="2"/>
      <c r="AO1146" s="2"/>
      <c r="AP1146" s="2"/>
      <c r="AQ1146" s="2"/>
      <c r="AR1146" s="2"/>
      <c r="AS1146" s="2"/>
      <c r="AT1146" s="2"/>
    </row>
    <row r="1147" spans="16:46" x14ac:dyDescent="0.25">
      <c r="P1147" s="1"/>
      <c r="Q1147" s="2"/>
      <c r="R1147" s="2"/>
      <c r="S1147" s="2"/>
      <c r="T1147" s="2"/>
      <c r="U1147" s="2"/>
      <c r="V1147" s="2"/>
      <c r="W1147" s="2"/>
      <c r="X1147" s="2"/>
      <c r="AL1147" s="1"/>
      <c r="AM1147" s="2"/>
      <c r="AN1147" s="2"/>
      <c r="AO1147" s="2"/>
      <c r="AP1147" s="2"/>
      <c r="AQ1147" s="2"/>
      <c r="AR1147" s="2"/>
      <c r="AS1147" s="2"/>
      <c r="AT1147" s="2"/>
    </row>
    <row r="1148" spans="16:46" x14ac:dyDescent="0.25">
      <c r="P1148" s="1"/>
      <c r="Q1148" s="2"/>
      <c r="R1148" s="2"/>
      <c r="S1148" s="2"/>
      <c r="T1148" s="2"/>
      <c r="U1148" s="2"/>
      <c r="V1148" s="2"/>
      <c r="W1148" s="2"/>
      <c r="X1148" s="2"/>
      <c r="AL1148" s="1"/>
      <c r="AM1148" s="2"/>
      <c r="AN1148" s="2"/>
      <c r="AO1148" s="2"/>
      <c r="AP1148" s="2"/>
      <c r="AQ1148" s="2"/>
      <c r="AR1148" s="2"/>
      <c r="AS1148" s="2"/>
      <c r="AT1148" s="2"/>
    </row>
    <row r="1149" spans="16:46" x14ac:dyDescent="0.25">
      <c r="P1149" s="1"/>
      <c r="Q1149" s="2"/>
      <c r="R1149" s="2"/>
      <c r="S1149" s="2"/>
      <c r="T1149" s="2"/>
      <c r="U1149" s="2"/>
      <c r="V1149" s="2"/>
      <c r="W1149" s="2"/>
      <c r="X1149" s="2"/>
      <c r="AL1149" s="1"/>
      <c r="AM1149" s="2"/>
      <c r="AN1149" s="2"/>
      <c r="AO1149" s="2"/>
      <c r="AP1149" s="2"/>
      <c r="AQ1149" s="2"/>
      <c r="AR1149" s="2"/>
      <c r="AS1149" s="2"/>
      <c r="AT1149" s="2"/>
    </row>
    <row r="1150" spans="16:46" x14ac:dyDescent="0.25">
      <c r="P1150" s="1"/>
      <c r="Q1150" s="2"/>
      <c r="R1150" s="2"/>
      <c r="S1150" s="2"/>
      <c r="T1150" s="2"/>
      <c r="U1150" s="2"/>
      <c r="V1150" s="2"/>
      <c r="W1150" s="2"/>
      <c r="X1150" s="2"/>
      <c r="AL1150" s="1"/>
      <c r="AM1150" s="2"/>
      <c r="AN1150" s="2"/>
      <c r="AO1150" s="2"/>
      <c r="AP1150" s="2"/>
      <c r="AQ1150" s="2"/>
      <c r="AR1150" s="2"/>
      <c r="AS1150" s="2"/>
      <c r="AT1150" s="2"/>
    </row>
    <row r="1151" spans="16:46" x14ac:dyDescent="0.25">
      <c r="P1151" s="1"/>
      <c r="Q1151" s="2"/>
      <c r="R1151" s="2"/>
      <c r="S1151" s="2"/>
      <c r="T1151" s="2"/>
      <c r="U1151" s="2"/>
      <c r="V1151" s="2"/>
      <c r="W1151" s="2"/>
      <c r="X1151" s="2"/>
      <c r="AL1151" s="1"/>
      <c r="AM1151" s="2"/>
      <c r="AN1151" s="2"/>
      <c r="AO1151" s="2"/>
      <c r="AP1151" s="2"/>
      <c r="AQ1151" s="2"/>
      <c r="AR1151" s="2"/>
      <c r="AS1151" s="2"/>
      <c r="AT1151" s="2"/>
    </row>
    <row r="1152" spans="16:46" x14ac:dyDescent="0.25">
      <c r="P1152" s="1"/>
      <c r="Q1152" s="2"/>
      <c r="R1152" s="2"/>
      <c r="S1152" s="2"/>
      <c r="T1152" s="2"/>
      <c r="U1152" s="2"/>
      <c r="V1152" s="2"/>
      <c r="W1152" s="2"/>
      <c r="X1152" s="2"/>
      <c r="AL1152" s="1"/>
      <c r="AM1152" s="2"/>
      <c r="AN1152" s="2"/>
      <c r="AO1152" s="2"/>
      <c r="AP1152" s="2"/>
      <c r="AQ1152" s="2"/>
      <c r="AR1152" s="2"/>
      <c r="AS1152" s="2"/>
      <c r="AT1152" s="2"/>
    </row>
    <row r="1153" spans="16:46" x14ac:dyDescent="0.25">
      <c r="P1153" s="1"/>
      <c r="Q1153" s="2"/>
      <c r="R1153" s="2"/>
      <c r="S1153" s="2"/>
      <c r="T1153" s="2"/>
      <c r="U1153" s="2"/>
      <c r="V1153" s="2"/>
      <c r="W1153" s="2"/>
      <c r="X1153" s="2"/>
      <c r="AL1153" s="1"/>
      <c r="AM1153" s="2"/>
      <c r="AN1153" s="2"/>
      <c r="AO1153" s="2"/>
      <c r="AP1153" s="2"/>
      <c r="AQ1153" s="2"/>
      <c r="AR1153" s="2"/>
      <c r="AS1153" s="2"/>
      <c r="AT1153" s="2"/>
    </row>
    <row r="1154" spans="16:46" x14ac:dyDescent="0.25">
      <c r="P1154" s="1"/>
      <c r="Q1154" s="2"/>
      <c r="R1154" s="2"/>
      <c r="S1154" s="2"/>
      <c r="T1154" s="2"/>
      <c r="U1154" s="2"/>
      <c r="V1154" s="2"/>
      <c r="W1154" s="2"/>
      <c r="X1154" s="2"/>
      <c r="AL1154" s="1"/>
      <c r="AM1154" s="2"/>
      <c r="AN1154" s="2"/>
      <c r="AO1154" s="2"/>
      <c r="AP1154" s="2"/>
      <c r="AQ1154" s="2"/>
      <c r="AR1154" s="2"/>
      <c r="AS1154" s="2"/>
      <c r="AT1154" s="2"/>
    </row>
    <row r="1155" spans="16:46" x14ac:dyDescent="0.25">
      <c r="P1155" s="1"/>
      <c r="Q1155" s="2"/>
      <c r="R1155" s="2"/>
      <c r="S1155" s="2"/>
      <c r="T1155" s="2"/>
      <c r="U1155" s="2"/>
      <c r="V1155" s="2"/>
      <c r="W1155" s="2"/>
      <c r="X1155" s="2"/>
      <c r="AL1155" s="1"/>
      <c r="AM1155" s="2"/>
      <c r="AN1155" s="2"/>
      <c r="AO1155" s="2"/>
      <c r="AP1155" s="2"/>
      <c r="AQ1155" s="2"/>
      <c r="AR1155" s="2"/>
      <c r="AS1155" s="2"/>
      <c r="AT1155" s="2"/>
    </row>
    <row r="1156" spans="16:46" x14ac:dyDescent="0.25">
      <c r="P1156" s="1"/>
      <c r="Q1156" s="2"/>
      <c r="R1156" s="2"/>
      <c r="S1156" s="2"/>
      <c r="T1156" s="2"/>
      <c r="U1156" s="2"/>
      <c r="V1156" s="2"/>
      <c r="W1156" s="2"/>
      <c r="X1156" s="2"/>
      <c r="AL1156" s="1"/>
      <c r="AM1156" s="2"/>
      <c r="AN1156" s="2"/>
      <c r="AO1156" s="2"/>
      <c r="AP1156" s="2"/>
      <c r="AQ1156" s="2"/>
      <c r="AR1156" s="2"/>
      <c r="AS1156" s="2"/>
      <c r="AT1156" s="2"/>
    </row>
    <row r="1157" spans="16:46" x14ac:dyDescent="0.25">
      <c r="P1157" s="1"/>
      <c r="Q1157" s="2"/>
      <c r="R1157" s="2"/>
      <c r="S1157" s="2"/>
      <c r="T1157" s="2"/>
      <c r="U1157" s="2"/>
      <c r="V1157" s="2"/>
      <c r="W1157" s="2"/>
      <c r="X1157" s="2"/>
      <c r="AL1157" s="1"/>
      <c r="AM1157" s="2"/>
      <c r="AN1157" s="2"/>
      <c r="AO1157" s="2"/>
      <c r="AP1157" s="2"/>
      <c r="AQ1157" s="2"/>
      <c r="AR1157" s="2"/>
      <c r="AS1157" s="2"/>
      <c r="AT1157" s="2"/>
    </row>
    <row r="1158" spans="16:46" x14ac:dyDescent="0.25">
      <c r="P1158" s="1"/>
      <c r="Q1158" s="2"/>
      <c r="R1158" s="2"/>
      <c r="S1158" s="2"/>
      <c r="T1158" s="2"/>
      <c r="U1158" s="2"/>
      <c r="V1158" s="2"/>
      <c r="W1158" s="2"/>
      <c r="X1158" s="2"/>
      <c r="AL1158" s="1"/>
      <c r="AM1158" s="2"/>
      <c r="AN1158" s="2"/>
      <c r="AO1158" s="2"/>
      <c r="AP1158" s="2"/>
      <c r="AQ1158" s="2"/>
      <c r="AR1158" s="2"/>
      <c r="AS1158" s="2"/>
      <c r="AT1158" s="2"/>
    </row>
    <row r="1159" spans="16:46" x14ac:dyDescent="0.25">
      <c r="P1159" s="1"/>
      <c r="Q1159" s="2"/>
      <c r="R1159" s="2"/>
      <c r="S1159" s="2"/>
      <c r="T1159" s="2"/>
      <c r="U1159" s="2"/>
      <c r="V1159" s="2"/>
      <c r="W1159" s="2"/>
      <c r="X1159" s="2"/>
      <c r="AL1159" s="1"/>
      <c r="AM1159" s="2"/>
      <c r="AN1159" s="2"/>
      <c r="AO1159" s="2"/>
      <c r="AP1159" s="2"/>
      <c r="AQ1159" s="2"/>
      <c r="AR1159" s="2"/>
      <c r="AS1159" s="2"/>
      <c r="AT1159" s="2"/>
    </row>
    <row r="1160" spans="16:46" x14ac:dyDescent="0.25">
      <c r="P1160" s="1"/>
      <c r="Q1160" s="2"/>
      <c r="R1160" s="2"/>
      <c r="S1160" s="2"/>
      <c r="T1160" s="2"/>
      <c r="U1160" s="2"/>
      <c r="V1160" s="2"/>
      <c r="W1160" s="2"/>
      <c r="X1160" s="2"/>
      <c r="AL1160" s="1"/>
      <c r="AM1160" s="2"/>
      <c r="AN1160" s="2"/>
      <c r="AO1160" s="2"/>
      <c r="AP1160" s="2"/>
      <c r="AQ1160" s="2"/>
      <c r="AR1160" s="2"/>
      <c r="AS1160" s="2"/>
      <c r="AT1160" s="2"/>
    </row>
    <row r="1161" spans="16:46" x14ac:dyDescent="0.25">
      <c r="P1161" s="1"/>
      <c r="Q1161" s="2"/>
      <c r="R1161" s="2"/>
      <c r="S1161" s="2"/>
      <c r="T1161" s="2"/>
      <c r="U1161" s="2"/>
      <c r="V1161" s="2"/>
      <c r="W1161" s="2"/>
      <c r="X1161" s="2"/>
      <c r="AL1161" s="1"/>
      <c r="AM1161" s="2"/>
      <c r="AN1161" s="2"/>
      <c r="AO1161" s="2"/>
      <c r="AP1161" s="2"/>
      <c r="AQ1161" s="2"/>
      <c r="AR1161" s="2"/>
      <c r="AS1161" s="2"/>
      <c r="AT1161" s="2"/>
    </row>
    <row r="1162" spans="16:46" x14ac:dyDescent="0.25">
      <c r="P1162" s="1"/>
      <c r="Q1162" s="2"/>
      <c r="R1162" s="2"/>
      <c r="S1162" s="2"/>
      <c r="T1162" s="2"/>
      <c r="U1162" s="2"/>
      <c r="V1162" s="2"/>
      <c r="W1162" s="2"/>
      <c r="X1162" s="2"/>
      <c r="AL1162" s="1"/>
      <c r="AM1162" s="2"/>
      <c r="AN1162" s="2"/>
      <c r="AO1162" s="2"/>
      <c r="AP1162" s="2"/>
      <c r="AQ1162" s="2"/>
      <c r="AR1162" s="2"/>
      <c r="AS1162" s="2"/>
      <c r="AT1162" s="2"/>
    </row>
    <row r="1163" spans="16:46" x14ac:dyDescent="0.25">
      <c r="P1163" s="1"/>
      <c r="Q1163" s="2"/>
      <c r="R1163" s="2"/>
      <c r="S1163" s="2"/>
      <c r="T1163" s="2"/>
      <c r="U1163" s="2"/>
      <c r="V1163" s="2"/>
      <c r="W1163" s="2"/>
      <c r="X1163" s="2"/>
      <c r="AL1163" s="1"/>
      <c r="AM1163" s="2"/>
      <c r="AN1163" s="2"/>
      <c r="AO1163" s="2"/>
      <c r="AP1163" s="2"/>
      <c r="AQ1163" s="2"/>
      <c r="AR1163" s="2"/>
      <c r="AS1163" s="2"/>
      <c r="AT1163" s="2"/>
    </row>
    <row r="1164" spans="16:46" x14ac:dyDescent="0.25">
      <c r="P1164" s="1"/>
      <c r="Q1164" s="2"/>
      <c r="R1164" s="2"/>
      <c r="S1164" s="2"/>
      <c r="T1164" s="2"/>
      <c r="U1164" s="2"/>
      <c r="V1164" s="2"/>
      <c r="W1164" s="2"/>
      <c r="X1164" s="2"/>
      <c r="AL1164" s="1"/>
      <c r="AM1164" s="2"/>
      <c r="AN1164" s="2"/>
      <c r="AO1164" s="2"/>
      <c r="AP1164" s="2"/>
      <c r="AQ1164" s="2"/>
      <c r="AR1164" s="2"/>
      <c r="AS1164" s="2"/>
      <c r="AT1164" s="2"/>
    </row>
    <row r="1165" spans="16:46" x14ac:dyDescent="0.25">
      <c r="P1165" s="1"/>
      <c r="Q1165" s="2"/>
      <c r="R1165" s="2"/>
      <c r="S1165" s="2"/>
      <c r="T1165" s="2"/>
      <c r="U1165" s="2"/>
      <c r="V1165" s="2"/>
      <c r="W1165" s="2"/>
      <c r="X1165" s="2"/>
      <c r="AL1165" s="1"/>
      <c r="AM1165" s="2"/>
      <c r="AN1165" s="2"/>
      <c r="AO1165" s="2"/>
      <c r="AP1165" s="2"/>
      <c r="AQ1165" s="2"/>
      <c r="AR1165" s="2"/>
      <c r="AS1165" s="2"/>
      <c r="AT1165" s="2"/>
    </row>
    <row r="1166" spans="16:46" x14ac:dyDescent="0.25">
      <c r="P1166" s="1"/>
      <c r="Q1166" s="2"/>
      <c r="R1166" s="2"/>
      <c r="S1166" s="2"/>
      <c r="T1166" s="2"/>
      <c r="U1166" s="2"/>
      <c r="V1166" s="2"/>
      <c r="W1166" s="2"/>
      <c r="X1166" s="2"/>
      <c r="AL1166" s="1"/>
      <c r="AM1166" s="2"/>
      <c r="AN1166" s="2"/>
      <c r="AO1166" s="2"/>
      <c r="AP1166" s="2"/>
      <c r="AQ1166" s="2"/>
      <c r="AR1166" s="2"/>
      <c r="AS1166" s="2"/>
      <c r="AT1166" s="2"/>
    </row>
    <row r="1167" spans="16:46" x14ac:dyDescent="0.25">
      <c r="P1167" s="1"/>
      <c r="Q1167" s="2"/>
      <c r="R1167" s="2"/>
      <c r="S1167" s="2"/>
      <c r="T1167" s="2"/>
      <c r="U1167" s="2"/>
      <c r="V1167" s="2"/>
      <c r="W1167" s="2"/>
      <c r="X1167" s="2"/>
      <c r="AL1167" s="1"/>
      <c r="AM1167" s="2"/>
      <c r="AN1167" s="2"/>
      <c r="AO1167" s="2"/>
      <c r="AP1167" s="2"/>
      <c r="AQ1167" s="2"/>
      <c r="AR1167" s="2"/>
      <c r="AS1167" s="2"/>
      <c r="AT1167" s="2"/>
    </row>
    <row r="1168" spans="16:46" x14ac:dyDescent="0.25">
      <c r="P1168" s="1"/>
      <c r="Q1168" s="2"/>
      <c r="R1168" s="2"/>
      <c r="S1168" s="2"/>
      <c r="T1168" s="2"/>
      <c r="U1168" s="2"/>
      <c r="V1168" s="2"/>
      <c r="W1168" s="2"/>
      <c r="X1168" s="2"/>
      <c r="AL1168" s="1"/>
      <c r="AM1168" s="2"/>
      <c r="AN1168" s="2"/>
      <c r="AO1168" s="2"/>
      <c r="AP1168" s="2"/>
      <c r="AQ1168" s="2"/>
      <c r="AR1168" s="2"/>
      <c r="AS1168" s="2"/>
      <c r="AT1168" s="2"/>
    </row>
    <row r="1169" spans="16:46" x14ac:dyDescent="0.25">
      <c r="P1169" s="1"/>
      <c r="Q1169" s="2"/>
      <c r="R1169" s="2"/>
      <c r="S1169" s="2"/>
      <c r="T1169" s="2"/>
      <c r="U1169" s="2"/>
      <c r="V1169" s="2"/>
      <c r="W1169" s="2"/>
      <c r="X1169" s="2"/>
      <c r="AL1169" s="1"/>
      <c r="AM1169" s="2"/>
      <c r="AN1169" s="2"/>
      <c r="AO1169" s="2"/>
      <c r="AP1169" s="2"/>
      <c r="AQ1169" s="2"/>
      <c r="AR1169" s="2"/>
      <c r="AS1169" s="2"/>
      <c r="AT1169" s="2"/>
    </row>
    <row r="1170" spans="16:46" x14ac:dyDescent="0.25">
      <c r="P1170" s="1"/>
      <c r="Q1170" s="2"/>
      <c r="R1170" s="2"/>
      <c r="S1170" s="2"/>
      <c r="T1170" s="2"/>
      <c r="U1170" s="2"/>
      <c r="V1170" s="2"/>
      <c r="W1170" s="2"/>
      <c r="X1170" s="2"/>
      <c r="AL1170" s="1"/>
      <c r="AM1170" s="2"/>
      <c r="AN1170" s="2"/>
      <c r="AO1170" s="2"/>
      <c r="AP1170" s="2"/>
      <c r="AQ1170" s="2"/>
      <c r="AR1170" s="2"/>
      <c r="AS1170" s="2"/>
      <c r="AT1170" s="2"/>
    </row>
    <row r="1171" spans="16:46" x14ac:dyDescent="0.25">
      <c r="P1171" s="1"/>
      <c r="Q1171" s="2"/>
      <c r="R1171" s="2"/>
      <c r="S1171" s="2"/>
      <c r="T1171" s="2"/>
      <c r="U1171" s="2"/>
      <c r="V1171" s="2"/>
      <c r="W1171" s="2"/>
      <c r="X1171" s="2"/>
      <c r="AL1171" s="1"/>
      <c r="AM1171" s="2"/>
      <c r="AN1171" s="2"/>
      <c r="AO1171" s="2"/>
      <c r="AP1171" s="2"/>
      <c r="AQ1171" s="2"/>
      <c r="AR1171" s="2"/>
      <c r="AS1171" s="2"/>
      <c r="AT1171" s="2"/>
    </row>
    <row r="1172" spans="16:46" x14ac:dyDescent="0.25">
      <c r="P1172" s="1"/>
      <c r="Q1172" s="2"/>
      <c r="R1172" s="2"/>
      <c r="S1172" s="2"/>
      <c r="T1172" s="2"/>
      <c r="U1172" s="2"/>
      <c r="V1172" s="2"/>
      <c r="W1172" s="2"/>
      <c r="X1172" s="2"/>
      <c r="AL1172" s="1"/>
      <c r="AM1172" s="2"/>
      <c r="AN1172" s="2"/>
      <c r="AO1172" s="2"/>
      <c r="AP1172" s="2"/>
      <c r="AQ1172" s="2"/>
      <c r="AR1172" s="2"/>
      <c r="AS1172" s="2"/>
      <c r="AT1172" s="2"/>
    </row>
    <row r="1173" spans="16:46" x14ac:dyDescent="0.25">
      <c r="P1173" s="1"/>
      <c r="Q1173" s="2"/>
      <c r="R1173" s="2"/>
      <c r="S1173" s="2"/>
      <c r="T1173" s="2"/>
      <c r="U1173" s="2"/>
      <c r="V1173" s="2"/>
      <c r="W1173" s="2"/>
      <c r="X1173" s="2"/>
      <c r="AL1173" s="1"/>
      <c r="AM1173" s="2"/>
      <c r="AN1173" s="2"/>
      <c r="AO1173" s="2"/>
      <c r="AP1173" s="2"/>
      <c r="AQ1173" s="2"/>
      <c r="AR1173" s="2"/>
      <c r="AS1173" s="2"/>
      <c r="AT1173" s="2"/>
    </row>
    <row r="1174" spans="16:46" x14ac:dyDescent="0.25">
      <c r="P1174" s="1"/>
      <c r="Q1174" s="2"/>
      <c r="R1174" s="2"/>
      <c r="S1174" s="2"/>
      <c r="T1174" s="2"/>
      <c r="U1174" s="2"/>
      <c r="V1174" s="2"/>
      <c r="W1174" s="2"/>
      <c r="X1174" s="2"/>
      <c r="AL1174" s="1"/>
      <c r="AM1174" s="2"/>
      <c r="AN1174" s="2"/>
      <c r="AO1174" s="2"/>
      <c r="AP1174" s="2"/>
      <c r="AQ1174" s="2"/>
      <c r="AR1174" s="2"/>
      <c r="AS1174" s="2"/>
      <c r="AT1174" s="2"/>
    </row>
    <row r="1175" spans="16:46" x14ac:dyDescent="0.25">
      <c r="P1175" s="1"/>
      <c r="Q1175" s="2"/>
      <c r="R1175" s="2"/>
      <c r="S1175" s="2"/>
      <c r="T1175" s="2"/>
      <c r="U1175" s="2"/>
      <c r="V1175" s="2"/>
      <c r="W1175" s="2"/>
      <c r="X1175" s="2"/>
      <c r="AL1175" s="1"/>
      <c r="AM1175" s="2"/>
      <c r="AN1175" s="2"/>
      <c r="AO1175" s="2"/>
      <c r="AP1175" s="2"/>
      <c r="AQ1175" s="2"/>
      <c r="AR1175" s="2"/>
      <c r="AS1175" s="2"/>
      <c r="AT1175" s="2"/>
    </row>
    <row r="1176" spans="16:46" x14ac:dyDescent="0.25">
      <c r="P1176" s="1"/>
      <c r="Q1176" s="2"/>
      <c r="R1176" s="2"/>
      <c r="S1176" s="2"/>
      <c r="T1176" s="2"/>
      <c r="U1176" s="2"/>
      <c r="V1176" s="2"/>
      <c r="W1176" s="2"/>
      <c r="X1176" s="2"/>
      <c r="AL1176" s="1"/>
      <c r="AM1176" s="2"/>
      <c r="AN1176" s="2"/>
      <c r="AO1176" s="2"/>
      <c r="AP1176" s="2"/>
      <c r="AQ1176" s="2"/>
      <c r="AR1176" s="2"/>
      <c r="AS1176" s="2"/>
      <c r="AT1176" s="2"/>
    </row>
    <row r="1177" spans="16:46" x14ac:dyDescent="0.25">
      <c r="P1177" s="1"/>
      <c r="Q1177" s="2"/>
      <c r="R1177" s="2"/>
      <c r="S1177" s="2"/>
      <c r="T1177" s="2"/>
      <c r="U1177" s="2"/>
      <c r="V1177" s="2"/>
      <c r="W1177" s="2"/>
      <c r="X1177" s="2"/>
      <c r="AL1177" s="1"/>
      <c r="AM1177" s="2"/>
      <c r="AN1177" s="2"/>
      <c r="AO1177" s="2"/>
      <c r="AP1177" s="2"/>
      <c r="AQ1177" s="2"/>
      <c r="AR1177" s="2"/>
      <c r="AS1177" s="2"/>
      <c r="AT1177" s="2"/>
    </row>
    <row r="1178" spans="16:46" x14ac:dyDescent="0.25">
      <c r="P1178" s="1"/>
      <c r="Q1178" s="2"/>
      <c r="R1178" s="2"/>
      <c r="S1178" s="2"/>
      <c r="T1178" s="2"/>
      <c r="U1178" s="2"/>
      <c r="V1178" s="2"/>
      <c r="W1178" s="2"/>
      <c r="X1178" s="2"/>
      <c r="AL1178" s="1"/>
      <c r="AM1178" s="2"/>
      <c r="AN1178" s="2"/>
      <c r="AO1178" s="2"/>
      <c r="AP1178" s="2"/>
      <c r="AQ1178" s="2"/>
      <c r="AR1178" s="2"/>
      <c r="AS1178" s="2"/>
      <c r="AT1178" s="2"/>
    </row>
    <row r="1179" spans="16:46" x14ac:dyDescent="0.25">
      <c r="P1179" s="1"/>
      <c r="Q1179" s="2"/>
      <c r="R1179" s="2"/>
      <c r="S1179" s="2"/>
      <c r="T1179" s="2"/>
      <c r="U1179" s="2"/>
      <c r="V1179" s="2"/>
      <c r="W1179" s="2"/>
      <c r="X1179" s="2"/>
      <c r="AL1179" s="1"/>
      <c r="AM1179" s="2"/>
      <c r="AN1179" s="2"/>
      <c r="AO1179" s="2"/>
      <c r="AP1179" s="2"/>
      <c r="AQ1179" s="2"/>
      <c r="AR1179" s="2"/>
      <c r="AS1179" s="2"/>
      <c r="AT1179" s="2"/>
    </row>
    <row r="1180" spans="16:46" x14ac:dyDescent="0.25">
      <c r="P1180" s="1"/>
      <c r="Q1180" s="2"/>
      <c r="R1180" s="2"/>
      <c r="S1180" s="2"/>
      <c r="T1180" s="2"/>
      <c r="U1180" s="2"/>
      <c r="V1180" s="2"/>
      <c r="W1180" s="2"/>
      <c r="X1180" s="2"/>
      <c r="AL1180" s="1"/>
      <c r="AM1180" s="2"/>
      <c r="AN1180" s="2"/>
      <c r="AO1180" s="2"/>
      <c r="AP1180" s="2"/>
      <c r="AQ1180" s="2"/>
      <c r="AR1180" s="2"/>
      <c r="AS1180" s="2"/>
      <c r="AT1180" s="2"/>
    </row>
    <row r="1181" spans="16:46" x14ac:dyDescent="0.25">
      <c r="P1181" s="1"/>
      <c r="Q1181" s="2"/>
      <c r="R1181" s="2"/>
      <c r="S1181" s="2"/>
      <c r="T1181" s="2"/>
      <c r="U1181" s="2"/>
      <c r="V1181" s="2"/>
      <c r="W1181" s="2"/>
      <c r="X1181" s="2"/>
      <c r="AL1181" s="1"/>
      <c r="AM1181" s="2"/>
      <c r="AN1181" s="2"/>
      <c r="AO1181" s="2"/>
      <c r="AP1181" s="2"/>
      <c r="AQ1181" s="2"/>
      <c r="AR1181" s="2"/>
      <c r="AS1181" s="2"/>
      <c r="AT1181" s="2"/>
    </row>
    <row r="1182" spans="16:46" x14ac:dyDescent="0.25">
      <c r="P1182" s="1"/>
      <c r="Q1182" s="2"/>
      <c r="R1182" s="2"/>
      <c r="S1182" s="2"/>
      <c r="T1182" s="2"/>
      <c r="U1182" s="2"/>
      <c r="V1182" s="2"/>
      <c r="W1182" s="2"/>
      <c r="X1182" s="2"/>
      <c r="AL1182" s="1"/>
      <c r="AM1182" s="2"/>
      <c r="AN1182" s="2"/>
      <c r="AO1182" s="2"/>
      <c r="AP1182" s="2"/>
      <c r="AQ1182" s="2"/>
      <c r="AR1182" s="2"/>
      <c r="AS1182" s="2"/>
      <c r="AT1182" s="2"/>
    </row>
    <row r="1183" spans="16:46" x14ac:dyDescent="0.25">
      <c r="P1183" s="1"/>
      <c r="Q1183" s="2"/>
      <c r="R1183" s="2"/>
      <c r="S1183" s="2"/>
      <c r="T1183" s="2"/>
      <c r="U1183" s="2"/>
      <c r="V1183" s="2"/>
      <c r="W1183" s="2"/>
      <c r="X1183" s="2"/>
      <c r="AL1183" s="1"/>
      <c r="AM1183" s="2"/>
      <c r="AN1183" s="2"/>
      <c r="AO1183" s="2"/>
      <c r="AP1183" s="2"/>
      <c r="AQ1183" s="2"/>
      <c r="AR1183" s="2"/>
      <c r="AS1183" s="2"/>
      <c r="AT1183" s="2"/>
    </row>
    <row r="1184" spans="16:46" x14ac:dyDescent="0.25">
      <c r="P1184" s="1"/>
      <c r="Q1184" s="2"/>
      <c r="R1184" s="2"/>
      <c r="S1184" s="2"/>
      <c r="T1184" s="2"/>
      <c r="U1184" s="2"/>
      <c r="V1184" s="2"/>
      <c r="W1184" s="2"/>
      <c r="X1184" s="2"/>
      <c r="AL1184" s="1"/>
      <c r="AM1184" s="2"/>
      <c r="AN1184" s="2"/>
      <c r="AO1184" s="2"/>
      <c r="AP1184" s="2"/>
      <c r="AQ1184" s="2"/>
      <c r="AR1184" s="2"/>
      <c r="AS1184" s="2"/>
      <c r="AT1184" s="2"/>
    </row>
    <row r="1185" spans="16:46" x14ac:dyDescent="0.25">
      <c r="P1185" s="1"/>
      <c r="Q1185" s="2"/>
      <c r="R1185" s="2"/>
      <c r="S1185" s="2"/>
      <c r="T1185" s="2"/>
      <c r="U1185" s="2"/>
      <c r="V1185" s="2"/>
      <c r="W1185" s="2"/>
      <c r="X1185" s="2"/>
      <c r="AL1185" s="1"/>
      <c r="AM1185" s="2"/>
      <c r="AN1185" s="2"/>
      <c r="AO1185" s="2"/>
      <c r="AP1185" s="2"/>
      <c r="AQ1185" s="2"/>
      <c r="AR1185" s="2"/>
      <c r="AS1185" s="2"/>
      <c r="AT1185" s="2"/>
    </row>
    <row r="1186" spans="16:46" x14ac:dyDescent="0.25">
      <c r="P1186" s="1"/>
      <c r="Q1186" s="2"/>
      <c r="R1186" s="2"/>
      <c r="S1186" s="2"/>
      <c r="T1186" s="2"/>
      <c r="U1186" s="2"/>
      <c r="V1186" s="2"/>
      <c r="W1186" s="2"/>
      <c r="X1186" s="2"/>
      <c r="AL1186" s="1"/>
      <c r="AM1186" s="2"/>
      <c r="AN1186" s="2"/>
      <c r="AO1186" s="2"/>
      <c r="AP1186" s="2"/>
      <c r="AQ1186" s="2"/>
      <c r="AR1186" s="2"/>
      <c r="AS1186" s="2"/>
      <c r="AT1186" s="2"/>
    </row>
    <row r="1187" spans="16:46" x14ac:dyDescent="0.25">
      <c r="P1187" s="1"/>
      <c r="Q1187" s="2"/>
      <c r="R1187" s="2"/>
      <c r="S1187" s="2"/>
      <c r="T1187" s="2"/>
      <c r="U1187" s="2"/>
      <c r="V1187" s="2"/>
      <c r="W1187" s="2"/>
      <c r="X1187" s="2"/>
      <c r="AL1187" s="1"/>
      <c r="AM1187" s="2"/>
      <c r="AN1187" s="2"/>
      <c r="AO1187" s="2"/>
      <c r="AP1187" s="2"/>
      <c r="AQ1187" s="2"/>
      <c r="AR1187" s="2"/>
      <c r="AS1187" s="2"/>
      <c r="AT1187" s="2"/>
    </row>
    <row r="1188" spans="16:46" x14ac:dyDescent="0.25">
      <c r="P1188" s="1"/>
      <c r="Q1188" s="2"/>
      <c r="R1188" s="2"/>
      <c r="S1188" s="2"/>
      <c r="T1188" s="2"/>
      <c r="U1188" s="2"/>
      <c r="V1188" s="2"/>
      <c r="W1188" s="2"/>
      <c r="X1188" s="2"/>
      <c r="AL1188" s="1"/>
      <c r="AM1188" s="2"/>
      <c r="AN1188" s="2"/>
      <c r="AO1188" s="2"/>
      <c r="AP1188" s="2"/>
      <c r="AQ1188" s="2"/>
      <c r="AR1188" s="2"/>
      <c r="AS1188" s="2"/>
      <c r="AT1188" s="2"/>
    </row>
    <row r="1189" spans="16:46" x14ac:dyDescent="0.25">
      <c r="P1189" s="1"/>
      <c r="Q1189" s="2"/>
      <c r="R1189" s="2"/>
      <c r="S1189" s="2"/>
      <c r="T1189" s="2"/>
      <c r="U1189" s="2"/>
      <c r="V1189" s="2"/>
      <c r="W1189" s="2"/>
      <c r="X1189" s="2"/>
      <c r="AL1189" s="1"/>
      <c r="AM1189" s="2"/>
      <c r="AN1189" s="2"/>
      <c r="AO1189" s="2"/>
      <c r="AP1189" s="2"/>
      <c r="AQ1189" s="2"/>
      <c r="AR1189" s="2"/>
      <c r="AS1189" s="2"/>
      <c r="AT1189" s="2"/>
    </row>
    <row r="1190" spans="16:46" x14ac:dyDescent="0.25">
      <c r="P1190" s="1"/>
      <c r="Q1190" s="2"/>
      <c r="R1190" s="2"/>
      <c r="S1190" s="2"/>
      <c r="T1190" s="2"/>
      <c r="U1190" s="2"/>
      <c r="V1190" s="2"/>
      <c r="W1190" s="2"/>
      <c r="X1190" s="2"/>
      <c r="AL1190" s="1"/>
      <c r="AM1190" s="2"/>
      <c r="AN1190" s="2"/>
      <c r="AO1190" s="2"/>
      <c r="AP1190" s="2"/>
      <c r="AQ1190" s="2"/>
      <c r="AR1190" s="2"/>
      <c r="AS1190" s="2"/>
      <c r="AT1190" s="2"/>
    </row>
    <row r="1191" spans="16:46" x14ac:dyDescent="0.25">
      <c r="P1191" s="1"/>
      <c r="Q1191" s="2"/>
      <c r="R1191" s="2"/>
      <c r="S1191" s="2"/>
      <c r="T1191" s="2"/>
      <c r="U1191" s="2"/>
      <c r="V1191" s="2"/>
      <c r="W1191" s="2"/>
      <c r="X1191" s="2"/>
      <c r="AL1191" s="1"/>
      <c r="AM1191" s="2"/>
      <c r="AN1191" s="2"/>
      <c r="AO1191" s="2"/>
      <c r="AP1191" s="2"/>
      <c r="AQ1191" s="2"/>
      <c r="AR1191" s="2"/>
      <c r="AS1191" s="2"/>
      <c r="AT1191" s="2"/>
    </row>
    <row r="1192" spans="16:46" x14ac:dyDescent="0.25">
      <c r="P1192" s="1"/>
      <c r="Q1192" s="2"/>
      <c r="R1192" s="2"/>
      <c r="S1192" s="2"/>
      <c r="T1192" s="2"/>
      <c r="U1192" s="2"/>
      <c r="V1192" s="2"/>
      <c r="W1192" s="2"/>
      <c r="X1192" s="2"/>
      <c r="AL1192" s="1"/>
      <c r="AM1192" s="2"/>
      <c r="AN1192" s="2"/>
      <c r="AO1192" s="2"/>
      <c r="AP1192" s="2"/>
      <c r="AQ1192" s="2"/>
      <c r="AR1192" s="2"/>
      <c r="AS1192" s="2"/>
      <c r="AT1192" s="2"/>
    </row>
    <row r="1193" spans="16:46" x14ac:dyDescent="0.25">
      <c r="P1193" s="1"/>
      <c r="Q1193" s="2"/>
      <c r="R1193" s="2"/>
      <c r="S1193" s="2"/>
      <c r="T1193" s="2"/>
      <c r="U1193" s="2"/>
      <c r="V1193" s="2"/>
      <c r="W1193" s="2"/>
      <c r="X1193" s="2"/>
      <c r="AL1193" s="1"/>
      <c r="AM1193" s="2"/>
      <c r="AN1193" s="2"/>
      <c r="AO1193" s="2"/>
      <c r="AP1193" s="2"/>
      <c r="AQ1193" s="2"/>
      <c r="AR1193" s="2"/>
      <c r="AS1193" s="2"/>
      <c r="AT1193" s="2"/>
    </row>
    <row r="1194" spans="16:46" x14ac:dyDescent="0.25">
      <c r="P1194" s="1"/>
      <c r="Q1194" s="2"/>
      <c r="R1194" s="2"/>
      <c r="S1194" s="2"/>
      <c r="T1194" s="2"/>
      <c r="U1194" s="2"/>
      <c r="V1194" s="2"/>
      <c r="W1194" s="2"/>
      <c r="X1194" s="2"/>
      <c r="AL1194" s="1"/>
      <c r="AM1194" s="2"/>
      <c r="AN1194" s="2"/>
      <c r="AO1194" s="2"/>
      <c r="AP1194" s="2"/>
      <c r="AQ1194" s="2"/>
      <c r="AR1194" s="2"/>
      <c r="AS1194" s="2"/>
      <c r="AT1194" s="2"/>
    </row>
    <row r="1195" spans="16:46" x14ac:dyDescent="0.25">
      <c r="P1195" s="1"/>
      <c r="Q1195" s="2"/>
      <c r="R1195" s="2"/>
      <c r="S1195" s="2"/>
      <c r="T1195" s="2"/>
      <c r="U1195" s="2"/>
      <c r="V1195" s="2"/>
      <c r="W1195" s="2"/>
      <c r="X1195" s="2"/>
      <c r="AL1195" s="1"/>
      <c r="AM1195" s="2"/>
      <c r="AN1195" s="2"/>
      <c r="AO1195" s="2"/>
      <c r="AP1195" s="2"/>
      <c r="AQ1195" s="2"/>
      <c r="AR1195" s="2"/>
      <c r="AS1195" s="2"/>
      <c r="AT1195" s="2"/>
    </row>
    <row r="1196" spans="16:46" x14ac:dyDescent="0.25">
      <c r="P1196" s="1"/>
      <c r="Q1196" s="2"/>
      <c r="R1196" s="2"/>
      <c r="S1196" s="2"/>
      <c r="T1196" s="2"/>
      <c r="U1196" s="2"/>
      <c r="V1196" s="2"/>
      <c r="W1196" s="2"/>
      <c r="X1196" s="2"/>
      <c r="AL1196" s="1"/>
      <c r="AM1196" s="2"/>
      <c r="AN1196" s="2"/>
      <c r="AO1196" s="2"/>
      <c r="AP1196" s="2"/>
      <c r="AQ1196" s="2"/>
      <c r="AR1196" s="2"/>
      <c r="AS1196" s="2"/>
      <c r="AT1196" s="2"/>
    </row>
    <row r="1197" spans="16:46" x14ac:dyDescent="0.25">
      <c r="P1197" s="1"/>
      <c r="Q1197" s="2"/>
      <c r="R1197" s="2"/>
      <c r="S1197" s="2"/>
      <c r="T1197" s="2"/>
      <c r="U1197" s="2"/>
      <c r="V1197" s="2"/>
      <c r="W1197" s="2"/>
      <c r="X1197" s="2"/>
      <c r="AL1197" s="1"/>
      <c r="AM1197" s="2"/>
      <c r="AN1197" s="2"/>
      <c r="AO1197" s="2"/>
      <c r="AP1197" s="2"/>
      <c r="AQ1197" s="2"/>
      <c r="AR1197" s="2"/>
      <c r="AS1197" s="2"/>
      <c r="AT1197" s="2"/>
    </row>
    <row r="1198" spans="16:46" x14ac:dyDescent="0.25">
      <c r="P1198" s="1"/>
      <c r="Q1198" s="2"/>
      <c r="R1198" s="2"/>
      <c r="S1198" s="2"/>
      <c r="T1198" s="2"/>
      <c r="U1198" s="2"/>
      <c r="V1198" s="2"/>
      <c r="W1198" s="2"/>
      <c r="X1198" s="2"/>
      <c r="AL1198" s="1"/>
      <c r="AM1198" s="2"/>
      <c r="AN1198" s="2"/>
      <c r="AO1198" s="2"/>
      <c r="AP1198" s="2"/>
      <c r="AQ1198" s="2"/>
      <c r="AR1198" s="2"/>
      <c r="AS1198" s="2"/>
      <c r="AT1198" s="2"/>
    </row>
    <row r="1199" spans="16:46" x14ac:dyDescent="0.25">
      <c r="P1199" s="1"/>
      <c r="Q1199" s="2"/>
      <c r="R1199" s="2"/>
      <c r="S1199" s="2"/>
      <c r="T1199" s="2"/>
      <c r="U1199" s="2"/>
      <c r="V1199" s="2"/>
      <c r="W1199" s="2"/>
      <c r="X1199" s="2"/>
      <c r="AL1199" s="1"/>
      <c r="AM1199" s="2"/>
      <c r="AN1199" s="2"/>
      <c r="AO1199" s="2"/>
      <c r="AP1199" s="2"/>
      <c r="AQ1199" s="2"/>
      <c r="AR1199" s="2"/>
      <c r="AS1199" s="2"/>
      <c r="AT1199" s="2"/>
    </row>
    <row r="1200" spans="16:46" x14ac:dyDescent="0.25">
      <c r="P1200" s="1"/>
      <c r="Q1200" s="2"/>
      <c r="R1200" s="2"/>
      <c r="S1200" s="2"/>
      <c r="T1200" s="2"/>
      <c r="U1200" s="2"/>
      <c r="V1200" s="2"/>
      <c r="W1200" s="2"/>
      <c r="X1200" s="2"/>
      <c r="AL1200" s="1"/>
      <c r="AM1200" s="2"/>
      <c r="AN1200" s="2"/>
      <c r="AO1200" s="2"/>
      <c r="AP1200" s="2"/>
      <c r="AQ1200" s="2"/>
      <c r="AR1200" s="2"/>
      <c r="AS1200" s="2"/>
      <c r="AT1200" s="2"/>
    </row>
    <row r="1201" spans="16:46" x14ac:dyDescent="0.25">
      <c r="P1201" s="1"/>
      <c r="Q1201" s="2"/>
      <c r="R1201" s="2"/>
      <c r="S1201" s="2"/>
      <c r="T1201" s="2"/>
      <c r="U1201" s="2"/>
      <c r="V1201" s="2"/>
      <c r="W1201" s="2"/>
      <c r="X1201" s="2"/>
      <c r="AL1201" s="1"/>
      <c r="AM1201" s="2"/>
      <c r="AN1201" s="2"/>
      <c r="AO1201" s="2"/>
      <c r="AP1201" s="2"/>
      <c r="AQ1201" s="2"/>
      <c r="AR1201" s="2"/>
      <c r="AS1201" s="2"/>
      <c r="AT1201" s="2"/>
    </row>
    <row r="1202" spans="16:46" x14ac:dyDescent="0.25">
      <c r="P1202" s="1"/>
      <c r="Q1202" s="2"/>
      <c r="R1202" s="2"/>
      <c r="S1202" s="2"/>
      <c r="T1202" s="2"/>
      <c r="U1202" s="2"/>
      <c r="V1202" s="2"/>
      <c r="W1202" s="2"/>
      <c r="X1202" s="2"/>
      <c r="AL1202" s="1"/>
      <c r="AM1202" s="2"/>
      <c r="AN1202" s="2"/>
      <c r="AO1202" s="2"/>
      <c r="AP1202" s="2"/>
      <c r="AQ1202" s="2"/>
      <c r="AR1202" s="2"/>
      <c r="AS1202" s="2"/>
      <c r="AT1202" s="2"/>
    </row>
    <row r="1203" spans="16:46" x14ac:dyDescent="0.25">
      <c r="P1203" s="1"/>
      <c r="Q1203" s="2"/>
      <c r="R1203" s="2"/>
      <c r="S1203" s="2"/>
      <c r="T1203" s="2"/>
      <c r="U1203" s="2"/>
      <c r="V1203" s="2"/>
      <c r="W1203" s="2"/>
      <c r="X1203" s="2"/>
      <c r="AL1203" s="1"/>
      <c r="AM1203" s="2"/>
      <c r="AN1203" s="2"/>
      <c r="AO1203" s="2"/>
      <c r="AP1203" s="2"/>
      <c r="AQ1203" s="2"/>
      <c r="AR1203" s="2"/>
      <c r="AS1203" s="2"/>
      <c r="AT1203" s="2"/>
    </row>
    <row r="1204" spans="16:46" x14ac:dyDescent="0.25">
      <c r="P1204" s="1"/>
      <c r="Q1204" s="2"/>
      <c r="R1204" s="2"/>
      <c r="S1204" s="2"/>
      <c r="T1204" s="2"/>
      <c r="U1204" s="2"/>
      <c r="V1204" s="2"/>
      <c r="W1204" s="2"/>
      <c r="X1204" s="2"/>
      <c r="AL1204" s="1"/>
      <c r="AM1204" s="2"/>
      <c r="AN1204" s="2"/>
      <c r="AO1204" s="2"/>
      <c r="AP1204" s="2"/>
      <c r="AQ1204" s="2"/>
      <c r="AR1204" s="2"/>
      <c r="AS1204" s="2"/>
      <c r="AT1204" s="2"/>
    </row>
    <row r="1205" spans="16:46" x14ac:dyDescent="0.25">
      <c r="P1205" s="1"/>
      <c r="Q1205" s="2"/>
      <c r="R1205" s="2"/>
      <c r="S1205" s="2"/>
      <c r="T1205" s="2"/>
      <c r="U1205" s="2"/>
      <c r="V1205" s="2"/>
      <c r="W1205" s="2"/>
      <c r="X1205" s="2"/>
      <c r="AL1205" s="1"/>
      <c r="AM1205" s="2"/>
      <c r="AN1205" s="2"/>
      <c r="AO1205" s="2"/>
      <c r="AP1205" s="2"/>
      <c r="AQ1205" s="2"/>
      <c r="AR1205" s="2"/>
      <c r="AS1205" s="2"/>
      <c r="AT1205" s="2"/>
    </row>
    <row r="1206" spans="16:46" x14ac:dyDescent="0.25">
      <c r="P1206" s="1"/>
      <c r="Q1206" s="2"/>
      <c r="R1206" s="2"/>
      <c r="S1206" s="2"/>
      <c r="T1206" s="2"/>
      <c r="U1206" s="2"/>
      <c r="V1206" s="2"/>
      <c r="W1206" s="2"/>
      <c r="X1206" s="2"/>
      <c r="AL1206" s="1"/>
      <c r="AM1206" s="2"/>
      <c r="AN1206" s="2"/>
      <c r="AO1206" s="2"/>
      <c r="AP1206" s="2"/>
      <c r="AQ1206" s="2"/>
      <c r="AR1206" s="2"/>
      <c r="AS1206" s="2"/>
      <c r="AT1206" s="2"/>
    </row>
    <row r="1207" spans="16:46" x14ac:dyDescent="0.25">
      <c r="P1207" s="1"/>
      <c r="Q1207" s="2"/>
      <c r="R1207" s="2"/>
      <c r="S1207" s="2"/>
      <c r="T1207" s="2"/>
      <c r="U1207" s="2"/>
      <c r="V1207" s="2"/>
      <c r="W1207" s="2"/>
      <c r="X1207" s="2"/>
      <c r="AL1207" s="1"/>
      <c r="AM1207" s="2"/>
      <c r="AN1207" s="2"/>
      <c r="AO1207" s="2"/>
      <c r="AP1207" s="2"/>
      <c r="AQ1207" s="2"/>
      <c r="AR1207" s="2"/>
      <c r="AS1207" s="2"/>
      <c r="AT1207" s="2"/>
    </row>
    <row r="1208" spans="16:46" x14ac:dyDescent="0.25">
      <c r="P1208" s="1"/>
      <c r="Q1208" s="2"/>
      <c r="R1208" s="2"/>
      <c r="S1208" s="2"/>
      <c r="T1208" s="2"/>
      <c r="U1208" s="2"/>
      <c r="V1208" s="2"/>
      <c r="W1208" s="2"/>
      <c r="X1208" s="2"/>
      <c r="AL1208" s="1"/>
      <c r="AM1208" s="2"/>
      <c r="AN1208" s="2"/>
      <c r="AO1208" s="2"/>
      <c r="AP1208" s="2"/>
      <c r="AQ1208" s="2"/>
      <c r="AR1208" s="2"/>
      <c r="AS1208" s="2"/>
      <c r="AT1208" s="2"/>
    </row>
    <row r="1209" spans="16:46" x14ac:dyDescent="0.25">
      <c r="P1209" s="1"/>
      <c r="Q1209" s="2"/>
      <c r="R1209" s="2"/>
      <c r="S1209" s="2"/>
      <c r="T1209" s="2"/>
      <c r="U1209" s="2"/>
      <c r="V1209" s="2"/>
      <c r="W1209" s="2"/>
      <c r="X1209" s="2"/>
      <c r="AL1209" s="1"/>
      <c r="AM1209" s="2"/>
      <c r="AN1209" s="2"/>
      <c r="AO1209" s="2"/>
      <c r="AP1209" s="2"/>
      <c r="AQ1209" s="2"/>
      <c r="AR1209" s="2"/>
      <c r="AS1209" s="2"/>
      <c r="AT1209" s="2"/>
    </row>
    <row r="1210" spans="16:46" x14ac:dyDescent="0.25">
      <c r="P1210" s="1"/>
      <c r="Q1210" s="2"/>
      <c r="R1210" s="2"/>
      <c r="S1210" s="2"/>
      <c r="T1210" s="2"/>
      <c r="U1210" s="2"/>
      <c r="V1210" s="2"/>
      <c r="W1210" s="2"/>
      <c r="X1210" s="2"/>
      <c r="AL1210" s="1"/>
      <c r="AM1210" s="2"/>
      <c r="AN1210" s="2"/>
      <c r="AO1210" s="2"/>
      <c r="AP1210" s="2"/>
      <c r="AQ1210" s="2"/>
      <c r="AR1210" s="2"/>
      <c r="AS1210" s="2"/>
      <c r="AT1210" s="2"/>
    </row>
    <row r="1211" spans="16:46" x14ac:dyDescent="0.25">
      <c r="P1211" s="1"/>
      <c r="Q1211" s="2"/>
      <c r="R1211" s="2"/>
      <c r="S1211" s="2"/>
      <c r="T1211" s="2"/>
      <c r="U1211" s="2"/>
      <c r="V1211" s="2"/>
      <c r="W1211" s="2"/>
      <c r="X1211" s="2"/>
      <c r="AL1211" s="1"/>
      <c r="AM1211" s="2"/>
      <c r="AN1211" s="2"/>
      <c r="AO1211" s="2"/>
      <c r="AP1211" s="2"/>
      <c r="AQ1211" s="2"/>
      <c r="AR1211" s="2"/>
      <c r="AS1211" s="2"/>
      <c r="AT1211" s="2"/>
    </row>
    <row r="1212" spans="16:46" x14ac:dyDescent="0.25">
      <c r="P1212" s="1"/>
      <c r="Q1212" s="2"/>
      <c r="R1212" s="2"/>
      <c r="S1212" s="2"/>
      <c r="T1212" s="2"/>
      <c r="U1212" s="2"/>
      <c r="V1212" s="2"/>
      <c r="W1212" s="2"/>
      <c r="X1212" s="2"/>
      <c r="AL1212" s="1"/>
      <c r="AM1212" s="2"/>
      <c r="AN1212" s="2"/>
      <c r="AO1212" s="2"/>
      <c r="AP1212" s="2"/>
      <c r="AQ1212" s="2"/>
      <c r="AR1212" s="2"/>
      <c r="AS1212" s="2"/>
      <c r="AT1212" s="2"/>
    </row>
    <row r="1213" spans="16:46" x14ac:dyDescent="0.25">
      <c r="P1213" s="1"/>
      <c r="Q1213" s="2"/>
      <c r="R1213" s="2"/>
      <c r="S1213" s="2"/>
      <c r="T1213" s="2"/>
      <c r="U1213" s="2"/>
      <c r="V1213" s="2"/>
      <c r="W1213" s="2"/>
      <c r="X1213" s="2"/>
      <c r="AL1213" s="1"/>
      <c r="AM1213" s="2"/>
      <c r="AN1213" s="2"/>
      <c r="AO1213" s="2"/>
      <c r="AP1213" s="2"/>
      <c r="AQ1213" s="2"/>
      <c r="AR1213" s="2"/>
      <c r="AS1213" s="2"/>
      <c r="AT1213" s="2"/>
    </row>
    <row r="1214" spans="16:46" x14ac:dyDescent="0.25">
      <c r="P1214" s="1"/>
      <c r="Q1214" s="2"/>
      <c r="R1214" s="2"/>
      <c r="S1214" s="2"/>
      <c r="T1214" s="2"/>
      <c r="U1214" s="2"/>
      <c r="V1214" s="2"/>
      <c r="W1214" s="2"/>
      <c r="X1214" s="2"/>
      <c r="AL1214" s="1"/>
      <c r="AM1214" s="2"/>
      <c r="AN1214" s="2"/>
      <c r="AO1214" s="2"/>
      <c r="AP1214" s="2"/>
      <c r="AQ1214" s="2"/>
      <c r="AR1214" s="2"/>
      <c r="AS1214" s="2"/>
      <c r="AT1214" s="2"/>
    </row>
    <row r="1215" spans="16:46" x14ac:dyDescent="0.25">
      <c r="P1215" s="1"/>
      <c r="Q1215" s="2"/>
      <c r="R1215" s="2"/>
      <c r="S1215" s="2"/>
      <c r="T1215" s="2"/>
      <c r="U1215" s="2"/>
      <c r="V1215" s="2"/>
      <c r="W1215" s="2"/>
      <c r="X1215" s="2"/>
      <c r="AL1215" s="1"/>
      <c r="AM1215" s="2"/>
      <c r="AN1215" s="2"/>
      <c r="AO1215" s="2"/>
      <c r="AP1215" s="2"/>
      <c r="AQ1215" s="2"/>
      <c r="AR1215" s="2"/>
      <c r="AS1215" s="2"/>
      <c r="AT1215" s="2"/>
    </row>
    <row r="1216" spans="16:46" x14ac:dyDescent="0.25">
      <c r="P1216" s="1"/>
      <c r="Q1216" s="2"/>
      <c r="R1216" s="2"/>
      <c r="S1216" s="2"/>
      <c r="T1216" s="2"/>
      <c r="U1216" s="2"/>
      <c r="V1216" s="2"/>
      <c r="W1216" s="2"/>
      <c r="X1216" s="2"/>
      <c r="AL1216" s="1"/>
      <c r="AM1216" s="2"/>
      <c r="AN1216" s="2"/>
      <c r="AO1216" s="2"/>
      <c r="AP1216" s="2"/>
      <c r="AQ1216" s="2"/>
      <c r="AR1216" s="2"/>
      <c r="AS1216" s="2"/>
      <c r="AT1216" s="2"/>
    </row>
    <row r="1217" spans="16:46" x14ac:dyDescent="0.25">
      <c r="P1217" s="1"/>
      <c r="Q1217" s="2"/>
      <c r="R1217" s="2"/>
      <c r="S1217" s="2"/>
      <c r="T1217" s="2"/>
      <c r="U1217" s="2"/>
      <c r="V1217" s="2"/>
      <c r="W1217" s="2"/>
      <c r="X1217" s="2"/>
      <c r="AL1217" s="1"/>
      <c r="AM1217" s="2"/>
      <c r="AN1217" s="2"/>
      <c r="AO1217" s="2"/>
      <c r="AP1217" s="2"/>
      <c r="AQ1217" s="2"/>
      <c r="AR1217" s="2"/>
      <c r="AS1217" s="2"/>
      <c r="AT1217" s="2"/>
    </row>
    <row r="1218" spans="16:46" x14ac:dyDescent="0.25">
      <c r="P1218" s="1"/>
      <c r="Q1218" s="2"/>
      <c r="R1218" s="2"/>
      <c r="S1218" s="2"/>
      <c r="T1218" s="2"/>
      <c r="U1218" s="2"/>
      <c r="V1218" s="2"/>
      <c r="W1218" s="2"/>
      <c r="X1218" s="2"/>
      <c r="AL1218" s="1"/>
      <c r="AM1218" s="2"/>
      <c r="AN1218" s="2"/>
      <c r="AO1218" s="2"/>
      <c r="AP1218" s="2"/>
      <c r="AQ1218" s="2"/>
      <c r="AR1218" s="2"/>
      <c r="AS1218" s="2"/>
      <c r="AT1218" s="2"/>
    </row>
    <row r="1219" spans="16:46" x14ac:dyDescent="0.25">
      <c r="P1219" s="1"/>
      <c r="Q1219" s="2"/>
      <c r="R1219" s="2"/>
      <c r="S1219" s="2"/>
      <c r="T1219" s="2"/>
      <c r="U1219" s="2"/>
      <c r="V1219" s="2"/>
      <c r="W1219" s="2"/>
      <c r="X1219" s="2"/>
      <c r="AL1219" s="1"/>
      <c r="AM1219" s="2"/>
      <c r="AN1219" s="2"/>
      <c r="AO1219" s="2"/>
      <c r="AP1219" s="2"/>
      <c r="AQ1219" s="2"/>
      <c r="AR1219" s="2"/>
      <c r="AS1219" s="2"/>
      <c r="AT1219" s="2"/>
    </row>
    <row r="1220" spans="16:46" x14ac:dyDescent="0.25">
      <c r="P1220" s="1"/>
      <c r="Q1220" s="2"/>
      <c r="R1220" s="2"/>
      <c r="S1220" s="2"/>
      <c r="T1220" s="2"/>
      <c r="U1220" s="2"/>
      <c r="V1220" s="2"/>
      <c r="W1220" s="2"/>
      <c r="X1220" s="2"/>
      <c r="AL1220" s="1"/>
      <c r="AM1220" s="2"/>
      <c r="AN1220" s="2"/>
      <c r="AO1220" s="2"/>
      <c r="AP1220" s="2"/>
      <c r="AQ1220" s="2"/>
      <c r="AR1220" s="2"/>
      <c r="AS1220" s="2"/>
      <c r="AT1220" s="2"/>
    </row>
    <row r="1221" spans="16:46" x14ac:dyDescent="0.25">
      <c r="P1221" s="1"/>
      <c r="Q1221" s="2"/>
      <c r="R1221" s="2"/>
      <c r="S1221" s="2"/>
      <c r="T1221" s="2"/>
      <c r="U1221" s="2"/>
      <c r="V1221" s="2"/>
      <c r="W1221" s="2"/>
      <c r="X1221" s="2"/>
      <c r="AL1221" s="1"/>
      <c r="AM1221" s="2"/>
      <c r="AN1221" s="2"/>
      <c r="AO1221" s="2"/>
      <c r="AP1221" s="2"/>
      <c r="AQ1221" s="2"/>
      <c r="AR1221" s="2"/>
      <c r="AS1221" s="2"/>
      <c r="AT1221" s="2"/>
    </row>
    <row r="1222" spans="16:46" x14ac:dyDescent="0.25">
      <c r="P1222" s="1"/>
      <c r="Q1222" s="2"/>
      <c r="R1222" s="2"/>
      <c r="S1222" s="2"/>
      <c r="T1222" s="2"/>
      <c r="U1222" s="2"/>
      <c r="V1222" s="2"/>
      <c r="W1222" s="2"/>
      <c r="X1222" s="2"/>
      <c r="AL1222" s="1"/>
      <c r="AM1222" s="2"/>
      <c r="AN1222" s="2"/>
      <c r="AO1222" s="2"/>
      <c r="AP1222" s="2"/>
      <c r="AQ1222" s="2"/>
      <c r="AR1222" s="2"/>
      <c r="AS1222" s="2"/>
      <c r="AT1222" s="2"/>
    </row>
    <row r="1223" spans="16:46" x14ac:dyDescent="0.25">
      <c r="P1223" s="1"/>
      <c r="Q1223" s="2"/>
      <c r="R1223" s="2"/>
      <c r="S1223" s="2"/>
      <c r="T1223" s="2"/>
      <c r="U1223" s="2"/>
      <c r="V1223" s="2"/>
      <c r="W1223" s="2"/>
      <c r="X1223" s="2"/>
      <c r="AL1223" s="1"/>
      <c r="AM1223" s="2"/>
      <c r="AN1223" s="2"/>
      <c r="AO1223" s="2"/>
      <c r="AP1223" s="2"/>
      <c r="AQ1223" s="2"/>
      <c r="AR1223" s="2"/>
      <c r="AS1223" s="2"/>
      <c r="AT1223" s="2"/>
    </row>
    <row r="1224" spans="16:46" x14ac:dyDescent="0.25">
      <c r="P1224" s="1"/>
      <c r="Q1224" s="2"/>
      <c r="R1224" s="2"/>
      <c r="S1224" s="2"/>
      <c r="T1224" s="2"/>
      <c r="U1224" s="2"/>
      <c r="V1224" s="2"/>
      <c r="W1224" s="2"/>
      <c r="X1224" s="2"/>
      <c r="AL1224" s="1"/>
      <c r="AM1224" s="2"/>
      <c r="AN1224" s="2"/>
      <c r="AO1224" s="2"/>
      <c r="AP1224" s="2"/>
      <c r="AQ1224" s="2"/>
      <c r="AR1224" s="2"/>
      <c r="AS1224" s="2"/>
      <c r="AT1224" s="2"/>
    </row>
    <row r="1225" spans="16:46" x14ac:dyDescent="0.25">
      <c r="P1225" s="1"/>
      <c r="Q1225" s="2"/>
      <c r="R1225" s="2"/>
      <c r="S1225" s="2"/>
      <c r="T1225" s="2"/>
      <c r="U1225" s="2"/>
      <c r="V1225" s="2"/>
      <c r="W1225" s="2"/>
      <c r="X1225" s="2"/>
      <c r="AL1225" s="1"/>
      <c r="AM1225" s="2"/>
      <c r="AN1225" s="2"/>
      <c r="AO1225" s="2"/>
      <c r="AP1225" s="2"/>
      <c r="AQ1225" s="2"/>
      <c r="AR1225" s="2"/>
      <c r="AS1225" s="2"/>
      <c r="AT1225" s="2"/>
    </row>
    <row r="1226" spans="16:46" x14ac:dyDescent="0.25">
      <c r="P1226" s="1"/>
      <c r="Q1226" s="2"/>
      <c r="R1226" s="2"/>
      <c r="S1226" s="2"/>
      <c r="T1226" s="2"/>
      <c r="U1226" s="2"/>
      <c r="V1226" s="2"/>
      <c r="W1226" s="2"/>
      <c r="X1226" s="2"/>
      <c r="AL1226" s="1"/>
      <c r="AM1226" s="2"/>
      <c r="AN1226" s="2"/>
      <c r="AO1226" s="2"/>
      <c r="AP1226" s="2"/>
      <c r="AQ1226" s="2"/>
      <c r="AR1226" s="2"/>
      <c r="AS1226" s="2"/>
      <c r="AT1226" s="2"/>
    </row>
    <row r="1227" spans="16:46" x14ac:dyDescent="0.25">
      <c r="P1227" s="1"/>
      <c r="Q1227" s="2"/>
      <c r="R1227" s="2"/>
      <c r="S1227" s="2"/>
      <c r="T1227" s="2"/>
      <c r="U1227" s="2"/>
      <c r="V1227" s="2"/>
      <c r="W1227" s="2"/>
      <c r="X1227" s="2"/>
      <c r="AL1227" s="1"/>
      <c r="AM1227" s="2"/>
      <c r="AN1227" s="2"/>
      <c r="AO1227" s="2"/>
      <c r="AP1227" s="2"/>
      <c r="AQ1227" s="2"/>
      <c r="AR1227" s="2"/>
      <c r="AS1227" s="2"/>
      <c r="AT1227" s="2"/>
    </row>
    <row r="1228" spans="16:46" x14ac:dyDescent="0.25">
      <c r="P1228" s="1"/>
      <c r="Q1228" s="2"/>
      <c r="R1228" s="2"/>
      <c r="S1228" s="2"/>
      <c r="T1228" s="2"/>
      <c r="U1228" s="2"/>
      <c r="V1228" s="2"/>
      <c r="W1228" s="2"/>
      <c r="X1228" s="2"/>
      <c r="AL1228" s="1"/>
      <c r="AM1228" s="2"/>
      <c r="AN1228" s="2"/>
      <c r="AO1228" s="2"/>
      <c r="AP1228" s="2"/>
      <c r="AQ1228" s="2"/>
      <c r="AR1228" s="2"/>
      <c r="AS1228" s="2"/>
      <c r="AT1228" s="2"/>
    </row>
    <row r="1229" spans="16:46" x14ac:dyDescent="0.25">
      <c r="P1229" s="1"/>
      <c r="Q1229" s="2"/>
      <c r="R1229" s="2"/>
      <c r="S1229" s="2"/>
      <c r="T1229" s="2"/>
      <c r="U1229" s="2"/>
      <c r="V1229" s="2"/>
      <c r="W1229" s="2"/>
      <c r="X1229" s="2"/>
      <c r="AL1229" s="1"/>
      <c r="AM1229" s="2"/>
      <c r="AN1229" s="2"/>
      <c r="AO1229" s="2"/>
      <c r="AP1229" s="2"/>
      <c r="AQ1229" s="2"/>
      <c r="AR1229" s="2"/>
      <c r="AS1229" s="2"/>
      <c r="AT1229" s="2"/>
    </row>
    <row r="1230" spans="16:46" x14ac:dyDescent="0.25">
      <c r="P1230" s="1"/>
      <c r="Q1230" s="2"/>
      <c r="R1230" s="2"/>
      <c r="S1230" s="2"/>
      <c r="T1230" s="2"/>
      <c r="U1230" s="2"/>
      <c r="V1230" s="2"/>
      <c r="W1230" s="2"/>
      <c r="X1230" s="2"/>
      <c r="AL1230" s="1"/>
      <c r="AM1230" s="2"/>
      <c r="AN1230" s="2"/>
      <c r="AO1230" s="2"/>
      <c r="AP1230" s="2"/>
      <c r="AQ1230" s="2"/>
      <c r="AR1230" s="2"/>
      <c r="AS1230" s="2"/>
      <c r="AT1230" s="2"/>
    </row>
    <row r="1231" spans="16:46" x14ac:dyDescent="0.25">
      <c r="P1231" s="1"/>
      <c r="Q1231" s="2"/>
      <c r="R1231" s="2"/>
      <c r="S1231" s="2"/>
      <c r="T1231" s="2"/>
      <c r="U1231" s="2"/>
      <c r="V1231" s="2"/>
      <c r="W1231" s="2"/>
      <c r="X1231" s="2"/>
      <c r="AL1231" s="1"/>
      <c r="AM1231" s="2"/>
      <c r="AN1231" s="2"/>
      <c r="AO1231" s="2"/>
      <c r="AP1231" s="2"/>
      <c r="AQ1231" s="2"/>
      <c r="AR1231" s="2"/>
      <c r="AS1231" s="2"/>
      <c r="AT1231" s="2"/>
    </row>
    <row r="1232" spans="16:46" x14ac:dyDescent="0.25">
      <c r="P1232" s="1"/>
      <c r="Q1232" s="2"/>
      <c r="R1232" s="2"/>
      <c r="S1232" s="2"/>
      <c r="T1232" s="2"/>
      <c r="U1232" s="2"/>
      <c r="V1232" s="2"/>
      <c r="W1232" s="2"/>
      <c r="X1232" s="2"/>
      <c r="AL1232" s="1"/>
      <c r="AM1232" s="2"/>
      <c r="AN1232" s="2"/>
      <c r="AO1232" s="2"/>
      <c r="AP1232" s="2"/>
      <c r="AQ1232" s="2"/>
      <c r="AR1232" s="2"/>
      <c r="AS1232" s="2"/>
      <c r="AT1232" s="2"/>
    </row>
    <row r="1233" spans="16:46" x14ac:dyDescent="0.25">
      <c r="P1233" s="1"/>
      <c r="Q1233" s="2"/>
      <c r="R1233" s="2"/>
      <c r="S1233" s="2"/>
      <c r="T1233" s="2"/>
      <c r="U1233" s="2"/>
      <c r="V1233" s="2"/>
      <c r="W1233" s="2"/>
      <c r="X1233" s="2"/>
      <c r="AL1233" s="1"/>
      <c r="AM1233" s="2"/>
      <c r="AN1233" s="2"/>
      <c r="AO1233" s="2"/>
      <c r="AP1233" s="2"/>
      <c r="AQ1233" s="2"/>
      <c r="AR1233" s="2"/>
      <c r="AS1233" s="2"/>
      <c r="AT1233" s="2"/>
    </row>
    <row r="1234" spans="16:46" x14ac:dyDescent="0.25">
      <c r="P1234" s="1"/>
      <c r="Q1234" s="2"/>
      <c r="R1234" s="2"/>
      <c r="S1234" s="2"/>
      <c r="T1234" s="2"/>
      <c r="U1234" s="2"/>
      <c r="V1234" s="2"/>
      <c r="W1234" s="2"/>
      <c r="X1234" s="2"/>
      <c r="AL1234" s="1"/>
      <c r="AM1234" s="2"/>
      <c r="AN1234" s="2"/>
      <c r="AO1234" s="2"/>
      <c r="AP1234" s="2"/>
      <c r="AQ1234" s="2"/>
      <c r="AR1234" s="2"/>
      <c r="AS1234" s="2"/>
      <c r="AT1234" s="2"/>
    </row>
    <row r="1235" spans="16:46" x14ac:dyDescent="0.25">
      <c r="P1235" s="1"/>
      <c r="Q1235" s="2"/>
      <c r="R1235" s="2"/>
      <c r="S1235" s="2"/>
      <c r="T1235" s="2"/>
      <c r="U1235" s="2"/>
      <c r="V1235" s="2"/>
      <c r="W1235" s="2"/>
      <c r="X1235" s="2"/>
      <c r="AL1235" s="1"/>
      <c r="AM1235" s="2"/>
      <c r="AN1235" s="2"/>
      <c r="AO1235" s="2"/>
      <c r="AP1235" s="2"/>
      <c r="AQ1235" s="2"/>
      <c r="AR1235" s="2"/>
      <c r="AS1235" s="2"/>
      <c r="AT1235" s="2"/>
    </row>
    <row r="1236" spans="16:46" x14ac:dyDescent="0.25">
      <c r="P1236" s="1"/>
      <c r="Q1236" s="2"/>
      <c r="R1236" s="2"/>
      <c r="S1236" s="2"/>
      <c r="T1236" s="2"/>
      <c r="U1236" s="2"/>
      <c r="V1236" s="2"/>
      <c r="W1236" s="2"/>
      <c r="X1236" s="2"/>
      <c r="AL1236" s="1"/>
      <c r="AM1236" s="2"/>
      <c r="AN1236" s="2"/>
      <c r="AO1236" s="2"/>
      <c r="AP1236" s="2"/>
      <c r="AQ1236" s="2"/>
      <c r="AR1236" s="2"/>
      <c r="AS1236" s="2"/>
      <c r="AT1236" s="2"/>
    </row>
    <row r="1237" spans="16:46" x14ac:dyDescent="0.25">
      <c r="P1237" s="1"/>
      <c r="Q1237" s="2"/>
      <c r="R1237" s="2"/>
      <c r="S1237" s="2"/>
      <c r="T1237" s="2"/>
      <c r="U1237" s="2"/>
      <c r="V1237" s="2"/>
      <c r="W1237" s="2"/>
      <c r="X1237" s="2"/>
      <c r="AL1237" s="1"/>
      <c r="AM1237" s="2"/>
      <c r="AN1237" s="2"/>
      <c r="AO1237" s="2"/>
      <c r="AP1237" s="2"/>
      <c r="AQ1237" s="2"/>
      <c r="AR1237" s="2"/>
      <c r="AS1237" s="2"/>
      <c r="AT1237" s="2"/>
    </row>
    <row r="1238" spans="16:46" x14ac:dyDescent="0.25">
      <c r="P1238" s="1"/>
      <c r="Q1238" s="2"/>
      <c r="R1238" s="2"/>
      <c r="S1238" s="2"/>
      <c r="T1238" s="2"/>
      <c r="U1238" s="2"/>
      <c r="V1238" s="2"/>
      <c r="W1238" s="2"/>
      <c r="X1238" s="2"/>
      <c r="AL1238" s="1"/>
      <c r="AM1238" s="2"/>
      <c r="AN1238" s="2"/>
      <c r="AO1238" s="2"/>
      <c r="AP1238" s="2"/>
      <c r="AQ1238" s="2"/>
      <c r="AR1238" s="2"/>
      <c r="AS1238" s="2"/>
      <c r="AT1238" s="2"/>
    </row>
    <row r="1239" spans="16:46" x14ac:dyDescent="0.25">
      <c r="P1239" s="1"/>
      <c r="Q1239" s="2"/>
      <c r="R1239" s="2"/>
      <c r="S1239" s="2"/>
      <c r="T1239" s="2"/>
      <c r="U1239" s="2"/>
      <c r="V1239" s="2"/>
      <c r="W1239" s="2"/>
      <c r="X1239" s="2"/>
      <c r="AL1239" s="1"/>
      <c r="AM1239" s="2"/>
      <c r="AN1239" s="2"/>
      <c r="AO1239" s="2"/>
      <c r="AP1239" s="2"/>
      <c r="AQ1239" s="2"/>
      <c r="AR1239" s="2"/>
      <c r="AS1239" s="2"/>
      <c r="AT1239" s="2"/>
    </row>
    <row r="1240" spans="16:46" x14ac:dyDescent="0.25">
      <c r="P1240" s="1"/>
      <c r="Q1240" s="2"/>
      <c r="R1240" s="2"/>
      <c r="S1240" s="2"/>
      <c r="T1240" s="2"/>
      <c r="U1240" s="2"/>
      <c r="V1240" s="2"/>
      <c r="W1240" s="2"/>
      <c r="X1240" s="2"/>
      <c r="AL1240" s="1"/>
      <c r="AM1240" s="2"/>
      <c r="AN1240" s="2"/>
      <c r="AO1240" s="2"/>
      <c r="AP1240" s="2"/>
      <c r="AQ1240" s="2"/>
      <c r="AR1240" s="2"/>
      <c r="AS1240" s="2"/>
      <c r="AT1240" s="2"/>
    </row>
    <row r="1241" spans="16:46" x14ac:dyDescent="0.25">
      <c r="P1241" s="1"/>
      <c r="Q1241" s="2"/>
      <c r="R1241" s="2"/>
      <c r="S1241" s="2"/>
      <c r="T1241" s="2"/>
      <c r="U1241" s="2"/>
      <c r="V1241" s="2"/>
      <c r="W1241" s="2"/>
      <c r="X1241" s="2"/>
      <c r="AL1241" s="1"/>
      <c r="AM1241" s="2"/>
      <c r="AN1241" s="2"/>
      <c r="AO1241" s="2"/>
      <c r="AP1241" s="2"/>
      <c r="AQ1241" s="2"/>
      <c r="AR1241" s="2"/>
      <c r="AS1241" s="2"/>
      <c r="AT1241" s="2"/>
    </row>
    <row r="1242" spans="16:46" x14ac:dyDescent="0.25">
      <c r="P1242" s="1"/>
      <c r="Q1242" s="2"/>
      <c r="R1242" s="2"/>
      <c r="S1242" s="2"/>
      <c r="T1242" s="2"/>
      <c r="U1242" s="2"/>
      <c r="V1242" s="2"/>
      <c r="W1242" s="2"/>
      <c r="X1242" s="2"/>
      <c r="AL1242" s="1"/>
      <c r="AM1242" s="2"/>
      <c r="AN1242" s="2"/>
      <c r="AO1242" s="2"/>
      <c r="AP1242" s="2"/>
      <c r="AQ1242" s="2"/>
      <c r="AR1242" s="2"/>
      <c r="AS1242" s="2"/>
      <c r="AT1242" s="2"/>
    </row>
    <row r="1243" spans="16:46" x14ac:dyDescent="0.25">
      <c r="P1243" s="1"/>
      <c r="Q1243" s="2"/>
      <c r="R1243" s="2"/>
      <c r="S1243" s="2"/>
      <c r="T1243" s="2"/>
      <c r="U1243" s="2"/>
      <c r="V1243" s="2"/>
      <c r="W1243" s="2"/>
      <c r="X1243" s="2"/>
      <c r="AL1243" s="1"/>
      <c r="AM1243" s="2"/>
      <c r="AN1243" s="2"/>
      <c r="AO1243" s="2"/>
      <c r="AP1243" s="2"/>
      <c r="AQ1243" s="2"/>
      <c r="AR1243" s="2"/>
      <c r="AS1243" s="2"/>
      <c r="AT1243" s="2"/>
    </row>
    <row r="1244" spans="16:46" x14ac:dyDescent="0.25">
      <c r="P1244" s="1"/>
      <c r="Q1244" s="2"/>
      <c r="R1244" s="2"/>
      <c r="S1244" s="2"/>
      <c r="T1244" s="2"/>
      <c r="U1244" s="2"/>
      <c r="V1244" s="2"/>
      <c r="W1244" s="2"/>
      <c r="X1244" s="2"/>
      <c r="AL1244" s="1"/>
      <c r="AM1244" s="2"/>
      <c r="AN1244" s="2"/>
      <c r="AO1244" s="2"/>
      <c r="AP1244" s="2"/>
      <c r="AQ1244" s="2"/>
      <c r="AR1244" s="2"/>
      <c r="AS1244" s="2"/>
      <c r="AT1244" s="2"/>
    </row>
    <row r="1245" spans="16:46" x14ac:dyDescent="0.25">
      <c r="P1245" s="1"/>
      <c r="Q1245" s="2"/>
      <c r="R1245" s="2"/>
      <c r="S1245" s="2"/>
      <c r="T1245" s="2"/>
      <c r="U1245" s="2"/>
      <c r="V1245" s="2"/>
      <c r="W1245" s="2"/>
      <c r="X1245" s="2"/>
      <c r="AL1245" s="1"/>
      <c r="AM1245" s="2"/>
      <c r="AN1245" s="2"/>
      <c r="AO1245" s="2"/>
      <c r="AP1245" s="2"/>
      <c r="AQ1245" s="2"/>
      <c r="AR1245" s="2"/>
      <c r="AS1245" s="2"/>
      <c r="AT1245" s="2"/>
    </row>
    <row r="1246" spans="16:46" x14ac:dyDescent="0.25">
      <c r="P1246" s="1"/>
      <c r="Q1246" s="2"/>
      <c r="R1246" s="2"/>
      <c r="S1246" s="2"/>
      <c r="T1246" s="2"/>
      <c r="U1246" s="2"/>
      <c r="V1246" s="2"/>
      <c r="W1246" s="2"/>
      <c r="X1246" s="2"/>
      <c r="AL1246" s="1"/>
      <c r="AM1246" s="2"/>
      <c r="AN1246" s="2"/>
      <c r="AO1246" s="2"/>
      <c r="AP1246" s="2"/>
      <c r="AQ1246" s="2"/>
      <c r="AR1246" s="2"/>
      <c r="AS1246" s="2"/>
      <c r="AT1246" s="2"/>
    </row>
    <row r="1247" spans="16:46" x14ac:dyDescent="0.25">
      <c r="P1247" s="1"/>
      <c r="Q1247" s="2"/>
      <c r="R1247" s="2"/>
      <c r="S1247" s="2"/>
      <c r="T1247" s="2"/>
      <c r="U1247" s="2"/>
      <c r="V1247" s="2"/>
      <c r="W1247" s="2"/>
      <c r="X1247" s="2"/>
      <c r="AL1247" s="1"/>
      <c r="AM1247" s="2"/>
      <c r="AN1247" s="2"/>
      <c r="AO1247" s="2"/>
      <c r="AP1247" s="2"/>
      <c r="AQ1247" s="2"/>
      <c r="AR1247" s="2"/>
      <c r="AS1247" s="2"/>
      <c r="AT1247" s="2"/>
    </row>
    <row r="1248" spans="16:46" x14ac:dyDescent="0.25">
      <c r="P1248" s="1"/>
      <c r="Q1248" s="2"/>
      <c r="R1248" s="2"/>
      <c r="S1248" s="2"/>
      <c r="T1248" s="2"/>
      <c r="U1248" s="2"/>
      <c r="V1248" s="2"/>
      <c r="W1248" s="2"/>
      <c r="X1248" s="2"/>
      <c r="AL1248" s="1"/>
      <c r="AM1248" s="2"/>
      <c r="AN1248" s="2"/>
      <c r="AO1248" s="2"/>
      <c r="AP1248" s="2"/>
      <c r="AQ1248" s="2"/>
      <c r="AR1248" s="2"/>
      <c r="AS1248" s="2"/>
      <c r="AT1248" s="2"/>
    </row>
    <row r="1249" spans="16:46" x14ac:dyDescent="0.25">
      <c r="P1249" s="1"/>
      <c r="Q1249" s="2"/>
      <c r="R1249" s="2"/>
      <c r="S1249" s="2"/>
      <c r="T1249" s="2"/>
      <c r="U1249" s="2"/>
      <c r="V1249" s="2"/>
      <c r="W1249" s="2"/>
      <c r="X1249" s="2"/>
      <c r="AL1249" s="1"/>
      <c r="AM1249" s="2"/>
      <c r="AN1249" s="2"/>
      <c r="AO1249" s="2"/>
      <c r="AP1249" s="2"/>
      <c r="AQ1249" s="2"/>
      <c r="AR1249" s="2"/>
      <c r="AS1249" s="2"/>
      <c r="AT1249" s="2"/>
    </row>
    <row r="1250" spans="16:46" x14ac:dyDescent="0.25">
      <c r="P1250" s="1"/>
      <c r="Q1250" s="2"/>
      <c r="R1250" s="2"/>
      <c r="S1250" s="2"/>
      <c r="T1250" s="2"/>
      <c r="U1250" s="2"/>
      <c r="V1250" s="2"/>
      <c r="W1250" s="2"/>
      <c r="X1250" s="2"/>
      <c r="AL1250" s="1"/>
      <c r="AM1250" s="2"/>
      <c r="AN1250" s="2"/>
      <c r="AO1250" s="2"/>
      <c r="AP1250" s="2"/>
      <c r="AQ1250" s="2"/>
      <c r="AR1250" s="2"/>
      <c r="AS1250" s="2"/>
      <c r="AT1250" s="2"/>
    </row>
    <row r="1251" spans="16:46" x14ac:dyDescent="0.25">
      <c r="P1251" s="1"/>
      <c r="Q1251" s="2"/>
      <c r="R1251" s="2"/>
      <c r="S1251" s="2"/>
      <c r="T1251" s="2"/>
      <c r="U1251" s="2"/>
      <c r="V1251" s="2"/>
      <c r="W1251" s="2"/>
      <c r="X1251" s="2"/>
      <c r="AL1251" s="1"/>
      <c r="AM1251" s="2"/>
      <c r="AN1251" s="2"/>
      <c r="AO1251" s="2"/>
      <c r="AP1251" s="2"/>
      <c r="AQ1251" s="2"/>
      <c r="AR1251" s="2"/>
      <c r="AS1251" s="2"/>
      <c r="AT1251" s="2"/>
    </row>
    <row r="1252" spans="16:46" x14ac:dyDescent="0.25">
      <c r="P1252" s="1"/>
      <c r="Q1252" s="2"/>
      <c r="R1252" s="2"/>
      <c r="S1252" s="2"/>
      <c r="T1252" s="2"/>
      <c r="U1252" s="2"/>
      <c r="V1252" s="2"/>
      <c r="W1252" s="2"/>
      <c r="X1252" s="2"/>
      <c r="AL1252" s="1"/>
      <c r="AM1252" s="2"/>
      <c r="AN1252" s="2"/>
      <c r="AO1252" s="2"/>
      <c r="AP1252" s="2"/>
      <c r="AQ1252" s="2"/>
      <c r="AR1252" s="2"/>
      <c r="AS1252" s="2"/>
      <c r="AT1252" s="2"/>
    </row>
    <row r="1253" spans="16:46" x14ac:dyDescent="0.25">
      <c r="P1253" s="1"/>
      <c r="Q1253" s="2"/>
      <c r="R1253" s="2"/>
      <c r="S1253" s="2"/>
      <c r="T1253" s="2"/>
      <c r="U1253" s="2"/>
      <c r="V1253" s="2"/>
      <c r="W1253" s="2"/>
      <c r="X1253" s="2"/>
      <c r="AL1253" s="1"/>
      <c r="AM1253" s="2"/>
      <c r="AN1253" s="2"/>
      <c r="AO1253" s="2"/>
      <c r="AP1253" s="2"/>
      <c r="AQ1253" s="2"/>
      <c r="AR1253" s="2"/>
      <c r="AS1253" s="2"/>
      <c r="AT1253" s="2"/>
    </row>
    <row r="1254" spans="16:46" x14ac:dyDescent="0.25">
      <c r="P1254" s="1"/>
      <c r="Q1254" s="2"/>
      <c r="R1254" s="2"/>
      <c r="S1254" s="2"/>
      <c r="T1254" s="2"/>
      <c r="U1254" s="2"/>
      <c r="V1254" s="2"/>
      <c r="W1254" s="2"/>
      <c r="X1254" s="2"/>
      <c r="AL1254" s="1"/>
      <c r="AM1254" s="2"/>
      <c r="AN1254" s="2"/>
      <c r="AO1254" s="2"/>
      <c r="AP1254" s="2"/>
      <c r="AQ1254" s="2"/>
      <c r="AR1254" s="2"/>
      <c r="AS1254" s="2"/>
      <c r="AT1254" s="2"/>
    </row>
    <row r="1255" spans="16:46" x14ac:dyDescent="0.25">
      <c r="P1255" s="1"/>
      <c r="Q1255" s="2"/>
      <c r="R1255" s="2"/>
      <c r="S1255" s="2"/>
      <c r="T1255" s="2"/>
      <c r="U1255" s="2"/>
      <c r="V1255" s="2"/>
      <c r="W1255" s="2"/>
      <c r="X1255" s="2"/>
      <c r="AL1255" s="1"/>
      <c r="AM1255" s="2"/>
      <c r="AN1255" s="2"/>
      <c r="AO1255" s="2"/>
      <c r="AP1255" s="2"/>
      <c r="AQ1255" s="2"/>
      <c r="AR1255" s="2"/>
      <c r="AS1255" s="2"/>
      <c r="AT1255" s="2"/>
    </row>
    <row r="1256" spans="16:46" x14ac:dyDescent="0.25">
      <c r="P1256" s="1"/>
      <c r="Q1256" s="2"/>
      <c r="R1256" s="2"/>
      <c r="S1256" s="2"/>
      <c r="T1256" s="2"/>
      <c r="U1256" s="2"/>
      <c r="V1256" s="2"/>
      <c r="W1256" s="2"/>
      <c r="X1256" s="2"/>
      <c r="AL1256" s="1"/>
      <c r="AM1256" s="2"/>
      <c r="AN1256" s="2"/>
      <c r="AO1256" s="2"/>
      <c r="AP1256" s="2"/>
      <c r="AQ1256" s="2"/>
      <c r="AR1256" s="2"/>
      <c r="AS1256" s="2"/>
      <c r="AT1256" s="2"/>
    </row>
    <row r="1257" spans="16:46" x14ac:dyDescent="0.25">
      <c r="P1257" s="1"/>
      <c r="Q1257" s="2"/>
      <c r="R1257" s="2"/>
      <c r="S1257" s="2"/>
      <c r="T1257" s="2"/>
      <c r="U1257" s="2"/>
      <c r="V1257" s="2"/>
      <c r="W1257" s="2"/>
      <c r="X1257" s="2"/>
      <c r="AL1257" s="1"/>
      <c r="AM1257" s="2"/>
      <c r="AN1257" s="2"/>
      <c r="AO1257" s="2"/>
      <c r="AP1257" s="2"/>
      <c r="AQ1257" s="2"/>
      <c r="AR1257" s="2"/>
      <c r="AS1257" s="2"/>
      <c r="AT1257" s="2"/>
    </row>
    <row r="1258" spans="16:46" x14ac:dyDescent="0.25">
      <c r="P1258" s="1"/>
      <c r="Q1258" s="2"/>
      <c r="R1258" s="2"/>
      <c r="S1258" s="2"/>
      <c r="T1258" s="2"/>
      <c r="U1258" s="2"/>
      <c r="V1258" s="2"/>
      <c r="W1258" s="2"/>
      <c r="X1258" s="2"/>
      <c r="AL1258" s="1"/>
      <c r="AM1258" s="2"/>
      <c r="AN1258" s="2"/>
      <c r="AO1258" s="2"/>
      <c r="AP1258" s="2"/>
      <c r="AQ1258" s="2"/>
      <c r="AR1258" s="2"/>
      <c r="AS1258" s="2"/>
      <c r="AT1258" s="2"/>
    </row>
    <row r="1259" spans="16:46" x14ac:dyDescent="0.25">
      <c r="P1259" s="1"/>
      <c r="Q1259" s="2"/>
      <c r="R1259" s="2"/>
      <c r="S1259" s="2"/>
      <c r="T1259" s="2"/>
      <c r="U1259" s="2"/>
      <c r="V1259" s="2"/>
      <c r="W1259" s="2"/>
      <c r="X1259" s="2"/>
      <c r="AL1259" s="1"/>
      <c r="AM1259" s="2"/>
      <c r="AN1259" s="2"/>
      <c r="AO1259" s="2"/>
      <c r="AP1259" s="2"/>
      <c r="AQ1259" s="2"/>
      <c r="AR1259" s="2"/>
      <c r="AS1259" s="2"/>
      <c r="AT1259" s="2"/>
    </row>
    <row r="1260" spans="16:46" x14ac:dyDescent="0.25">
      <c r="P1260" s="1"/>
      <c r="Q1260" s="2"/>
      <c r="R1260" s="2"/>
      <c r="S1260" s="2"/>
      <c r="T1260" s="2"/>
      <c r="U1260" s="2"/>
      <c r="V1260" s="2"/>
      <c r="W1260" s="2"/>
      <c r="X1260" s="2"/>
      <c r="AL1260" s="1"/>
      <c r="AM1260" s="2"/>
      <c r="AN1260" s="2"/>
      <c r="AO1260" s="2"/>
      <c r="AP1260" s="2"/>
      <c r="AQ1260" s="2"/>
      <c r="AR1260" s="2"/>
      <c r="AS1260" s="2"/>
      <c r="AT1260" s="2"/>
    </row>
    <row r="1261" spans="16:46" x14ac:dyDescent="0.25">
      <c r="P1261" s="1"/>
      <c r="Q1261" s="2"/>
      <c r="R1261" s="2"/>
      <c r="S1261" s="2"/>
      <c r="T1261" s="2"/>
      <c r="U1261" s="2"/>
      <c r="V1261" s="2"/>
      <c r="W1261" s="2"/>
      <c r="X1261" s="2"/>
      <c r="AL1261" s="1"/>
      <c r="AM1261" s="2"/>
      <c r="AN1261" s="2"/>
      <c r="AO1261" s="2"/>
      <c r="AP1261" s="2"/>
      <c r="AQ1261" s="2"/>
      <c r="AR1261" s="2"/>
      <c r="AS1261" s="2"/>
      <c r="AT1261" s="2"/>
    </row>
    <row r="1262" spans="16:46" x14ac:dyDescent="0.25">
      <c r="P1262" s="1"/>
      <c r="Q1262" s="2"/>
      <c r="R1262" s="2"/>
      <c r="S1262" s="2"/>
      <c r="T1262" s="2"/>
      <c r="U1262" s="2"/>
      <c r="V1262" s="2"/>
      <c r="W1262" s="2"/>
      <c r="X1262" s="2"/>
      <c r="AL1262" s="1"/>
      <c r="AM1262" s="2"/>
      <c r="AN1262" s="2"/>
      <c r="AO1262" s="2"/>
      <c r="AP1262" s="2"/>
      <c r="AQ1262" s="2"/>
      <c r="AR1262" s="2"/>
      <c r="AS1262" s="2"/>
      <c r="AT1262" s="2"/>
    </row>
    <row r="1263" spans="16:46" x14ac:dyDescent="0.25">
      <c r="P1263" s="1"/>
      <c r="Q1263" s="2"/>
      <c r="R1263" s="2"/>
      <c r="S1263" s="2"/>
      <c r="T1263" s="2"/>
      <c r="U1263" s="2"/>
      <c r="V1263" s="2"/>
      <c r="W1263" s="2"/>
      <c r="X1263" s="2"/>
      <c r="AL1263" s="1"/>
      <c r="AM1263" s="2"/>
      <c r="AN1263" s="2"/>
      <c r="AO1263" s="2"/>
      <c r="AP1263" s="2"/>
      <c r="AQ1263" s="2"/>
      <c r="AR1263" s="2"/>
      <c r="AS1263" s="2"/>
      <c r="AT1263" s="2"/>
    </row>
    <row r="1264" spans="16:46" x14ac:dyDescent="0.25">
      <c r="P1264" s="1"/>
      <c r="Q1264" s="2"/>
      <c r="R1264" s="2"/>
      <c r="S1264" s="2"/>
      <c r="T1264" s="2"/>
      <c r="U1264" s="2"/>
      <c r="V1264" s="2"/>
      <c r="W1264" s="2"/>
      <c r="X1264" s="2"/>
      <c r="AL1264" s="1"/>
      <c r="AM1264" s="2"/>
      <c r="AN1264" s="2"/>
      <c r="AO1264" s="2"/>
      <c r="AP1264" s="2"/>
      <c r="AQ1264" s="2"/>
      <c r="AR1264" s="2"/>
      <c r="AS1264" s="2"/>
      <c r="AT1264" s="2"/>
    </row>
    <row r="1265" spans="16:46" x14ac:dyDescent="0.25">
      <c r="P1265" s="1"/>
      <c r="Q1265" s="2"/>
      <c r="R1265" s="2"/>
      <c r="S1265" s="2"/>
      <c r="T1265" s="2"/>
      <c r="U1265" s="2"/>
      <c r="V1265" s="2"/>
      <c r="W1265" s="2"/>
      <c r="X1265" s="2"/>
      <c r="AL1265" s="1"/>
      <c r="AM1265" s="2"/>
      <c r="AN1265" s="2"/>
      <c r="AO1265" s="2"/>
      <c r="AP1265" s="2"/>
      <c r="AQ1265" s="2"/>
      <c r="AR1265" s="2"/>
      <c r="AS1265" s="2"/>
      <c r="AT1265" s="2"/>
    </row>
    <row r="1266" spans="16:46" x14ac:dyDescent="0.25">
      <c r="P1266" s="1"/>
      <c r="Q1266" s="2"/>
      <c r="R1266" s="2"/>
      <c r="S1266" s="2"/>
      <c r="T1266" s="2"/>
      <c r="U1266" s="2"/>
      <c r="V1266" s="2"/>
      <c r="W1266" s="2"/>
      <c r="X1266" s="2"/>
      <c r="AL1266" s="1"/>
      <c r="AM1266" s="2"/>
      <c r="AN1266" s="2"/>
      <c r="AO1266" s="2"/>
      <c r="AP1266" s="2"/>
      <c r="AQ1266" s="2"/>
      <c r="AR1266" s="2"/>
      <c r="AS1266" s="2"/>
      <c r="AT1266" s="2"/>
    </row>
    <row r="1267" spans="16:46" x14ac:dyDescent="0.25">
      <c r="P1267" s="1"/>
      <c r="Q1267" s="2"/>
      <c r="R1267" s="2"/>
      <c r="S1267" s="2"/>
      <c r="T1267" s="2"/>
      <c r="U1267" s="2"/>
      <c r="V1267" s="2"/>
      <c r="W1267" s="2"/>
      <c r="X1267" s="2"/>
      <c r="AL1267" s="1"/>
      <c r="AM1267" s="2"/>
      <c r="AN1267" s="2"/>
      <c r="AO1267" s="2"/>
      <c r="AP1267" s="2"/>
      <c r="AQ1267" s="2"/>
      <c r="AR1267" s="2"/>
      <c r="AS1267" s="2"/>
      <c r="AT1267" s="2"/>
    </row>
    <row r="1268" spans="16:46" x14ac:dyDescent="0.25">
      <c r="P1268" s="1"/>
      <c r="Q1268" s="2"/>
      <c r="R1268" s="2"/>
      <c r="S1268" s="2"/>
      <c r="T1268" s="2"/>
      <c r="U1268" s="2"/>
      <c r="V1268" s="2"/>
      <c r="W1268" s="2"/>
      <c r="X1268" s="2"/>
      <c r="AL1268" s="1"/>
      <c r="AM1268" s="2"/>
      <c r="AN1268" s="2"/>
      <c r="AO1268" s="2"/>
      <c r="AP1268" s="2"/>
      <c r="AQ1268" s="2"/>
      <c r="AR1268" s="2"/>
      <c r="AS1268" s="2"/>
      <c r="AT1268" s="2"/>
    </row>
    <row r="1269" spans="16:46" x14ac:dyDescent="0.25">
      <c r="P1269" s="1"/>
      <c r="Q1269" s="2"/>
      <c r="R1269" s="2"/>
      <c r="S1269" s="2"/>
      <c r="T1269" s="2"/>
      <c r="U1269" s="2"/>
      <c r="V1269" s="2"/>
      <c r="W1269" s="2"/>
      <c r="X1269" s="2"/>
      <c r="AL1269" s="1"/>
      <c r="AM1269" s="2"/>
      <c r="AN1269" s="2"/>
      <c r="AO1269" s="2"/>
      <c r="AP1269" s="2"/>
      <c r="AQ1269" s="2"/>
      <c r="AR1269" s="2"/>
      <c r="AS1269" s="2"/>
      <c r="AT1269" s="2"/>
    </row>
    <row r="1270" spans="16:46" x14ac:dyDescent="0.25">
      <c r="P1270" s="1"/>
      <c r="Q1270" s="2"/>
      <c r="R1270" s="2"/>
      <c r="S1270" s="2"/>
      <c r="T1270" s="2"/>
      <c r="U1270" s="2"/>
      <c r="V1270" s="2"/>
      <c r="W1270" s="2"/>
      <c r="X1270" s="2"/>
      <c r="AL1270" s="1"/>
      <c r="AM1270" s="2"/>
      <c r="AN1270" s="2"/>
      <c r="AO1270" s="2"/>
      <c r="AP1270" s="2"/>
      <c r="AQ1270" s="2"/>
      <c r="AR1270" s="2"/>
      <c r="AS1270" s="2"/>
      <c r="AT1270" s="2"/>
    </row>
    <row r="1271" spans="16:46" x14ac:dyDescent="0.25">
      <c r="P1271" s="1"/>
      <c r="Q1271" s="2"/>
      <c r="R1271" s="2"/>
      <c r="S1271" s="2"/>
      <c r="T1271" s="2"/>
      <c r="U1271" s="2"/>
      <c r="V1271" s="2"/>
      <c r="W1271" s="2"/>
      <c r="X1271" s="2"/>
      <c r="AL1271" s="1"/>
      <c r="AM1271" s="2"/>
      <c r="AN1271" s="2"/>
      <c r="AO1271" s="2"/>
      <c r="AP1271" s="2"/>
      <c r="AQ1271" s="2"/>
      <c r="AR1271" s="2"/>
      <c r="AS1271" s="2"/>
      <c r="AT1271" s="2"/>
    </row>
    <row r="1272" spans="16:46" x14ac:dyDescent="0.25">
      <c r="P1272" s="1"/>
      <c r="Q1272" s="2"/>
      <c r="R1272" s="2"/>
      <c r="S1272" s="2"/>
      <c r="T1272" s="2"/>
      <c r="U1272" s="2"/>
      <c r="V1272" s="2"/>
      <c r="W1272" s="2"/>
      <c r="X1272" s="2"/>
      <c r="AL1272" s="1"/>
      <c r="AM1272" s="2"/>
      <c r="AN1272" s="2"/>
      <c r="AO1272" s="2"/>
      <c r="AP1272" s="2"/>
      <c r="AQ1272" s="2"/>
      <c r="AR1272" s="2"/>
      <c r="AS1272" s="2"/>
      <c r="AT1272" s="2"/>
    </row>
    <row r="1273" spans="16:46" x14ac:dyDescent="0.25">
      <c r="P1273" s="1"/>
      <c r="Q1273" s="2"/>
      <c r="R1273" s="2"/>
      <c r="S1273" s="2"/>
      <c r="T1273" s="2"/>
      <c r="U1273" s="2"/>
      <c r="V1273" s="2"/>
      <c r="W1273" s="2"/>
      <c r="X1273" s="2"/>
      <c r="AL1273" s="1"/>
      <c r="AM1273" s="2"/>
      <c r="AN1273" s="2"/>
      <c r="AO1273" s="2"/>
      <c r="AP1273" s="2"/>
      <c r="AQ1273" s="2"/>
      <c r="AR1273" s="2"/>
      <c r="AS1273" s="2"/>
      <c r="AT1273" s="2"/>
    </row>
    <row r="1274" spans="16:46" x14ac:dyDescent="0.25">
      <c r="P1274" s="1"/>
      <c r="Q1274" s="2"/>
      <c r="R1274" s="2"/>
      <c r="S1274" s="2"/>
      <c r="T1274" s="2"/>
      <c r="U1274" s="2"/>
      <c r="V1274" s="2"/>
      <c r="W1274" s="2"/>
      <c r="X1274" s="2"/>
      <c r="AL1274" s="1"/>
      <c r="AM1274" s="2"/>
      <c r="AN1274" s="2"/>
      <c r="AO1274" s="2"/>
      <c r="AP1274" s="2"/>
      <c r="AQ1274" s="2"/>
      <c r="AR1274" s="2"/>
      <c r="AS1274" s="2"/>
      <c r="AT1274" s="2"/>
    </row>
    <row r="1275" spans="16:46" x14ac:dyDescent="0.25">
      <c r="P1275" s="1"/>
      <c r="Q1275" s="2"/>
      <c r="R1275" s="2"/>
      <c r="S1275" s="2"/>
      <c r="T1275" s="2"/>
      <c r="U1275" s="2"/>
      <c r="V1275" s="2"/>
      <c r="W1275" s="2"/>
      <c r="X1275" s="2"/>
      <c r="AL1275" s="1"/>
      <c r="AM1275" s="2"/>
      <c r="AN1275" s="2"/>
      <c r="AO1275" s="2"/>
      <c r="AP1275" s="2"/>
      <c r="AQ1275" s="2"/>
      <c r="AR1275" s="2"/>
      <c r="AS1275" s="2"/>
      <c r="AT1275" s="2"/>
    </row>
    <row r="1276" spans="16:46" x14ac:dyDescent="0.25">
      <c r="P1276" s="1"/>
      <c r="Q1276" s="2"/>
      <c r="R1276" s="2"/>
      <c r="S1276" s="2"/>
      <c r="T1276" s="2"/>
      <c r="U1276" s="2"/>
      <c r="V1276" s="2"/>
      <c r="W1276" s="2"/>
      <c r="X1276" s="2"/>
      <c r="AL1276" s="1"/>
      <c r="AM1276" s="2"/>
      <c r="AN1276" s="2"/>
      <c r="AO1276" s="2"/>
      <c r="AP1276" s="2"/>
      <c r="AQ1276" s="2"/>
      <c r="AR1276" s="2"/>
      <c r="AS1276" s="2"/>
      <c r="AT1276" s="2"/>
    </row>
    <row r="1277" spans="16:46" x14ac:dyDescent="0.25">
      <c r="P1277" s="1"/>
      <c r="Q1277" s="2"/>
      <c r="R1277" s="2"/>
      <c r="S1277" s="2"/>
      <c r="T1277" s="2"/>
      <c r="U1277" s="2"/>
      <c r="V1277" s="2"/>
      <c r="W1277" s="2"/>
      <c r="X1277" s="2"/>
      <c r="AL1277" s="1"/>
      <c r="AM1277" s="2"/>
      <c r="AN1277" s="2"/>
      <c r="AO1277" s="2"/>
      <c r="AP1277" s="2"/>
      <c r="AQ1277" s="2"/>
      <c r="AR1277" s="2"/>
      <c r="AS1277" s="2"/>
      <c r="AT1277" s="2"/>
    </row>
    <row r="1278" spans="16:46" x14ac:dyDescent="0.25">
      <c r="P1278" s="1"/>
      <c r="Q1278" s="2"/>
      <c r="R1278" s="2"/>
      <c r="S1278" s="2"/>
      <c r="T1278" s="2"/>
      <c r="U1278" s="2"/>
      <c r="V1278" s="2"/>
      <c r="W1278" s="2"/>
      <c r="X1278" s="2"/>
      <c r="AL1278" s="1"/>
      <c r="AM1278" s="2"/>
      <c r="AN1278" s="2"/>
      <c r="AO1278" s="2"/>
      <c r="AP1278" s="2"/>
      <c r="AQ1278" s="2"/>
      <c r="AR1278" s="2"/>
      <c r="AS1278" s="2"/>
      <c r="AT1278" s="2"/>
    </row>
    <row r="1279" spans="16:46" x14ac:dyDescent="0.25">
      <c r="P1279" s="1"/>
      <c r="Q1279" s="2"/>
      <c r="R1279" s="2"/>
      <c r="S1279" s="2"/>
      <c r="T1279" s="2"/>
      <c r="U1279" s="2"/>
      <c r="V1279" s="2"/>
      <c r="W1279" s="2"/>
      <c r="X1279" s="2"/>
      <c r="AL1279" s="1"/>
      <c r="AM1279" s="2"/>
      <c r="AN1279" s="2"/>
      <c r="AO1279" s="2"/>
      <c r="AP1279" s="2"/>
      <c r="AQ1279" s="2"/>
      <c r="AR1279" s="2"/>
      <c r="AS1279" s="2"/>
      <c r="AT1279" s="2"/>
    </row>
    <row r="1280" spans="16:46" x14ac:dyDescent="0.25">
      <c r="P1280" s="1"/>
      <c r="Q1280" s="2"/>
      <c r="R1280" s="2"/>
      <c r="S1280" s="2"/>
      <c r="T1280" s="2"/>
      <c r="U1280" s="2"/>
      <c r="V1280" s="2"/>
      <c r="W1280" s="2"/>
      <c r="X1280" s="2"/>
      <c r="AL1280" s="1"/>
      <c r="AM1280" s="2"/>
      <c r="AN1280" s="2"/>
      <c r="AO1280" s="2"/>
      <c r="AP1280" s="2"/>
      <c r="AQ1280" s="2"/>
      <c r="AR1280" s="2"/>
      <c r="AS1280" s="2"/>
      <c r="AT1280" s="2"/>
    </row>
    <row r="1281" spans="16:46" x14ac:dyDescent="0.25">
      <c r="P1281" s="1"/>
      <c r="Q1281" s="2"/>
      <c r="R1281" s="2"/>
      <c r="S1281" s="2"/>
      <c r="T1281" s="2"/>
      <c r="U1281" s="2"/>
      <c r="V1281" s="2"/>
      <c r="W1281" s="2"/>
      <c r="X1281" s="2"/>
      <c r="AL1281" s="1"/>
      <c r="AM1281" s="2"/>
      <c r="AN1281" s="2"/>
      <c r="AO1281" s="2"/>
      <c r="AP1281" s="2"/>
      <c r="AQ1281" s="2"/>
      <c r="AR1281" s="2"/>
      <c r="AS1281" s="2"/>
      <c r="AT1281" s="2"/>
    </row>
    <row r="1282" spans="16:46" x14ac:dyDescent="0.25">
      <c r="P1282" s="1"/>
      <c r="Q1282" s="2"/>
      <c r="R1282" s="2"/>
      <c r="S1282" s="2"/>
      <c r="T1282" s="2"/>
      <c r="U1282" s="2"/>
      <c r="V1282" s="2"/>
      <c r="W1282" s="2"/>
      <c r="X1282" s="2"/>
      <c r="AL1282" s="1"/>
      <c r="AM1282" s="2"/>
      <c r="AN1282" s="2"/>
      <c r="AO1282" s="2"/>
      <c r="AP1282" s="2"/>
      <c r="AQ1282" s="2"/>
      <c r="AR1282" s="2"/>
      <c r="AS1282" s="2"/>
      <c r="AT1282" s="2"/>
    </row>
    <row r="1283" spans="16:46" x14ac:dyDescent="0.25">
      <c r="P1283" s="1"/>
      <c r="Q1283" s="2"/>
      <c r="R1283" s="2"/>
      <c r="S1283" s="2"/>
      <c r="T1283" s="2"/>
      <c r="U1283" s="2"/>
      <c r="V1283" s="2"/>
      <c r="W1283" s="2"/>
      <c r="X1283" s="2"/>
      <c r="AL1283" s="1"/>
      <c r="AM1283" s="2"/>
      <c r="AN1283" s="2"/>
      <c r="AO1283" s="2"/>
      <c r="AP1283" s="2"/>
      <c r="AQ1283" s="2"/>
      <c r="AR1283" s="2"/>
      <c r="AS1283" s="2"/>
      <c r="AT1283" s="2"/>
    </row>
    <row r="1284" spans="16:46" x14ac:dyDescent="0.25">
      <c r="P1284" s="1"/>
      <c r="Q1284" s="2"/>
      <c r="R1284" s="2"/>
      <c r="S1284" s="2"/>
      <c r="T1284" s="2"/>
      <c r="U1284" s="2"/>
      <c r="V1284" s="2"/>
      <c r="W1284" s="2"/>
      <c r="X1284" s="2"/>
      <c r="AL1284" s="1"/>
      <c r="AM1284" s="2"/>
      <c r="AN1284" s="2"/>
      <c r="AO1284" s="2"/>
      <c r="AP1284" s="2"/>
      <c r="AQ1284" s="2"/>
      <c r="AR1284" s="2"/>
      <c r="AS1284" s="2"/>
      <c r="AT1284" s="2"/>
    </row>
    <row r="1285" spans="16:46" x14ac:dyDescent="0.25">
      <c r="P1285" s="1"/>
      <c r="Q1285" s="2"/>
      <c r="R1285" s="2"/>
      <c r="S1285" s="2"/>
      <c r="T1285" s="2"/>
      <c r="U1285" s="2"/>
      <c r="V1285" s="2"/>
      <c r="W1285" s="2"/>
      <c r="X1285" s="2"/>
      <c r="AL1285" s="1"/>
      <c r="AM1285" s="2"/>
      <c r="AN1285" s="2"/>
      <c r="AO1285" s="2"/>
      <c r="AP1285" s="2"/>
      <c r="AQ1285" s="2"/>
      <c r="AR1285" s="2"/>
      <c r="AS1285" s="2"/>
      <c r="AT1285" s="2"/>
    </row>
    <row r="1286" spans="16:46" x14ac:dyDescent="0.25">
      <c r="P1286" s="1"/>
      <c r="Q1286" s="2"/>
      <c r="R1286" s="2"/>
      <c r="S1286" s="2"/>
      <c r="T1286" s="2"/>
      <c r="U1286" s="2"/>
      <c r="V1286" s="2"/>
      <c r="W1286" s="2"/>
      <c r="X1286" s="2"/>
      <c r="AL1286" s="1"/>
      <c r="AM1286" s="2"/>
      <c r="AN1286" s="2"/>
      <c r="AO1286" s="2"/>
      <c r="AP1286" s="2"/>
      <c r="AQ1286" s="2"/>
      <c r="AR1286" s="2"/>
      <c r="AS1286" s="2"/>
      <c r="AT1286" s="2"/>
    </row>
    <row r="1287" spans="16:46" x14ac:dyDescent="0.25">
      <c r="P1287" s="1"/>
      <c r="Q1287" s="2"/>
      <c r="R1287" s="2"/>
      <c r="S1287" s="2"/>
      <c r="T1287" s="2"/>
      <c r="U1287" s="2"/>
      <c r="V1287" s="2"/>
      <c r="W1287" s="2"/>
      <c r="X1287" s="2"/>
      <c r="AL1287" s="1"/>
      <c r="AM1287" s="2"/>
      <c r="AN1287" s="2"/>
      <c r="AO1287" s="2"/>
      <c r="AP1287" s="2"/>
      <c r="AQ1287" s="2"/>
      <c r="AR1287" s="2"/>
      <c r="AS1287" s="2"/>
      <c r="AT1287" s="2"/>
    </row>
    <row r="1288" spans="16:46" x14ac:dyDescent="0.25">
      <c r="P1288" s="1"/>
      <c r="Q1288" s="2"/>
      <c r="R1288" s="2"/>
      <c r="S1288" s="2"/>
      <c r="T1288" s="2"/>
      <c r="U1288" s="2"/>
      <c r="V1288" s="2"/>
      <c r="W1288" s="2"/>
      <c r="X1288" s="2"/>
      <c r="AL1288" s="1"/>
      <c r="AM1288" s="2"/>
      <c r="AN1288" s="2"/>
      <c r="AO1288" s="2"/>
      <c r="AP1288" s="2"/>
      <c r="AQ1288" s="2"/>
      <c r="AR1288" s="2"/>
      <c r="AS1288" s="2"/>
      <c r="AT1288" s="2"/>
    </row>
    <row r="1289" spans="16:46" x14ac:dyDescent="0.25">
      <c r="P1289" s="1"/>
      <c r="Q1289" s="2"/>
      <c r="R1289" s="2"/>
      <c r="S1289" s="2"/>
      <c r="T1289" s="2"/>
      <c r="U1289" s="2"/>
      <c r="V1289" s="2"/>
      <c r="W1289" s="2"/>
      <c r="X1289" s="2"/>
      <c r="AL1289" s="1"/>
      <c r="AM1289" s="2"/>
      <c r="AN1289" s="2"/>
      <c r="AO1289" s="2"/>
      <c r="AP1289" s="2"/>
      <c r="AQ1289" s="2"/>
      <c r="AR1289" s="2"/>
      <c r="AS1289" s="2"/>
      <c r="AT1289" s="2"/>
    </row>
    <row r="1290" spans="16:46" x14ac:dyDescent="0.25">
      <c r="P1290" s="1"/>
      <c r="Q1290" s="2"/>
      <c r="R1290" s="2"/>
      <c r="S1290" s="2"/>
      <c r="T1290" s="2"/>
      <c r="U1290" s="2"/>
      <c r="V1290" s="2"/>
      <c r="W1290" s="2"/>
      <c r="X1290" s="2"/>
      <c r="AL1290" s="1"/>
      <c r="AM1290" s="2"/>
      <c r="AN1290" s="2"/>
      <c r="AO1290" s="2"/>
      <c r="AP1290" s="2"/>
      <c r="AQ1290" s="2"/>
      <c r="AR1290" s="2"/>
      <c r="AS1290" s="2"/>
      <c r="AT1290" s="2"/>
    </row>
    <row r="1291" spans="16:46" x14ac:dyDescent="0.25">
      <c r="P1291" s="1"/>
      <c r="Q1291" s="2"/>
      <c r="R1291" s="2"/>
      <c r="S1291" s="2"/>
      <c r="T1291" s="2"/>
      <c r="U1291" s="2"/>
      <c r="V1291" s="2"/>
      <c r="W1291" s="2"/>
      <c r="X1291" s="2"/>
      <c r="AL1291" s="1"/>
      <c r="AM1291" s="2"/>
      <c r="AN1291" s="2"/>
      <c r="AO1291" s="2"/>
      <c r="AP1291" s="2"/>
      <c r="AQ1291" s="2"/>
      <c r="AR1291" s="2"/>
      <c r="AS1291" s="2"/>
      <c r="AT1291" s="2"/>
    </row>
    <row r="1292" spans="16:46" x14ac:dyDescent="0.25">
      <c r="P1292" s="1"/>
      <c r="Q1292" s="2"/>
      <c r="R1292" s="2"/>
      <c r="S1292" s="2"/>
      <c r="T1292" s="2"/>
      <c r="U1292" s="2"/>
      <c r="V1292" s="2"/>
      <c r="W1292" s="2"/>
      <c r="X1292" s="2"/>
      <c r="AL1292" s="1"/>
      <c r="AM1292" s="2"/>
      <c r="AN1292" s="2"/>
      <c r="AO1292" s="2"/>
      <c r="AP1292" s="2"/>
      <c r="AQ1292" s="2"/>
      <c r="AR1292" s="2"/>
      <c r="AS1292" s="2"/>
      <c r="AT1292" s="2"/>
    </row>
    <row r="1293" spans="16:46" x14ac:dyDescent="0.25">
      <c r="P1293" s="1"/>
      <c r="Q1293" s="2"/>
      <c r="R1293" s="2"/>
      <c r="S1293" s="2"/>
      <c r="T1293" s="2"/>
      <c r="U1293" s="2"/>
      <c r="V1293" s="2"/>
      <c r="W1293" s="2"/>
      <c r="X1293" s="2"/>
      <c r="AL1293" s="1"/>
      <c r="AM1293" s="2"/>
      <c r="AN1293" s="2"/>
      <c r="AO1293" s="2"/>
      <c r="AP1293" s="2"/>
      <c r="AQ1293" s="2"/>
      <c r="AR1293" s="2"/>
      <c r="AS1293" s="2"/>
      <c r="AT1293" s="2"/>
    </row>
    <row r="1294" spans="16:46" x14ac:dyDescent="0.25">
      <c r="P1294" s="1"/>
      <c r="Q1294" s="2"/>
      <c r="R1294" s="2"/>
      <c r="S1294" s="2"/>
      <c r="T1294" s="2"/>
      <c r="U1294" s="2"/>
      <c r="V1294" s="2"/>
      <c r="W1294" s="2"/>
      <c r="X1294" s="2"/>
      <c r="AL1294" s="1"/>
      <c r="AM1294" s="2"/>
      <c r="AN1294" s="2"/>
      <c r="AO1294" s="2"/>
      <c r="AP1294" s="2"/>
      <c r="AQ1294" s="2"/>
      <c r="AR1294" s="2"/>
      <c r="AS1294" s="2"/>
      <c r="AT1294" s="2"/>
    </row>
    <row r="1295" spans="16:46" x14ac:dyDescent="0.25">
      <c r="P1295" s="1"/>
      <c r="Q1295" s="2"/>
      <c r="R1295" s="2"/>
      <c r="S1295" s="2"/>
      <c r="T1295" s="2"/>
      <c r="U1295" s="2"/>
      <c r="V1295" s="2"/>
      <c r="W1295" s="2"/>
      <c r="X1295" s="2"/>
      <c r="AL1295" s="1"/>
      <c r="AM1295" s="2"/>
      <c r="AN1295" s="2"/>
      <c r="AO1295" s="2"/>
      <c r="AP1295" s="2"/>
      <c r="AQ1295" s="2"/>
      <c r="AR1295" s="2"/>
      <c r="AS1295" s="2"/>
      <c r="AT1295" s="2"/>
    </row>
    <row r="1296" spans="16:46" x14ac:dyDescent="0.25">
      <c r="P1296" s="1"/>
      <c r="Q1296" s="2"/>
      <c r="R1296" s="2"/>
      <c r="S1296" s="2"/>
      <c r="T1296" s="2"/>
      <c r="U1296" s="2"/>
      <c r="V1296" s="2"/>
      <c r="W1296" s="2"/>
      <c r="X1296" s="2"/>
      <c r="AL1296" s="1"/>
      <c r="AM1296" s="2"/>
      <c r="AN1296" s="2"/>
      <c r="AO1296" s="2"/>
      <c r="AP1296" s="2"/>
      <c r="AQ1296" s="2"/>
      <c r="AR1296" s="2"/>
      <c r="AS1296" s="2"/>
      <c r="AT1296" s="2"/>
    </row>
    <row r="1297" spans="16:46" x14ac:dyDescent="0.25">
      <c r="P1297" s="1"/>
      <c r="Q1297" s="2"/>
      <c r="R1297" s="2"/>
      <c r="S1297" s="2"/>
      <c r="T1297" s="2"/>
      <c r="U1297" s="2"/>
      <c r="V1297" s="2"/>
      <c r="W1297" s="2"/>
      <c r="X1297" s="2"/>
      <c r="AL1297" s="1"/>
      <c r="AM1297" s="2"/>
      <c r="AN1297" s="2"/>
      <c r="AO1297" s="2"/>
      <c r="AP1297" s="2"/>
      <c r="AQ1297" s="2"/>
      <c r="AR1297" s="2"/>
      <c r="AS1297" s="2"/>
      <c r="AT1297" s="2"/>
    </row>
    <row r="1298" spans="16:46" x14ac:dyDescent="0.25">
      <c r="P1298" s="1"/>
      <c r="Q1298" s="2"/>
      <c r="R1298" s="2"/>
      <c r="S1298" s="2"/>
      <c r="T1298" s="2"/>
      <c r="U1298" s="2"/>
      <c r="V1298" s="2"/>
      <c r="W1298" s="2"/>
      <c r="X1298" s="2"/>
      <c r="AL1298" s="1"/>
      <c r="AM1298" s="2"/>
      <c r="AN1298" s="2"/>
      <c r="AO1298" s="2"/>
      <c r="AP1298" s="2"/>
      <c r="AQ1298" s="2"/>
      <c r="AR1298" s="2"/>
      <c r="AS1298" s="2"/>
      <c r="AT1298" s="2"/>
    </row>
    <row r="1299" spans="16:46" x14ac:dyDescent="0.25">
      <c r="P1299" s="1"/>
      <c r="Q1299" s="2"/>
      <c r="R1299" s="2"/>
      <c r="S1299" s="2"/>
      <c r="T1299" s="2"/>
      <c r="U1299" s="2"/>
      <c r="V1299" s="2"/>
      <c r="W1299" s="2"/>
      <c r="X1299" s="2"/>
      <c r="AL1299" s="1"/>
      <c r="AM1299" s="2"/>
      <c r="AN1299" s="2"/>
      <c r="AO1299" s="2"/>
      <c r="AP1299" s="2"/>
      <c r="AQ1299" s="2"/>
      <c r="AR1299" s="2"/>
      <c r="AS1299" s="2"/>
      <c r="AT1299" s="2"/>
    </row>
    <row r="1300" spans="16:46" x14ac:dyDescent="0.25">
      <c r="P1300" s="1"/>
      <c r="Q1300" s="2"/>
      <c r="R1300" s="2"/>
      <c r="S1300" s="2"/>
      <c r="T1300" s="2"/>
      <c r="U1300" s="2"/>
      <c r="V1300" s="2"/>
      <c r="W1300" s="2"/>
      <c r="X1300" s="2"/>
      <c r="AL1300" s="1"/>
      <c r="AM1300" s="2"/>
      <c r="AN1300" s="2"/>
      <c r="AO1300" s="2"/>
      <c r="AP1300" s="2"/>
      <c r="AQ1300" s="2"/>
      <c r="AR1300" s="2"/>
      <c r="AS1300" s="2"/>
      <c r="AT1300" s="2"/>
    </row>
    <row r="1301" spans="16:46" x14ac:dyDescent="0.25">
      <c r="P1301" s="1"/>
      <c r="Q1301" s="2"/>
      <c r="R1301" s="2"/>
      <c r="S1301" s="2"/>
      <c r="T1301" s="2"/>
      <c r="U1301" s="2"/>
      <c r="V1301" s="2"/>
      <c r="W1301" s="2"/>
      <c r="X1301" s="2"/>
      <c r="AL1301" s="1"/>
      <c r="AM1301" s="2"/>
      <c r="AN1301" s="2"/>
      <c r="AO1301" s="2"/>
      <c r="AP1301" s="2"/>
      <c r="AQ1301" s="2"/>
      <c r="AR1301" s="2"/>
      <c r="AS1301" s="2"/>
      <c r="AT1301" s="2"/>
    </row>
    <row r="1302" spans="16:46" x14ac:dyDescent="0.25">
      <c r="P1302" s="1"/>
      <c r="Q1302" s="2"/>
      <c r="R1302" s="2"/>
      <c r="S1302" s="2"/>
      <c r="T1302" s="2"/>
      <c r="U1302" s="2"/>
      <c r="V1302" s="2"/>
      <c r="W1302" s="2"/>
      <c r="X1302" s="2"/>
      <c r="AL1302" s="1"/>
      <c r="AM1302" s="2"/>
      <c r="AN1302" s="2"/>
      <c r="AO1302" s="2"/>
      <c r="AP1302" s="2"/>
      <c r="AQ1302" s="2"/>
      <c r="AR1302" s="2"/>
      <c r="AS1302" s="2"/>
      <c r="AT1302" s="2"/>
    </row>
    <row r="1303" spans="16:46" x14ac:dyDescent="0.25">
      <c r="P1303" s="1"/>
      <c r="Q1303" s="2"/>
      <c r="R1303" s="2"/>
      <c r="S1303" s="2"/>
      <c r="T1303" s="2"/>
      <c r="U1303" s="2"/>
      <c r="V1303" s="2"/>
      <c r="W1303" s="2"/>
      <c r="X1303" s="2"/>
      <c r="AL1303" s="1"/>
      <c r="AM1303" s="2"/>
      <c r="AN1303" s="2"/>
      <c r="AO1303" s="2"/>
      <c r="AP1303" s="2"/>
      <c r="AQ1303" s="2"/>
      <c r="AR1303" s="2"/>
      <c r="AS1303" s="2"/>
      <c r="AT1303" s="2"/>
    </row>
    <row r="1304" spans="16:46" x14ac:dyDescent="0.25">
      <c r="P1304" s="1"/>
      <c r="Q1304" s="2"/>
      <c r="R1304" s="2"/>
      <c r="S1304" s="2"/>
      <c r="T1304" s="2"/>
      <c r="U1304" s="2"/>
      <c r="V1304" s="2"/>
      <c r="W1304" s="2"/>
      <c r="X1304" s="2"/>
      <c r="AL1304" s="1"/>
      <c r="AM1304" s="2"/>
      <c r="AN1304" s="2"/>
      <c r="AO1304" s="2"/>
      <c r="AP1304" s="2"/>
      <c r="AQ1304" s="2"/>
      <c r="AR1304" s="2"/>
      <c r="AS1304" s="2"/>
      <c r="AT1304" s="2"/>
    </row>
    <row r="1305" spans="16:46" x14ac:dyDescent="0.25">
      <c r="P1305" s="1"/>
      <c r="Q1305" s="2"/>
      <c r="R1305" s="2"/>
      <c r="S1305" s="2"/>
      <c r="T1305" s="2"/>
      <c r="U1305" s="2"/>
      <c r="V1305" s="2"/>
      <c r="W1305" s="2"/>
      <c r="X1305" s="2"/>
      <c r="AL1305" s="1"/>
      <c r="AM1305" s="2"/>
      <c r="AN1305" s="2"/>
      <c r="AO1305" s="2"/>
      <c r="AP1305" s="2"/>
      <c r="AQ1305" s="2"/>
      <c r="AR1305" s="2"/>
      <c r="AS1305" s="2"/>
      <c r="AT1305" s="2"/>
    </row>
    <row r="1306" spans="16:46" x14ac:dyDescent="0.25">
      <c r="P1306" s="1"/>
      <c r="Q1306" s="2"/>
      <c r="R1306" s="2"/>
      <c r="S1306" s="2"/>
      <c r="T1306" s="2"/>
      <c r="U1306" s="2"/>
      <c r="V1306" s="2"/>
      <c r="W1306" s="2"/>
      <c r="X1306" s="2"/>
      <c r="AL1306" s="1"/>
      <c r="AM1306" s="2"/>
      <c r="AN1306" s="2"/>
      <c r="AO1306" s="2"/>
      <c r="AP1306" s="2"/>
      <c r="AQ1306" s="2"/>
      <c r="AR1306" s="2"/>
      <c r="AS1306" s="2"/>
      <c r="AT1306" s="2"/>
    </row>
    <row r="1307" spans="16:46" x14ac:dyDescent="0.25">
      <c r="P1307" s="1"/>
      <c r="Q1307" s="2"/>
      <c r="R1307" s="2"/>
      <c r="S1307" s="2"/>
      <c r="T1307" s="2"/>
      <c r="U1307" s="2"/>
      <c r="V1307" s="2"/>
      <c r="W1307" s="2"/>
      <c r="X1307" s="2"/>
      <c r="AL1307" s="1"/>
      <c r="AM1307" s="2"/>
      <c r="AN1307" s="2"/>
      <c r="AO1307" s="2"/>
      <c r="AP1307" s="2"/>
      <c r="AQ1307" s="2"/>
      <c r="AR1307" s="2"/>
      <c r="AS1307" s="2"/>
      <c r="AT1307" s="2"/>
    </row>
    <row r="1308" spans="16:46" x14ac:dyDescent="0.25">
      <c r="P1308" s="1"/>
      <c r="Q1308" s="2"/>
      <c r="R1308" s="2"/>
      <c r="S1308" s="2"/>
      <c r="T1308" s="2"/>
      <c r="U1308" s="2"/>
      <c r="V1308" s="2"/>
      <c r="W1308" s="2"/>
      <c r="X1308" s="2"/>
      <c r="AL1308" s="1"/>
      <c r="AM1308" s="2"/>
      <c r="AN1308" s="2"/>
      <c r="AO1308" s="2"/>
      <c r="AP1308" s="2"/>
      <c r="AQ1308" s="2"/>
      <c r="AR1308" s="2"/>
      <c r="AS1308" s="2"/>
      <c r="AT1308" s="2"/>
    </row>
    <row r="1309" spans="16:46" x14ac:dyDescent="0.25">
      <c r="P1309" s="1"/>
      <c r="Q1309" s="2"/>
      <c r="R1309" s="2"/>
      <c r="S1309" s="2"/>
      <c r="T1309" s="2"/>
      <c r="U1309" s="2"/>
      <c r="V1309" s="2"/>
      <c r="W1309" s="2"/>
      <c r="X1309" s="2"/>
      <c r="AL1309" s="1"/>
      <c r="AM1309" s="2"/>
      <c r="AN1309" s="2"/>
      <c r="AO1309" s="2"/>
      <c r="AP1309" s="2"/>
      <c r="AQ1309" s="2"/>
      <c r="AR1309" s="2"/>
      <c r="AS1309" s="2"/>
      <c r="AT1309" s="2"/>
    </row>
    <row r="1310" spans="16:46" x14ac:dyDescent="0.25">
      <c r="P1310" s="1"/>
      <c r="Q1310" s="2"/>
      <c r="R1310" s="2"/>
      <c r="S1310" s="2"/>
      <c r="T1310" s="2"/>
      <c r="U1310" s="2"/>
      <c r="V1310" s="2"/>
      <c r="W1310" s="2"/>
      <c r="X1310" s="2"/>
      <c r="AL1310" s="1"/>
      <c r="AM1310" s="2"/>
      <c r="AN1310" s="2"/>
      <c r="AO1310" s="2"/>
      <c r="AP1310" s="2"/>
      <c r="AQ1310" s="2"/>
      <c r="AR1310" s="2"/>
      <c r="AS1310" s="2"/>
      <c r="AT1310" s="2"/>
    </row>
    <row r="1311" spans="16:46" x14ac:dyDescent="0.25">
      <c r="P1311" s="1"/>
      <c r="Q1311" s="2"/>
      <c r="R1311" s="2"/>
      <c r="S1311" s="2"/>
      <c r="T1311" s="2"/>
      <c r="U1311" s="2"/>
      <c r="V1311" s="2"/>
      <c r="W1311" s="2"/>
      <c r="X1311" s="2"/>
      <c r="AL1311" s="1"/>
      <c r="AM1311" s="2"/>
      <c r="AN1311" s="2"/>
      <c r="AO1311" s="2"/>
      <c r="AP1311" s="2"/>
      <c r="AQ1311" s="2"/>
      <c r="AR1311" s="2"/>
      <c r="AS1311" s="2"/>
      <c r="AT1311" s="2"/>
    </row>
    <row r="1312" spans="16:46" x14ac:dyDescent="0.25">
      <c r="P1312" s="1"/>
      <c r="Q1312" s="2"/>
      <c r="R1312" s="2"/>
      <c r="S1312" s="2"/>
      <c r="T1312" s="2"/>
      <c r="U1312" s="2"/>
      <c r="V1312" s="2"/>
      <c r="W1312" s="2"/>
      <c r="X1312" s="2"/>
      <c r="AL1312" s="1"/>
      <c r="AM1312" s="2"/>
      <c r="AN1312" s="2"/>
      <c r="AO1312" s="2"/>
      <c r="AP1312" s="2"/>
      <c r="AQ1312" s="2"/>
      <c r="AR1312" s="2"/>
      <c r="AS1312" s="2"/>
      <c r="AT1312" s="2"/>
    </row>
    <row r="1313" spans="16:46" x14ac:dyDescent="0.25">
      <c r="P1313" s="1"/>
      <c r="Q1313" s="2"/>
      <c r="R1313" s="2"/>
      <c r="S1313" s="2"/>
      <c r="T1313" s="2"/>
      <c r="U1313" s="2"/>
      <c r="V1313" s="2"/>
      <c r="W1313" s="2"/>
      <c r="X1313" s="2"/>
      <c r="AL1313" s="1"/>
      <c r="AM1313" s="2"/>
      <c r="AN1313" s="2"/>
      <c r="AO1313" s="2"/>
      <c r="AP1313" s="2"/>
      <c r="AQ1313" s="2"/>
      <c r="AR1313" s="2"/>
      <c r="AS1313" s="2"/>
      <c r="AT1313" s="2"/>
    </row>
    <row r="1314" spans="16:46" x14ac:dyDescent="0.25">
      <c r="P1314" s="1"/>
      <c r="Q1314" s="2"/>
      <c r="R1314" s="2"/>
      <c r="S1314" s="2"/>
      <c r="T1314" s="2"/>
      <c r="U1314" s="2"/>
      <c r="V1314" s="2"/>
      <c r="W1314" s="2"/>
      <c r="X1314" s="2"/>
      <c r="AL1314" s="1"/>
      <c r="AM1314" s="2"/>
      <c r="AN1314" s="2"/>
      <c r="AO1314" s="2"/>
      <c r="AP1314" s="2"/>
      <c r="AQ1314" s="2"/>
      <c r="AR1314" s="2"/>
      <c r="AS1314" s="2"/>
      <c r="AT1314" s="2"/>
    </row>
    <row r="1315" spans="16:46" x14ac:dyDescent="0.25">
      <c r="P1315" s="1"/>
      <c r="Q1315" s="2"/>
      <c r="R1315" s="2"/>
      <c r="S1315" s="2"/>
      <c r="T1315" s="2"/>
      <c r="U1315" s="2"/>
      <c r="V1315" s="2"/>
      <c r="W1315" s="2"/>
      <c r="X1315" s="2"/>
      <c r="AL1315" s="1"/>
      <c r="AM1315" s="2"/>
      <c r="AN1315" s="2"/>
      <c r="AO1315" s="2"/>
      <c r="AP1315" s="2"/>
      <c r="AQ1315" s="2"/>
      <c r="AR1315" s="2"/>
      <c r="AS1315" s="2"/>
      <c r="AT1315" s="2"/>
    </row>
    <row r="1316" spans="16:46" x14ac:dyDescent="0.25">
      <c r="P1316" s="1"/>
      <c r="Q1316" s="2"/>
      <c r="R1316" s="2"/>
      <c r="S1316" s="2"/>
      <c r="T1316" s="2"/>
      <c r="U1316" s="2"/>
      <c r="V1316" s="2"/>
      <c r="W1316" s="2"/>
      <c r="X1316" s="2"/>
      <c r="AL1316" s="1"/>
      <c r="AM1316" s="2"/>
      <c r="AN1316" s="2"/>
      <c r="AO1316" s="2"/>
      <c r="AP1316" s="2"/>
      <c r="AQ1316" s="2"/>
      <c r="AR1316" s="2"/>
      <c r="AS1316" s="2"/>
      <c r="AT1316" s="2"/>
    </row>
    <row r="1317" spans="16:46" x14ac:dyDescent="0.25">
      <c r="P1317" s="1"/>
      <c r="Q1317" s="2"/>
      <c r="R1317" s="2"/>
      <c r="S1317" s="2"/>
      <c r="T1317" s="2"/>
      <c r="U1317" s="2"/>
      <c r="V1317" s="2"/>
      <c r="W1317" s="2"/>
      <c r="X1317" s="2"/>
      <c r="AL1317" s="1"/>
      <c r="AM1317" s="2"/>
      <c r="AN1317" s="2"/>
      <c r="AO1317" s="2"/>
      <c r="AP1317" s="2"/>
      <c r="AQ1317" s="2"/>
      <c r="AR1317" s="2"/>
      <c r="AS1317" s="2"/>
      <c r="AT1317" s="2"/>
    </row>
    <row r="1318" spans="16:46" x14ac:dyDescent="0.25">
      <c r="P1318" s="1"/>
      <c r="Q1318" s="2"/>
      <c r="R1318" s="2"/>
      <c r="S1318" s="2"/>
      <c r="T1318" s="2"/>
      <c r="U1318" s="2"/>
      <c r="V1318" s="2"/>
      <c r="W1318" s="2"/>
      <c r="X1318" s="2"/>
      <c r="AL1318" s="1"/>
      <c r="AM1318" s="2"/>
      <c r="AN1318" s="2"/>
      <c r="AO1318" s="2"/>
      <c r="AP1318" s="2"/>
      <c r="AQ1318" s="2"/>
      <c r="AR1318" s="2"/>
      <c r="AS1318" s="2"/>
      <c r="AT1318" s="2"/>
    </row>
    <row r="1319" spans="16:46" x14ac:dyDescent="0.25">
      <c r="P1319" s="1"/>
      <c r="Q1319" s="2"/>
      <c r="R1319" s="2"/>
      <c r="S1319" s="2"/>
      <c r="T1319" s="2"/>
      <c r="U1319" s="2"/>
      <c r="V1319" s="2"/>
      <c r="W1319" s="2"/>
      <c r="X1319" s="2"/>
      <c r="AL1319" s="1"/>
      <c r="AM1319" s="2"/>
      <c r="AN1319" s="2"/>
      <c r="AO1319" s="2"/>
      <c r="AP1319" s="2"/>
      <c r="AQ1319" s="2"/>
      <c r="AR1319" s="2"/>
      <c r="AS1319" s="2"/>
      <c r="AT1319" s="2"/>
    </row>
    <row r="1320" spans="16:46" x14ac:dyDescent="0.25">
      <c r="P1320" s="1"/>
      <c r="Q1320" s="2"/>
      <c r="R1320" s="2"/>
      <c r="S1320" s="2"/>
      <c r="T1320" s="2"/>
      <c r="U1320" s="2"/>
      <c r="V1320" s="2"/>
      <c r="W1320" s="2"/>
      <c r="X1320" s="2"/>
      <c r="AL1320" s="1"/>
      <c r="AM1320" s="2"/>
      <c r="AN1320" s="2"/>
      <c r="AO1320" s="2"/>
      <c r="AP1320" s="2"/>
      <c r="AQ1320" s="2"/>
      <c r="AR1320" s="2"/>
      <c r="AS1320" s="2"/>
      <c r="AT1320" s="2"/>
    </row>
    <row r="1321" spans="16:46" x14ac:dyDescent="0.25">
      <c r="P1321" s="1"/>
      <c r="Q1321" s="2"/>
      <c r="R1321" s="2"/>
      <c r="S1321" s="2"/>
      <c r="T1321" s="2"/>
      <c r="U1321" s="2"/>
      <c r="V1321" s="2"/>
      <c r="W1321" s="2"/>
      <c r="X1321" s="2"/>
      <c r="AL1321" s="1"/>
      <c r="AM1321" s="2"/>
      <c r="AN1321" s="2"/>
      <c r="AO1321" s="2"/>
      <c r="AP1321" s="2"/>
      <c r="AQ1321" s="2"/>
      <c r="AR1321" s="2"/>
      <c r="AS1321" s="2"/>
      <c r="AT1321" s="2"/>
    </row>
    <row r="1322" spans="16:46" x14ac:dyDescent="0.25">
      <c r="P1322" s="1"/>
      <c r="Q1322" s="2"/>
      <c r="R1322" s="2"/>
      <c r="S1322" s="2"/>
      <c r="T1322" s="2"/>
      <c r="U1322" s="2"/>
      <c r="V1322" s="2"/>
      <c r="W1322" s="2"/>
      <c r="X1322" s="2"/>
      <c r="AL1322" s="1"/>
      <c r="AM1322" s="2"/>
      <c r="AN1322" s="2"/>
      <c r="AO1322" s="2"/>
      <c r="AP1322" s="2"/>
      <c r="AQ1322" s="2"/>
      <c r="AR1322" s="2"/>
      <c r="AS1322" s="2"/>
      <c r="AT1322" s="2"/>
    </row>
    <row r="1323" spans="16:46" x14ac:dyDescent="0.25">
      <c r="P1323" s="1"/>
      <c r="Q1323" s="2"/>
      <c r="R1323" s="2"/>
      <c r="S1323" s="2"/>
      <c r="T1323" s="2"/>
      <c r="U1323" s="2"/>
      <c r="V1323" s="2"/>
      <c r="W1323" s="2"/>
      <c r="X1323" s="2"/>
      <c r="AL1323" s="1"/>
      <c r="AM1323" s="2"/>
      <c r="AN1323" s="2"/>
      <c r="AO1323" s="2"/>
      <c r="AP1323" s="2"/>
      <c r="AQ1323" s="2"/>
      <c r="AR1323" s="2"/>
      <c r="AS1323" s="2"/>
      <c r="AT1323" s="2"/>
    </row>
    <row r="1324" spans="16:46" x14ac:dyDescent="0.25">
      <c r="P1324" s="1"/>
      <c r="Q1324" s="2"/>
      <c r="R1324" s="2"/>
      <c r="S1324" s="2"/>
      <c r="T1324" s="2"/>
      <c r="U1324" s="2"/>
      <c r="V1324" s="2"/>
      <c r="W1324" s="2"/>
      <c r="X1324" s="2"/>
      <c r="AL1324" s="1"/>
      <c r="AM1324" s="2"/>
      <c r="AN1324" s="2"/>
      <c r="AO1324" s="2"/>
      <c r="AP1324" s="2"/>
      <c r="AQ1324" s="2"/>
      <c r="AR1324" s="2"/>
      <c r="AS1324" s="2"/>
      <c r="AT1324" s="2"/>
    </row>
    <row r="1325" spans="16:46" x14ac:dyDescent="0.25">
      <c r="P1325" s="1"/>
      <c r="Q1325" s="2"/>
      <c r="R1325" s="2"/>
      <c r="S1325" s="2"/>
      <c r="T1325" s="2"/>
      <c r="U1325" s="2"/>
      <c r="V1325" s="2"/>
      <c r="W1325" s="2"/>
      <c r="X1325" s="2"/>
      <c r="AL1325" s="1"/>
      <c r="AM1325" s="2"/>
      <c r="AN1325" s="2"/>
      <c r="AO1325" s="2"/>
      <c r="AP1325" s="2"/>
      <c r="AQ1325" s="2"/>
      <c r="AR1325" s="2"/>
      <c r="AS1325" s="2"/>
      <c r="AT1325" s="2"/>
    </row>
    <row r="1326" spans="16:46" x14ac:dyDescent="0.25">
      <c r="P1326" s="1"/>
      <c r="Q1326" s="2"/>
      <c r="R1326" s="2"/>
      <c r="S1326" s="2"/>
      <c r="T1326" s="2"/>
      <c r="U1326" s="2"/>
      <c r="V1326" s="2"/>
      <c r="W1326" s="2"/>
      <c r="X1326" s="2"/>
      <c r="AL1326" s="1"/>
      <c r="AM1326" s="2"/>
      <c r="AN1326" s="2"/>
      <c r="AO1326" s="2"/>
      <c r="AP1326" s="2"/>
      <c r="AQ1326" s="2"/>
      <c r="AR1326" s="2"/>
      <c r="AS1326" s="2"/>
      <c r="AT1326" s="2"/>
    </row>
    <row r="1327" spans="16:46" x14ac:dyDescent="0.25">
      <c r="P1327" s="1"/>
      <c r="Q1327" s="2"/>
      <c r="R1327" s="2"/>
      <c r="S1327" s="2"/>
      <c r="T1327" s="2"/>
      <c r="U1327" s="2"/>
      <c r="V1327" s="2"/>
      <c r="W1327" s="2"/>
      <c r="X1327" s="2"/>
      <c r="AL1327" s="1"/>
      <c r="AM1327" s="2"/>
      <c r="AN1327" s="2"/>
      <c r="AO1327" s="2"/>
      <c r="AP1327" s="2"/>
      <c r="AQ1327" s="2"/>
      <c r="AR1327" s="2"/>
      <c r="AS1327" s="2"/>
      <c r="AT1327" s="2"/>
    </row>
    <row r="1328" spans="16:46" x14ac:dyDescent="0.25">
      <c r="P1328" s="1"/>
      <c r="Q1328" s="2"/>
      <c r="R1328" s="2"/>
      <c r="S1328" s="2"/>
      <c r="T1328" s="2"/>
      <c r="U1328" s="2"/>
      <c r="V1328" s="2"/>
      <c r="W1328" s="2"/>
      <c r="X1328" s="2"/>
      <c r="AL1328" s="1"/>
      <c r="AM1328" s="2"/>
      <c r="AN1328" s="2"/>
      <c r="AO1328" s="2"/>
      <c r="AP1328" s="2"/>
      <c r="AQ1328" s="2"/>
      <c r="AR1328" s="2"/>
      <c r="AS1328" s="2"/>
      <c r="AT1328" s="2"/>
    </row>
    <row r="1329" spans="16:46" x14ac:dyDescent="0.25">
      <c r="P1329" s="1"/>
      <c r="Q1329" s="2"/>
      <c r="R1329" s="2"/>
      <c r="S1329" s="2"/>
      <c r="T1329" s="2"/>
      <c r="U1329" s="2"/>
      <c r="V1329" s="2"/>
      <c r="W1329" s="2"/>
      <c r="X1329" s="2"/>
      <c r="AL1329" s="1"/>
      <c r="AM1329" s="2"/>
      <c r="AN1329" s="2"/>
      <c r="AO1329" s="2"/>
      <c r="AP1329" s="2"/>
      <c r="AQ1329" s="2"/>
      <c r="AR1329" s="2"/>
      <c r="AS1329" s="2"/>
      <c r="AT1329" s="2"/>
    </row>
    <row r="1330" spans="16:46" x14ac:dyDescent="0.25">
      <c r="P1330" s="1"/>
      <c r="Q1330" s="2"/>
      <c r="R1330" s="2"/>
      <c r="S1330" s="2"/>
      <c r="T1330" s="2"/>
      <c r="U1330" s="2"/>
      <c r="V1330" s="2"/>
      <c r="W1330" s="2"/>
      <c r="X1330" s="2"/>
      <c r="AL1330" s="1"/>
      <c r="AM1330" s="2"/>
      <c r="AN1330" s="2"/>
      <c r="AO1330" s="2"/>
      <c r="AP1330" s="2"/>
      <c r="AQ1330" s="2"/>
      <c r="AR1330" s="2"/>
      <c r="AS1330" s="2"/>
      <c r="AT1330" s="2"/>
    </row>
    <row r="1331" spans="16:46" x14ac:dyDescent="0.25">
      <c r="P1331" s="1"/>
      <c r="Q1331" s="2"/>
      <c r="R1331" s="2"/>
      <c r="S1331" s="2"/>
      <c r="T1331" s="2"/>
      <c r="U1331" s="2"/>
      <c r="V1331" s="2"/>
      <c r="W1331" s="2"/>
      <c r="X1331" s="2"/>
      <c r="AL1331" s="1"/>
      <c r="AM1331" s="2"/>
      <c r="AN1331" s="2"/>
      <c r="AO1331" s="2"/>
      <c r="AP1331" s="2"/>
      <c r="AQ1331" s="2"/>
      <c r="AR1331" s="2"/>
      <c r="AS1331" s="2"/>
      <c r="AT1331" s="2"/>
    </row>
    <row r="1332" spans="16:46" x14ac:dyDescent="0.25">
      <c r="P1332" s="1"/>
      <c r="Q1332" s="2"/>
      <c r="R1332" s="2"/>
      <c r="S1332" s="2"/>
      <c r="T1332" s="2"/>
      <c r="U1332" s="2"/>
      <c r="V1332" s="2"/>
      <c r="W1332" s="2"/>
      <c r="X1332" s="2"/>
      <c r="AL1332" s="1"/>
      <c r="AM1332" s="2"/>
      <c r="AN1332" s="2"/>
      <c r="AO1332" s="2"/>
      <c r="AP1332" s="2"/>
      <c r="AQ1332" s="2"/>
      <c r="AR1332" s="2"/>
      <c r="AS1332" s="2"/>
      <c r="AT1332" s="2"/>
    </row>
    <row r="1333" spans="16:46" x14ac:dyDescent="0.25">
      <c r="P1333" s="1"/>
      <c r="Q1333" s="2"/>
      <c r="R1333" s="2"/>
      <c r="S1333" s="2"/>
      <c r="T1333" s="2"/>
      <c r="U1333" s="2"/>
      <c r="V1333" s="2"/>
      <c r="W1333" s="2"/>
      <c r="X1333" s="2"/>
      <c r="AL1333" s="1"/>
      <c r="AM1333" s="2"/>
      <c r="AN1333" s="2"/>
      <c r="AO1333" s="2"/>
      <c r="AP1333" s="2"/>
      <c r="AQ1333" s="2"/>
      <c r="AR1333" s="2"/>
      <c r="AS1333" s="2"/>
      <c r="AT1333" s="2"/>
    </row>
    <row r="1334" spans="16:46" x14ac:dyDescent="0.25">
      <c r="P1334" s="1"/>
      <c r="Q1334" s="2"/>
      <c r="R1334" s="2"/>
      <c r="S1334" s="2"/>
      <c r="T1334" s="2"/>
      <c r="U1334" s="2"/>
      <c r="V1334" s="2"/>
      <c r="W1334" s="2"/>
      <c r="X1334" s="2"/>
      <c r="AL1334" s="1"/>
      <c r="AM1334" s="2"/>
      <c r="AN1334" s="2"/>
      <c r="AO1334" s="2"/>
      <c r="AP1334" s="2"/>
      <c r="AQ1334" s="2"/>
      <c r="AR1334" s="2"/>
      <c r="AS1334" s="2"/>
      <c r="AT1334" s="2"/>
    </row>
    <row r="1335" spans="16:46" x14ac:dyDescent="0.25">
      <c r="P1335" s="1"/>
      <c r="Q1335" s="2"/>
      <c r="R1335" s="2"/>
      <c r="S1335" s="2"/>
      <c r="T1335" s="2"/>
      <c r="U1335" s="2"/>
      <c r="V1335" s="2"/>
      <c r="W1335" s="2"/>
      <c r="X1335" s="2"/>
      <c r="AL1335" s="1"/>
      <c r="AM1335" s="2"/>
      <c r="AN1335" s="2"/>
      <c r="AO1335" s="2"/>
      <c r="AP1335" s="2"/>
      <c r="AQ1335" s="2"/>
      <c r="AR1335" s="2"/>
      <c r="AS1335" s="2"/>
      <c r="AT1335" s="2"/>
    </row>
    <row r="1336" spans="16:46" x14ac:dyDescent="0.25">
      <c r="P1336" s="1"/>
      <c r="Q1336" s="2"/>
      <c r="R1336" s="2"/>
      <c r="S1336" s="2"/>
      <c r="T1336" s="2"/>
      <c r="U1336" s="2"/>
      <c r="V1336" s="2"/>
      <c r="W1336" s="2"/>
      <c r="X1336" s="2"/>
      <c r="AL1336" s="1"/>
      <c r="AM1336" s="2"/>
      <c r="AN1336" s="2"/>
      <c r="AO1336" s="2"/>
      <c r="AP1336" s="2"/>
      <c r="AQ1336" s="2"/>
      <c r="AR1336" s="2"/>
      <c r="AS1336" s="2"/>
      <c r="AT1336" s="2"/>
    </row>
    <row r="1337" spans="16:46" x14ac:dyDescent="0.25">
      <c r="P1337" s="1"/>
      <c r="Q1337" s="2"/>
      <c r="R1337" s="2"/>
      <c r="S1337" s="2"/>
      <c r="T1337" s="2"/>
      <c r="U1337" s="2"/>
      <c r="V1337" s="2"/>
      <c r="W1337" s="2"/>
      <c r="X1337" s="2"/>
      <c r="AL1337" s="1"/>
      <c r="AM1337" s="2"/>
      <c r="AN1337" s="2"/>
      <c r="AO1337" s="2"/>
      <c r="AP1337" s="2"/>
      <c r="AQ1337" s="2"/>
      <c r="AR1337" s="2"/>
      <c r="AS1337" s="2"/>
      <c r="AT1337" s="2"/>
    </row>
    <row r="1338" spans="16:46" x14ac:dyDescent="0.25">
      <c r="P1338" s="1"/>
      <c r="Q1338" s="2"/>
      <c r="R1338" s="2"/>
      <c r="S1338" s="2"/>
      <c r="T1338" s="2"/>
      <c r="U1338" s="2"/>
      <c r="V1338" s="2"/>
      <c r="W1338" s="2"/>
      <c r="X1338" s="2"/>
      <c r="AL1338" s="1"/>
      <c r="AM1338" s="2"/>
      <c r="AN1338" s="2"/>
      <c r="AO1338" s="2"/>
      <c r="AP1338" s="2"/>
      <c r="AQ1338" s="2"/>
      <c r="AR1338" s="2"/>
      <c r="AS1338" s="2"/>
      <c r="AT1338" s="2"/>
    </row>
    <row r="1339" spans="16:46" x14ac:dyDescent="0.25">
      <c r="P1339" s="1"/>
      <c r="Q1339" s="2"/>
      <c r="R1339" s="2"/>
      <c r="S1339" s="2"/>
      <c r="T1339" s="2"/>
      <c r="U1339" s="2"/>
      <c r="V1339" s="2"/>
      <c r="W1339" s="2"/>
      <c r="X1339" s="2"/>
      <c r="AL1339" s="1"/>
      <c r="AM1339" s="2"/>
      <c r="AN1339" s="2"/>
      <c r="AO1339" s="2"/>
      <c r="AP1339" s="2"/>
      <c r="AQ1339" s="2"/>
      <c r="AR1339" s="2"/>
      <c r="AS1339" s="2"/>
      <c r="AT1339" s="2"/>
    </row>
    <row r="1340" spans="16:46" x14ac:dyDescent="0.25">
      <c r="P1340" s="1"/>
      <c r="Q1340" s="2"/>
      <c r="R1340" s="2"/>
      <c r="S1340" s="2"/>
      <c r="T1340" s="2"/>
      <c r="U1340" s="2"/>
      <c r="V1340" s="2"/>
      <c r="W1340" s="2"/>
      <c r="X1340" s="2"/>
      <c r="AL1340" s="1"/>
      <c r="AM1340" s="2"/>
      <c r="AN1340" s="2"/>
      <c r="AO1340" s="2"/>
      <c r="AP1340" s="2"/>
      <c r="AQ1340" s="2"/>
      <c r="AR1340" s="2"/>
      <c r="AS1340" s="2"/>
      <c r="AT1340" s="2"/>
    </row>
    <row r="1341" spans="16:46" x14ac:dyDescent="0.25">
      <c r="P1341" s="1"/>
      <c r="Q1341" s="2"/>
      <c r="R1341" s="2"/>
      <c r="S1341" s="2"/>
      <c r="T1341" s="2"/>
      <c r="U1341" s="2"/>
      <c r="V1341" s="2"/>
      <c r="W1341" s="2"/>
      <c r="X1341" s="2"/>
      <c r="AL1341" s="1"/>
      <c r="AM1341" s="2"/>
      <c r="AN1341" s="2"/>
      <c r="AO1341" s="2"/>
      <c r="AP1341" s="2"/>
      <c r="AQ1341" s="2"/>
      <c r="AR1341" s="2"/>
      <c r="AS1341" s="2"/>
      <c r="AT1341" s="2"/>
    </row>
    <row r="1342" spans="16:46" x14ac:dyDescent="0.25">
      <c r="P1342" s="1"/>
      <c r="Q1342" s="2"/>
      <c r="R1342" s="2"/>
      <c r="S1342" s="2"/>
      <c r="T1342" s="2"/>
      <c r="U1342" s="2"/>
      <c r="V1342" s="2"/>
      <c r="W1342" s="2"/>
      <c r="X1342" s="2"/>
      <c r="AL1342" s="1"/>
      <c r="AM1342" s="2"/>
      <c r="AN1342" s="2"/>
      <c r="AO1342" s="2"/>
      <c r="AP1342" s="2"/>
      <c r="AQ1342" s="2"/>
      <c r="AR1342" s="2"/>
      <c r="AS1342" s="2"/>
      <c r="AT1342" s="2"/>
    </row>
    <row r="1343" spans="16:46" x14ac:dyDescent="0.25">
      <c r="P1343" s="1"/>
      <c r="Q1343" s="2"/>
      <c r="R1343" s="2"/>
      <c r="S1343" s="2"/>
      <c r="T1343" s="2"/>
      <c r="U1343" s="2"/>
      <c r="V1343" s="2"/>
      <c r="W1343" s="2"/>
      <c r="X1343" s="2"/>
      <c r="AL1343" s="1"/>
      <c r="AM1343" s="2"/>
      <c r="AN1343" s="2"/>
      <c r="AO1343" s="2"/>
      <c r="AP1343" s="2"/>
      <c r="AQ1343" s="2"/>
      <c r="AR1343" s="2"/>
      <c r="AS1343" s="2"/>
      <c r="AT1343" s="2"/>
    </row>
    <row r="1344" spans="16:46" x14ac:dyDescent="0.25">
      <c r="P1344" s="1"/>
      <c r="Q1344" s="2"/>
      <c r="R1344" s="2"/>
      <c r="S1344" s="2"/>
      <c r="T1344" s="2"/>
      <c r="U1344" s="2"/>
      <c r="V1344" s="2"/>
      <c r="W1344" s="2"/>
      <c r="X1344" s="2"/>
      <c r="AL1344" s="1"/>
      <c r="AM1344" s="2"/>
      <c r="AN1344" s="2"/>
      <c r="AO1344" s="2"/>
      <c r="AP1344" s="2"/>
      <c r="AQ1344" s="2"/>
      <c r="AR1344" s="2"/>
      <c r="AS1344" s="2"/>
      <c r="AT1344" s="2"/>
    </row>
    <row r="1345" spans="16:46" x14ac:dyDescent="0.25">
      <c r="P1345" s="1"/>
      <c r="Q1345" s="2"/>
      <c r="R1345" s="2"/>
      <c r="S1345" s="2"/>
      <c r="T1345" s="2"/>
      <c r="U1345" s="2"/>
      <c r="V1345" s="2"/>
      <c r="W1345" s="2"/>
      <c r="X1345" s="2"/>
      <c r="AL1345" s="1"/>
      <c r="AM1345" s="2"/>
      <c r="AN1345" s="2"/>
      <c r="AO1345" s="2"/>
      <c r="AP1345" s="2"/>
      <c r="AQ1345" s="2"/>
      <c r="AR1345" s="2"/>
      <c r="AS1345" s="2"/>
      <c r="AT1345" s="2"/>
    </row>
    <row r="1346" spans="16:46" x14ac:dyDescent="0.25">
      <c r="P1346" s="1"/>
      <c r="Q1346" s="2"/>
      <c r="R1346" s="2"/>
      <c r="S1346" s="2"/>
      <c r="T1346" s="2"/>
      <c r="U1346" s="2"/>
      <c r="V1346" s="2"/>
      <c r="W1346" s="2"/>
      <c r="X1346" s="2"/>
      <c r="AL1346" s="1"/>
      <c r="AM1346" s="2"/>
      <c r="AN1346" s="2"/>
      <c r="AO1346" s="2"/>
      <c r="AP1346" s="2"/>
      <c r="AQ1346" s="2"/>
      <c r="AR1346" s="2"/>
      <c r="AS1346" s="2"/>
      <c r="AT1346" s="2"/>
    </row>
    <row r="1347" spans="16:46" x14ac:dyDescent="0.25">
      <c r="P1347" s="1"/>
      <c r="Q1347" s="2"/>
      <c r="R1347" s="2"/>
      <c r="S1347" s="2"/>
      <c r="T1347" s="2"/>
      <c r="U1347" s="2"/>
      <c r="V1347" s="2"/>
      <c r="W1347" s="2"/>
      <c r="X1347" s="2"/>
      <c r="AL1347" s="1"/>
      <c r="AM1347" s="2"/>
      <c r="AN1347" s="2"/>
      <c r="AO1347" s="2"/>
      <c r="AP1347" s="2"/>
      <c r="AQ1347" s="2"/>
      <c r="AR1347" s="2"/>
      <c r="AS1347" s="2"/>
      <c r="AT1347" s="2"/>
    </row>
    <row r="1348" spans="16:46" x14ac:dyDescent="0.25">
      <c r="P1348" s="1"/>
      <c r="Q1348" s="2"/>
      <c r="R1348" s="2"/>
      <c r="S1348" s="2"/>
      <c r="T1348" s="2"/>
      <c r="U1348" s="2"/>
      <c r="V1348" s="2"/>
      <c r="W1348" s="2"/>
      <c r="X1348" s="2"/>
      <c r="AL1348" s="1"/>
      <c r="AM1348" s="2"/>
      <c r="AN1348" s="2"/>
      <c r="AO1348" s="2"/>
      <c r="AP1348" s="2"/>
      <c r="AQ1348" s="2"/>
      <c r="AR1348" s="2"/>
      <c r="AS1348" s="2"/>
      <c r="AT1348" s="2"/>
    </row>
    <row r="1349" spans="16:46" x14ac:dyDescent="0.25">
      <c r="P1349" s="1"/>
      <c r="Q1349" s="2"/>
      <c r="R1349" s="2"/>
      <c r="S1349" s="2"/>
      <c r="T1349" s="2"/>
      <c r="U1349" s="2"/>
      <c r="V1349" s="2"/>
      <c r="W1349" s="2"/>
      <c r="X1349" s="2"/>
      <c r="AL1349" s="1"/>
      <c r="AM1349" s="2"/>
      <c r="AN1349" s="2"/>
      <c r="AO1349" s="2"/>
      <c r="AP1349" s="2"/>
      <c r="AQ1349" s="2"/>
      <c r="AR1349" s="2"/>
      <c r="AS1349" s="2"/>
      <c r="AT1349" s="2"/>
    </row>
    <row r="1350" spans="16:46" x14ac:dyDescent="0.25">
      <c r="P1350" s="1"/>
      <c r="Q1350" s="2"/>
      <c r="R1350" s="2"/>
      <c r="S1350" s="2"/>
      <c r="T1350" s="2"/>
      <c r="U1350" s="2"/>
      <c r="V1350" s="2"/>
      <c r="W1350" s="2"/>
      <c r="X1350" s="2"/>
      <c r="AL1350" s="1"/>
      <c r="AM1350" s="2"/>
      <c r="AN1350" s="2"/>
      <c r="AO1350" s="2"/>
      <c r="AP1350" s="2"/>
      <c r="AQ1350" s="2"/>
      <c r="AR1350" s="2"/>
      <c r="AS1350" s="2"/>
      <c r="AT1350" s="2"/>
    </row>
    <row r="1351" spans="16:46" x14ac:dyDescent="0.25">
      <c r="P1351" s="1"/>
      <c r="Q1351" s="2"/>
      <c r="R1351" s="2"/>
      <c r="S1351" s="2"/>
      <c r="T1351" s="2"/>
      <c r="U1351" s="2"/>
      <c r="V1351" s="2"/>
      <c r="W1351" s="2"/>
      <c r="X1351" s="2"/>
      <c r="AL1351" s="1"/>
      <c r="AM1351" s="2"/>
      <c r="AN1351" s="2"/>
      <c r="AO1351" s="2"/>
      <c r="AP1351" s="2"/>
      <c r="AQ1351" s="2"/>
      <c r="AR1351" s="2"/>
      <c r="AS1351" s="2"/>
      <c r="AT1351" s="2"/>
    </row>
    <row r="1352" spans="16:46" x14ac:dyDescent="0.25">
      <c r="P1352" s="1"/>
      <c r="Q1352" s="2"/>
      <c r="R1352" s="2"/>
      <c r="S1352" s="2"/>
      <c r="T1352" s="2"/>
      <c r="U1352" s="2"/>
      <c r="V1352" s="2"/>
      <c r="W1352" s="2"/>
      <c r="X1352" s="2"/>
      <c r="AL1352" s="1"/>
      <c r="AM1352" s="2"/>
      <c r="AN1352" s="2"/>
      <c r="AO1352" s="2"/>
      <c r="AP1352" s="2"/>
      <c r="AQ1352" s="2"/>
      <c r="AR1352" s="2"/>
      <c r="AS1352" s="2"/>
      <c r="AT1352" s="2"/>
    </row>
    <row r="1353" spans="16:46" x14ac:dyDescent="0.25">
      <c r="P1353" s="1"/>
      <c r="Q1353" s="2"/>
      <c r="R1353" s="2"/>
      <c r="S1353" s="2"/>
      <c r="T1353" s="2"/>
      <c r="U1353" s="2"/>
      <c r="V1353" s="2"/>
      <c r="W1353" s="2"/>
      <c r="X1353" s="2"/>
      <c r="AL1353" s="1"/>
      <c r="AM1353" s="2"/>
      <c r="AN1353" s="2"/>
      <c r="AO1353" s="2"/>
      <c r="AP1353" s="2"/>
      <c r="AQ1353" s="2"/>
      <c r="AR1353" s="2"/>
      <c r="AS1353" s="2"/>
      <c r="AT1353" s="2"/>
    </row>
    <row r="1354" spans="16:46" x14ac:dyDescent="0.25">
      <c r="P1354" s="1"/>
      <c r="Q1354" s="2"/>
      <c r="R1354" s="2"/>
      <c r="S1354" s="2"/>
      <c r="T1354" s="2"/>
      <c r="U1354" s="2"/>
      <c r="V1354" s="2"/>
      <c r="W1354" s="2"/>
      <c r="X1354" s="2"/>
      <c r="AL1354" s="1"/>
      <c r="AM1354" s="2"/>
      <c r="AN1354" s="2"/>
      <c r="AO1354" s="2"/>
      <c r="AP1354" s="2"/>
      <c r="AQ1354" s="2"/>
      <c r="AR1354" s="2"/>
      <c r="AS1354" s="2"/>
      <c r="AT1354" s="2"/>
    </row>
    <row r="1355" spans="16:46" x14ac:dyDescent="0.25">
      <c r="P1355" s="1"/>
      <c r="Q1355" s="2"/>
      <c r="R1355" s="2"/>
      <c r="S1355" s="2"/>
      <c r="T1355" s="2"/>
      <c r="U1355" s="2"/>
      <c r="V1355" s="2"/>
      <c r="W1355" s="2"/>
      <c r="X1355" s="2"/>
      <c r="AL1355" s="1"/>
      <c r="AM1355" s="2"/>
      <c r="AN1355" s="2"/>
      <c r="AO1355" s="2"/>
      <c r="AP1355" s="2"/>
      <c r="AQ1355" s="2"/>
      <c r="AR1355" s="2"/>
      <c r="AS1355" s="2"/>
      <c r="AT1355" s="2"/>
    </row>
    <row r="1356" spans="16:46" x14ac:dyDescent="0.25">
      <c r="P1356" s="1"/>
      <c r="Q1356" s="2"/>
      <c r="R1356" s="2"/>
      <c r="S1356" s="2"/>
      <c r="T1356" s="2"/>
      <c r="U1356" s="2"/>
      <c r="V1356" s="2"/>
      <c r="W1356" s="2"/>
      <c r="X1356" s="2"/>
      <c r="AL1356" s="1"/>
      <c r="AM1356" s="2"/>
      <c r="AN1356" s="2"/>
      <c r="AO1356" s="2"/>
      <c r="AP1356" s="2"/>
      <c r="AQ1356" s="2"/>
      <c r="AR1356" s="2"/>
      <c r="AS1356" s="2"/>
      <c r="AT1356" s="2"/>
    </row>
    <row r="1357" spans="16:46" x14ac:dyDescent="0.25">
      <c r="P1357" s="1"/>
      <c r="Q1357" s="2"/>
      <c r="R1357" s="2"/>
      <c r="S1357" s="2"/>
      <c r="T1357" s="2"/>
      <c r="U1357" s="2"/>
      <c r="V1357" s="2"/>
      <c r="W1357" s="2"/>
      <c r="X1357" s="2"/>
      <c r="AL1357" s="1"/>
      <c r="AM1357" s="2"/>
      <c r="AN1357" s="2"/>
      <c r="AO1357" s="2"/>
      <c r="AP1357" s="2"/>
      <c r="AQ1357" s="2"/>
      <c r="AR1357" s="2"/>
      <c r="AS1357" s="2"/>
      <c r="AT1357" s="2"/>
    </row>
    <row r="1358" spans="16:46" x14ac:dyDescent="0.25">
      <c r="P1358" s="1"/>
      <c r="Q1358" s="2"/>
      <c r="R1358" s="2"/>
      <c r="S1358" s="2"/>
      <c r="T1358" s="2"/>
      <c r="U1358" s="2"/>
      <c r="V1358" s="2"/>
      <c r="W1358" s="2"/>
      <c r="X1358" s="2"/>
      <c r="AL1358" s="1"/>
      <c r="AM1358" s="2"/>
      <c r="AN1358" s="2"/>
      <c r="AO1358" s="2"/>
      <c r="AP1358" s="2"/>
      <c r="AQ1358" s="2"/>
      <c r="AR1358" s="2"/>
      <c r="AS1358" s="2"/>
      <c r="AT1358" s="2"/>
    </row>
    <row r="1359" spans="16:46" x14ac:dyDescent="0.25">
      <c r="P1359" s="1"/>
      <c r="Q1359" s="2"/>
      <c r="R1359" s="2"/>
      <c r="S1359" s="2"/>
      <c r="T1359" s="2"/>
      <c r="U1359" s="2"/>
      <c r="V1359" s="2"/>
      <c r="W1359" s="2"/>
      <c r="X1359" s="2"/>
      <c r="AL1359" s="1"/>
      <c r="AM1359" s="2"/>
      <c r="AN1359" s="2"/>
      <c r="AO1359" s="2"/>
      <c r="AP1359" s="2"/>
      <c r="AQ1359" s="2"/>
      <c r="AR1359" s="2"/>
      <c r="AS1359" s="2"/>
      <c r="AT1359" s="2"/>
    </row>
    <row r="1360" spans="16:46" x14ac:dyDescent="0.25">
      <c r="P1360" s="1"/>
      <c r="Q1360" s="2"/>
      <c r="R1360" s="2"/>
      <c r="S1360" s="2"/>
      <c r="T1360" s="2"/>
      <c r="U1360" s="2"/>
      <c r="V1360" s="2"/>
      <c r="W1360" s="2"/>
      <c r="X1360" s="2"/>
      <c r="AL1360" s="1"/>
      <c r="AM1360" s="2"/>
      <c r="AN1360" s="2"/>
      <c r="AO1360" s="2"/>
      <c r="AP1360" s="2"/>
      <c r="AQ1360" s="2"/>
      <c r="AR1360" s="2"/>
      <c r="AS1360" s="2"/>
      <c r="AT1360" s="2"/>
    </row>
    <row r="1361" spans="16:46" x14ac:dyDescent="0.25">
      <c r="P1361" s="1"/>
      <c r="Q1361" s="2"/>
      <c r="R1361" s="2"/>
      <c r="S1361" s="2"/>
      <c r="T1361" s="2"/>
      <c r="U1361" s="2"/>
      <c r="V1361" s="2"/>
      <c r="W1361" s="2"/>
      <c r="X1361" s="2"/>
      <c r="AL1361" s="1"/>
      <c r="AM1361" s="2"/>
      <c r="AN1361" s="2"/>
      <c r="AO1361" s="2"/>
      <c r="AP1361" s="2"/>
      <c r="AQ1361" s="2"/>
      <c r="AR1361" s="2"/>
      <c r="AS1361" s="2"/>
      <c r="AT1361" s="2"/>
    </row>
    <row r="1362" spans="16:46" x14ac:dyDescent="0.25">
      <c r="P1362" s="1"/>
      <c r="Q1362" s="2"/>
      <c r="R1362" s="2"/>
      <c r="S1362" s="2"/>
      <c r="T1362" s="2"/>
      <c r="U1362" s="2"/>
      <c r="V1362" s="2"/>
      <c r="W1362" s="2"/>
      <c r="X1362" s="2"/>
      <c r="AL1362" s="1"/>
      <c r="AM1362" s="2"/>
      <c r="AN1362" s="2"/>
      <c r="AO1362" s="2"/>
      <c r="AP1362" s="2"/>
      <c r="AQ1362" s="2"/>
      <c r="AR1362" s="2"/>
      <c r="AS1362" s="2"/>
      <c r="AT1362" s="2"/>
    </row>
    <row r="1363" spans="16:46" x14ac:dyDescent="0.25">
      <c r="P1363" s="1"/>
      <c r="Q1363" s="2"/>
      <c r="R1363" s="2"/>
      <c r="S1363" s="2"/>
      <c r="T1363" s="2"/>
      <c r="U1363" s="2"/>
      <c r="V1363" s="2"/>
      <c r="W1363" s="2"/>
      <c r="X1363" s="2"/>
      <c r="AL1363" s="1"/>
      <c r="AM1363" s="2"/>
      <c r="AN1363" s="2"/>
      <c r="AO1363" s="2"/>
      <c r="AP1363" s="2"/>
      <c r="AQ1363" s="2"/>
      <c r="AR1363" s="2"/>
      <c r="AS1363" s="2"/>
      <c r="AT1363" s="2"/>
    </row>
    <row r="1364" spans="16:46" x14ac:dyDescent="0.25">
      <c r="P1364" s="1"/>
      <c r="Q1364" s="2"/>
      <c r="R1364" s="2"/>
      <c r="S1364" s="2"/>
      <c r="T1364" s="2"/>
      <c r="U1364" s="2"/>
      <c r="V1364" s="2"/>
      <c r="W1364" s="2"/>
      <c r="X1364" s="2"/>
      <c r="AL1364" s="1"/>
      <c r="AM1364" s="2"/>
      <c r="AN1364" s="2"/>
      <c r="AO1364" s="2"/>
      <c r="AP1364" s="2"/>
      <c r="AQ1364" s="2"/>
      <c r="AR1364" s="2"/>
      <c r="AS1364" s="2"/>
      <c r="AT1364" s="2"/>
    </row>
    <row r="1365" spans="16:46" x14ac:dyDescent="0.25">
      <c r="P1365" s="1"/>
      <c r="Q1365" s="2"/>
      <c r="R1365" s="2"/>
      <c r="S1365" s="2"/>
      <c r="T1365" s="2"/>
      <c r="U1365" s="2"/>
      <c r="V1365" s="2"/>
      <c r="W1365" s="2"/>
      <c r="X1365" s="2"/>
      <c r="AL1365" s="1"/>
      <c r="AM1365" s="2"/>
      <c r="AN1365" s="2"/>
      <c r="AO1365" s="2"/>
      <c r="AP1365" s="2"/>
      <c r="AQ1365" s="2"/>
      <c r="AR1365" s="2"/>
      <c r="AS1365" s="2"/>
      <c r="AT1365" s="2"/>
    </row>
    <row r="1366" spans="16:46" x14ac:dyDescent="0.25">
      <c r="P1366" s="1"/>
      <c r="Q1366" s="2"/>
      <c r="R1366" s="2"/>
      <c r="S1366" s="2"/>
      <c r="T1366" s="2"/>
      <c r="U1366" s="2"/>
      <c r="V1366" s="2"/>
      <c r="W1366" s="2"/>
      <c r="X1366" s="2"/>
      <c r="AL1366" s="1"/>
      <c r="AM1366" s="2"/>
      <c r="AN1366" s="2"/>
      <c r="AO1366" s="2"/>
      <c r="AP1366" s="2"/>
      <c r="AQ1366" s="2"/>
      <c r="AR1366" s="2"/>
      <c r="AS1366" s="2"/>
      <c r="AT1366" s="2"/>
    </row>
    <row r="1367" spans="16:46" x14ac:dyDescent="0.25">
      <c r="P1367" s="1"/>
      <c r="Q1367" s="2"/>
      <c r="R1367" s="2"/>
      <c r="S1367" s="2"/>
      <c r="T1367" s="2"/>
      <c r="U1367" s="2"/>
      <c r="V1367" s="2"/>
      <c r="W1367" s="2"/>
      <c r="X1367" s="2"/>
      <c r="AL1367" s="1"/>
      <c r="AM1367" s="2"/>
      <c r="AN1367" s="2"/>
      <c r="AO1367" s="2"/>
      <c r="AP1367" s="2"/>
      <c r="AQ1367" s="2"/>
      <c r="AR1367" s="2"/>
      <c r="AS1367" s="2"/>
      <c r="AT1367" s="2"/>
    </row>
    <row r="1368" spans="16:46" x14ac:dyDescent="0.25">
      <c r="P1368" s="1"/>
      <c r="Q1368" s="2"/>
      <c r="R1368" s="2"/>
      <c r="S1368" s="2"/>
      <c r="T1368" s="2"/>
      <c r="U1368" s="2"/>
      <c r="V1368" s="2"/>
      <c r="W1368" s="2"/>
      <c r="X1368" s="2"/>
      <c r="AL1368" s="1"/>
      <c r="AM1368" s="2"/>
      <c r="AN1368" s="2"/>
      <c r="AO1368" s="2"/>
      <c r="AP1368" s="2"/>
      <c r="AQ1368" s="2"/>
      <c r="AR1368" s="2"/>
      <c r="AS1368" s="2"/>
      <c r="AT1368" s="2"/>
    </row>
    <row r="1369" spans="16:46" x14ac:dyDescent="0.25">
      <c r="P1369" s="1"/>
      <c r="Q1369" s="2"/>
      <c r="R1369" s="2"/>
      <c r="S1369" s="2"/>
      <c r="T1369" s="2"/>
      <c r="U1369" s="2"/>
      <c r="V1369" s="2"/>
      <c r="W1369" s="2"/>
      <c r="X1369" s="2"/>
      <c r="AL1369" s="1"/>
      <c r="AM1369" s="2"/>
      <c r="AN1369" s="2"/>
      <c r="AO1369" s="2"/>
      <c r="AP1369" s="2"/>
      <c r="AQ1369" s="2"/>
      <c r="AR1369" s="2"/>
      <c r="AS1369" s="2"/>
      <c r="AT1369" s="2"/>
    </row>
    <row r="1370" spans="16:46" x14ac:dyDescent="0.25">
      <c r="P1370" s="1"/>
      <c r="Q1370" s="2"/>
      <c r="R1370" s="2"/>
      <c r="S1370" s="2"/>
      <c r="T1370" s="2"/>
      <c r="U1370" s="2"/>
      <c r="V1370" s="2"/>
      <c r="W1370" s="2"/>
      <c r="X1370" s="2"/>
      <c r="AL1370" s="1"/>
      <c r="AM1370" s="2"/>
      <c r="AN1370" s="2"/>
      <c r="AO1370" s="2"/>
      <c r="AP1370" s="2"/>
      <c r="AQ1370" s="2"/>
      <c r="AR1370" s="2"/>
      <c r="AS1370" s="2"/>
      <c r="AT1370" s="2"/>
    </row>
    <row r="1371" spans="16:46" x14ac:dyDescent="0.25">
      <c r="P1371" s="1"/>
      <c r="Q1371" s="2"/>
      <c r="R1371" s="2"/>
      <c r="S1371" s="2"/>
      <c r="T1371" s="2"/>
      <c r="U1371" s="2"/>
      <c r="V1371" s="2"/>
      <c r="W1371" s="2"/>
      <c r="X1371" s="2"/>
      <c r="AL1371" s="1"/>
      <c r="AM1371" s="2"/>
      <c r="AN1371" s="2"/>
      <c r="AO1371" s="2"/>
      <c r="AP1371" s="2"/>
      <c r="AQ1371" s="2"/>
      <c r="AR1371" s="2"/>
      <c r="AS1371" s="2"/>
      <c r="AT1371" s="2"/>
    </row>
    <row r="1372" spans="16:46" x14ac:dyDescent="0.25">
      <c r="P1372" s="1"/>
      <c r="Q1372" s="2"/>
      <c r="R1372" s="2"/>
      <c r="S1372" s="2"/>
      <c r="T1372" s="2"/>
      <c r="U1372" s="2"/>
      <c r="V1372" s="2"/>
      <c r="W1372" s="2"/>
      <c r="X1372" s="2"/>
      <c r="AL1372" s="1"/>
      <c r="AM1372" s="2"/>
      <c r="AN1372" s="2"/>
      <c r="AO1372" s="2"/>
      <c r="AP1372" s="2"/>
      <c r="AQ1372" s="2"/>
      <c r="AR1372" s="2"/>
      <c r="AS1372" s="2"/>
      <c r="AT1372" s="2"/>
    </row>
    <row r="1373" spans="16:46" x14ac:dyDescent="0.25">
      <c r="P1373" s="1"/>
      <c r="Q1373" s="2"/>
      <c r="R1373" s="2"/>
      <c r="S1373" s="2"/>
      <c r="T1373" s="2"/>
      <c r="U1373" s="2"/>
      <c r="V1373" s="2"/>
      <c r="W1373" s="2"/>
      <c r="X1373" s="2"/>
      <c r="AL1373" s="1"/>
      <c r="AM1373" s="2"/>
      <c r="AN1373" s="2"/>
      <c r="AO1373" s="2"/>
      <c r="AP1373" s="2"/>
      <c r="AQ1373" s="2"/>
      <c r="AR1373" s="2"/>
      <c r="AS1373" s="2"/>
      <c r="AT1373" s="2"/>
    </row>
    <row r="1374" spans="16:46" x14ac:dyDescent="0.25">
      <c r="P1374" s="1"/>
      <c r="Q1374" s="2"/>
      <c r="R1374" s="2"/>
      <c r="S1374" s="2"/>
      <c r="T1374" s="2"/>
      <c r="U1374" s="2"/>
      <c r="V1374" s="2"/>
      <c r="W1374" s="2"/>
      <c r="X1374" s="2"/>
      <c r="AL1374" s="1"/>
      <c r="AM1374" s="2"/>
      <c r="AN1374" s="2"/>
      <c r="AO1374" s="2"/>
      <c r="AP1374" s="2"/>
      <c r="AQ1374" s="2"/>
      <c r="AR1374" s="2"/>
      <c r="AS1374" s="2"/>
      <c r="AT1374" s="2"/>
    </row>
    <row r="1375" spans="16:46" x14ac:dyDescent="0.25">
      <c r="P1375" s="1"/>
      <c r="Q1375" s="2"/>
      <c r="R1375" s="2"/>
      <c r="S1375" s="2"/>
      <c r="T1375" s="2"/>
      <c r="U1375" s="2"/>
      <c r="V1375" s="2"/>
      <c r="W1375" s="2"/>
      <c r="X1375" s="2"/>
      <c r="AL1375" s="1"/>
      <c r="AM1375" s="2"/>
      <c r="AN1375" s="2"/>
      <c r="AO1375" s="2"/>
      <c r="AP1375" s="2"/>
      <c r="AQ1375" s="2"/>
      <c r="AR1375" s="2"/>
      <c r="AS1375" s="2"/>
      <c r="AT1375" s="2"/>
    </row>
    <row r="1376" spans="16:46" x14ac:dyDescent="0.25">
      <c r="P1376" s="1"/>
      <c r="Q1376" s="2"/>
      <c r="R1376" s="2"/>
      <c r="S1376" s="2"/>
      <c r="T1376" s="2"/>
      <c r="U1376" s="2"/>
      <c r="V1376" s="2"/>
      <c r="W1376" s="2"/>
      <c r="X1376" s="2"/>
      <c r="AL1376" s="1"/>
      <c r="AM1376" s="2"/>
      <c r="AN1376" s="2"/>
      <c r="AO1376" s="2"/>
      <c r="AP1376" s="2"/>
      <c r="AQ1376" s="2"/>
      <c r="AR1376" s="2"/>
      <c r="AS1376" s="2"/>
      <c r="AT1376" s="2"/>
    </row>
    <row r="1377" spans="16:46" x14ac:dyDescent="0.25">
      <c r="P1377" s="1"/>
      <c r="Q1377" s="2"/>
      <c r="R1377" s="2"/>
      <c r="S1377" s="2"/>
      <c r="T1377" s="2"/>
      <c r="U1377" s="2"/>
      <c r="V1377" s="2"/>
      <c r="W1377" s="2"/>
      <c r="X1377" s="2"/>
      <c r="AL1377" s="1"/>
      <c r="AM1377" s="2"/>
      <c r="AN1377" s="2"/>
      <c r="AO1377" s="2"/>
      <c r="AP1377" s="2"/>
      <c r="AQ1377" s="2"/>
      <c r="AR1377" s="2"/>
      <c r="AS1377" s="2"/>
      <c r="AT1377" s="2"/>
    </row>
    <row r="1378" spans="16:46" x14ac:dyDescent="0.25">
      <c r="P1378" s="1"/>
      <c r="Q1378" s="2"/>
      <c r="R1378" s="2"/>
      <c r="S1378" s="2"/>
      <c r="T1378" s="2"/>
      <c r="U1378" s="2"/>
      <c r="V1378" s="2"/>
      <c r="W1378" s="2"/>
      <c r="X1378" s="2"/>
      <c r="AL1378" s="1"/>
      <c r="AM1378" s="2"/>
      <c r="AN1378" s="2"/>
      <c r="AO1378" s="2"/>
      <c r="AP1378" s="2"/>
      <c r="AQ1378" s="2"/>
      <c r="AR1378" s="2"/>
      <c r="AS1378" s="2"/>
      <c r="AT1378" s="2"/>
    </row>
    <row r="1379" spans="16:46" x14ac:dyDescent="0.25">
      <c r="P1379" s="1"/>
      <c r="Q1379" s="2"/>
      <c r="R1379" s="2"/>
      <c r="S1379" s="2"/>
      <c r="T1379" s="2"/>
      <c r="U1379" s="2"/>
      <c r="V1379" s="2"/>
      <c r="W1379" s="2"/>
      <c r="X1379" s="2"/>
      <c r="AL1379" s="1"/>
      <c r="AM1379" s="2"/>
      <c r="AN1379" s="2"/>
      <c r="AO1379" s="2"/>
      <c r="AP1379" s="2"/>
      <c r="AQ1379" s="2"/>
      <c r="AR1379" s="2"/>
      <c r="AS1379" s="2"/>
      <c r="AT1379" s="2"/>
    </row>
    <row r="1380" spans="16:46" x14ac:dyDescent="0.25">
      <c r="P1380" s="1"/>
      <c r="Q1380" s="2"/>
      <c r="R1380" s="2"/>
      <c r="S1380" s="2"/>
      <c r="T1380" s="2"/>
      <c r="U1380" s="2"/>
      <c r="V1380" s="2"/>
      <c r="W1380" s="2"/>
      <c r="X1380" s="2"/>
      <c r="AL1380" s="1"/>
      <c r="AM1380" s="2"/>
      <c r="AN1380" s="2"/>
      <c r="AO1380" s="2"/>
      <c r="AP1380" s="2"/>
      <c r="AQ1380" s="2"/>
      <c r="AR1380" s="2"/>
      <c r="AS1380" s="2"/>
      <c r="AT1380" s="2"/>
    </row>
    <row r="1381" spans="16:46" x14ac:dyDescent="0.25">
      <c r="P1381" s="1"/>
      <c r="Q1381" s="2"/>
      <c r="R1381" s="2"/>
      <c r="S1381" s="2"/>
      <c r="T1381" s="2"/>
      <c r="U1381" s="2"/>
      <c r="V1381" s="2"/>
      <c r="W1381" s="2"/>
      <c r="X1381" s="2"/>
      <c r="AL1381" s="1"/>
      <c r="AM1381" s="2"/>
      <c r="AN1381" s="2"/>
      <c r="AO1381" s="2"/>
      <c r="AP1381" s="2"/>
      <c r="AQ1381" s="2"/>
      <c r="AR1381" s="2"/>
      <c r="AS1381" s="2"/>
      <c r="AT1381" s="2"/>
    </row>
    <row r="1382" spans="16:46" x14ac:dyDescent="0.25">
      <c r="P1382" s="1"/>
      <c r="Q1382" s="2"/>
      <c r="R1382" s="2"/>
      <c r="S1382" s="2"/>
      <c r="T1382" s="2"/>
      <c r="U1382" s="2"/>
      <c r="V1382" s="2"/>
      <c r="W1382" s="2"/>
      <c r="X1382" s="2"/>
      <c r="AL1382" s="1"/>
      <c r="AM1382" s="2"/>
      <c r="AN1382" s="2"/>
      <c r="AO1382" s="2"/>
      <c r="AP1382" s="2"/>
      <c r="AQ1382" s="2"/>
      <c r="AR1382" s="2"/>
      <c r="AS1382" s="2"/>
      <c r="AT1382" s="2"/>
    </row>
    <row r="1383" spans="16:46" x14ac:dyDescent="0.25">
      <c r="P1383" s="1"/>
      <c r="Q1383" s="2"/>
      <c r="R1383" s="2"/>
      <c r="S1383" s="2"/>
      <c r="T1383" s="2"/>
      <c r="U1383" s="2"/>
      <c r="V1383" s="2"/>
      <c r="W1383" s="2"/>
      <c r="X1383" s="2"/>
      <c r="AL1383" s="1"/>
      <c r="AM1383" s="2"/>
      <c r="AN1383" s="2"/>
      <c r="AO1383" s="2"/>
      <c r="AP1383" s="2"/>
      <c r="AQ1383" s="2"/>
      <c r="AR1383" s="2"/>
      <c r="AS1383" s="2"/>
      <c r="AT1383" s="2"/>
    </row>
    <row r="1384" spans="16:46" x14ac:dyDescent="0.25">
      <c r="P1384" s="1"/>
      <c r="Q1384" s="2"/>
      <c r="R1384" s="2"/>
      <c r="S1384" s="2"/>
      <c r="T1384" s="2"/>
      <c r="U1384" s="2"/>
      <c r="V1384" s="2"/>
      <c r="W1384" s="2"/>
      <c r="X1384" s="2"/>
      <c r="AL1384" s="1"/>
      <c r="AM1384" s="2"/>
      <c r="AN1384" s="2"/>
      <c r="AO1384" s="2"/>
      <c r="AP1384" s="2"/>
      <c r="AQ1384" s="2"/>
      <c r="AR1384" s="2"/>
      <c r="AS1384" s="2"/>
      <c r="AT1384" s="2"/>
    </row>
    <row r="1385" spans="16:46" x14ac:dyDescent="0.25">
      <c r="P1385" s="1"/>
      <c r="Q1385" s="2"/>
      <c r="R1385" s="2"/>
      <c r="S1385" s="2"/>
      <c r="T1385" s="2"/>
      <c r="U1385" s="2"/>
      <c r="V1385" s="2"/>
      <c r="W1385" s="2"/>
      <c r="X1385" s="2"/>
      <c r="AL1385" s="1"/>
      <c r="AM1385" s="2"/>
      <c r="AN1385" s="2"/>
      <c r="AO1385" s="2"/>
      <c r="AP1385" s="2"/>
      <c r="AQ1385" s="2"/>
      <c r="AR1385" s="2"/>
      <c r="AS1385" s="2"/>
      <c r="AT1385" s="2"/>
    </row>
    <row r="1386" spans="16:46" x14ac:dyDescent="0.25">
      <c r="P1386" s="1"/>
      <c r="Q1386" s="2"/>
      <c r="R1386" s="2"/>
      <c r="S1386" s="2"/>
      <c r="T1386" s="2"/>
      <c r="U1386" s="2"/>
      <c r="V1386" s="2"/>
      <c r="W1386" s="2"/>
      <c r="X1386" s="2"/>
      <c r="AL1386" s="1"/>
      <c r="AM1386" s="2"/>
      <c r="AN1386" s="2"/>
      <c r="AO1386" s="2"/>
      <c r="AP1386" s="2"/>
      <c r="AQ1386" s="2"/>
      <c r="AR1386" s="2"/>
      <c r="AS1386" s="2"/>
      <c r="AT1386" s="2"/>
    </row>
    <row r="1387" spans="16:46" x14ac:dyDescent="0.25">
      <c r="P1387" s="1"/>
      <c r="Q1387" s="2"/>
      <c r="R1387" s="2"/>
      <c r="S1387" s="2"/>
      <c r="T1387" s="2"/>
      <c r="U1387" s="2"/>
      <c r="V1387" s="2"/>
      <c r="W1387" s="2"/>
      <c r="X1387" s="2"/>
      <c r="AL1387" s="1"/>
      <c r="AM1387" s="2"/>
      <c r="AN1387" s="2"/>
      <c r="AO1387" s="2"/>
      <c r="AP1387" s="2"/>
      <c r="AQ1387" s="2"/>
      <c r="AR1387" s="2"/>
      <c r="AS1387" s="2"/>
      <c r="AT1387" s="2"/>
    </row>
    <row r="1388" spans="16:46" x14ac:dyDescent="0.25">
      <c r="P1388" s="1"/>
      <c r="Q1388" s="2"/>
      <c r="R1388" s="2"/>
      <c r="S1388" s="2"/>
      <c r="T1388" s="2"/>
      <c r="U1388" s="2"/>
      <c r="V1388" s="2"/>
      <c r="W1388" s="2"/>
      <c r="X1388" s="2"/>
      <c r="AL1388" s="1"/>
      <c r="AM1388" s="2"/>
      <c r="AN1388" s="2"/>
      <c r="AO1388" s="2"/>
      <c r="AP1388" s="2"/>
      <c r="AQ1388" s="2"/>
      <c r="AR1388" s="2"/>
      <c r="AS1388" s="2"/>
      <c r="AT1388" s="2"/>
    </row>
    <row r="1389" spans="16:46" x14ac:dyDescent="0.25">
      <c r="P1389" s="1"/>
      <c r="Q1389" s="2"/>
      <c r="R1389" s="2"/>
      <c r="S1389" s="2"/>
      <c r="T1389" s="2"/>
      <c r="U1389" s="2"/>
      <c r="V1389" s="2"/>
      <c r="W1389" s="2"/>
      <c r="X1389" s="2"/>
      <c r="AL1389" s="1"/>
      <c r="AM1389" s="2"/>
      <c r="AN1389" s="2"/>
      <c r="AO1389" s="2"/>
      <c r="AP1389" s="2"/>
      <c r="AQ1389" s="2"/>
      <c r="AR1389" s="2"/>
      <c r="AS1389" s="2"/>
      <c r="AT1389" s="2"/>
    </row>
    <row r="1390" spans="16:46" x14ac:dyDescent="0.25">
      <c r="P1390" s="1"/>
      <c r="Q1390" s="2"/>
      <c r="R1390" s="2"/>
      <c r="S1390" s="2"/>
      <c r="T1390" s="2"/>
      <c r="U1390" s="2"/>
      <c r="V1390" s="2"/>
      <c r="W1390" s="2"/>
      <c r="X1390" s="2"/>
      <c r="AL1390" s="1"/>
      <c r="AM1390" s="2"/>
      <c r="AN1390" s="2"/>
      <c r="AO1390" s="2"/>
      <c r="AP1390" s="2"/>
      <c r="AQ1390" s="2"/>
      <c r="AR1390" s="2"/>
      <c r="AS1390" s="2"/>
      <c r="AT1390" s="2"/>
    </row>
    <row r="1391" spans="16:46" x14ac:dyDescent="0.25">
      <c r="P1391" s="1"/>
      <c r="Q1391" s="2"/>
      <c r="R1391" s="2"/>
      <c r="S1391" s="2"/>
      <c r="T1391" s="2"/>
      <c r="U1391" s="2"/>
      <c r="V1391" s="2"/>
      <c r="W1391" s="2"/>
      <c r="X1391" s="2"/>
      <c r="AL1391" s="1"/>
      <c r="AM1391" s="2"/>
      <c r="AN1391" s="2"/>
      <c r="AO1391" s="2"/>
      <c r="AP1391" s="2"/>
      <c r="AQ1391" s="2"/>
      <c r="AR1391" s="2"/>
      <c r="AS1391" s="2"/>
      <c r="AT1391" s="2"/>
    </row>
    <row r="1392" spans="16:46" x14ac:dyDescent="0.25">
      <c r="P1392" s="1"/>
      <c r="Q1392" s="2"/>
      <c r="R1392" s="2"/>
      <c r="S1392" s="2"/>
      <c r="T1392" s="2"/>
      <c r="U1392" s="2"/>
      <c r="V1392" s="2"/>
      <c r="W1392" s="2"/>
      <c r="X1392" s="2"/>
      <c r="AL1392" s="1"/>
      <c r="AM1392" s="2"/>
      <c r="AN1392" s="2"/>
      <c r="AO1392" s="2"/>
      <c r="AP1392" s="2"/>
      <c r="AQ1392" s="2"/>
      <c r="AR1392" s="2"/>
      <c r="AS1392" s="2"/>
      <c r="AT1392" s="2"/>
    </row>
    <row r="1393" spans="16:46" x14ac:dyDescent="0.25">
      <c r="P1393" s="1"/>
      <c r="Q1393" s="2"/>
      <c r="R1393" s="2"/>
      <c r="S1393" s="2"/>
      <c r="T1393" s="2"/>
      <c r="U1393" s="2"/>
      <c r="V1393" s="2"/>
      <c r="W1393" s="2"/>
      <c r="X1393" s="2"/>
      <c r="AL1393" s="1"/>
      <c r="AM1393" s="2"/>
      <c r="AN1393" s="2"/>
      <c r="AO1393" s="2"/>
      <c r="AP1393" s="2"/>
      <c r="AQ1393" s="2"/>
      <c r="AR1393" s="2"/>
      <c r="AS1393" s="2"/>
      <c r="AT1393" s="2"/>
    </row>
    <row r="1394" spans="16:46" x14ac:dyDescent="0.25">
      <c r="P1394" s="1"/>
      <c r="Q1394" s="2"/>
      <c r="R1394" s="2"/>
      <c r="S1394" s="2"/>
      <c r="T1394" s="2"/>
      <c r="U1394" s="2"/>
      <c r="V1394" s="2"/>
      <c r="W1394" s="2"/>
      <c r="X1394" s="2"/>
      <c r="AL1394" s="1"/>
      <c r="AM1394" s="2"/>
      <c r="AN1394" s="2"/>
      <c r="AO1394" s="2"/>
      <c r="AP1394" s="2"/>
      <c r="AQ1394" s="2"/>
      <c r="AR1394" s="2"/>
      <c r="AS1394" s="2"/>
      <c r="AT1394" s="2"/>
    </row>
    <row r="1395" spans="16:46" x14ac:dyDescent="0.25">
      <c r="P1395" s="1"/>
      <c r="Q1395" s="2"/>
      <c r="R1395" s="2"/>
      <c r="S1395" s="2"/>
      <c r="T1395" s="2"/>
      <c r="U1395" s="2"/>
      <c r="V1395" s="2"/>
      <c r="W1395" s="2"/>
      <c r="X1395" s="2"/>
      <c r="AL1395" s="1"/>
      <c r="AM1395" s="2"/>
      <c r="AN1395" s="2"/>
      <c r="AO1395" s="2"/>
      <c r="AP1395" s="2"/>
      <c r="AQ1395" s="2"/>
      <c r="AR1395" s="2"/>
      <c r="AS1395" s="2"/>
      <c r="AT1395" s="2"/>
    </row>
    <row r="1396" spans="16:46" x14ac:dyDescent="0.25">
      <c r="P1396" s="1"/>
      <c r="Q1396" s="2"/>
      <c r="R1396" s="2"/>
      <c r="S1396" s="2"/>
      <c r="T1396" s="2"/>
      <c r="U1396" s="2"/>
      <c r="V1396" s="2"/>
      <c r="W1396" s="2"/>
      <c r="X1396" s="2"/>
      <c r="AL1396" s="1"/>
      <c r="AM1396" s="2"/>
      <c r="AN1396" s="2"/>
      <c r="AO1396" s="2"/>
      <c r="AP1396" s="2"/>
      <c r="AQ1396" s="2"/>
      <c r="AR1396" s="2"/>
      <c r="AS1396" s="2"/>
      <c r="AT1396" s="2"/>
    </row>
    <row r="1397" spans="16:46" x14ac:dyDescent="0.25">
      <c r="P1397" s="1"/>
      <c r="Q1397" s="2"/>
      <c r="R1397" s="2"/>
      <c r="S1397" s="2"/>
      <c r="T1397" s="2"/>
      <c r="U1397" s="2"/>
      <c r="V1397" s="2"/>
      <c r="W1397" s="2"/>
      <c r="X1397" s="2"/>
      <c r="AL1397" s="1"/>
      <c r="AM1397" s="2"/>
      <c r="AN1397" s="2"/>
      <c r="AO1397" s="2"/>
      <c r="AP1397" s="2"/>
      <c r="AQ1397" s="2"/>
      <c r="AR1397" s="2"/>
      <c r="AS1397" s="2"/>
      <c r="AT1397" s="2"/>
    </row>
    <row r="1398" spans="16:46" x14ac:dyDescent="0.25">
      <c r="P1398" s="1"/>
      <c r="Q1398" s="2"/>
      <c r="R1398" s="2"/>
      <c r="S1398" s="2"/>
      <c r="T1398" s="2"/>
      <c r="U1398" s="2"/>
      <c r="V1398" s="2"/>
      <c r="W1398" s="2"/>
      <c r="X1398" s="2"/>
      <c r="AL1398" s="1"/>
      <c r="AM1398" s="2"/>
      <c r="AN1398" s="2"/>
      <c r="AO1398" s="2"/>
      <c r="AP1398" s="2"/>
      <c r="AQ1398" s="2"/>
      <c r="AR1398" s="2"/>
      <c r="AS1398" s="2"/>
      <c r="AT1398" s="2"/>
    </row>
    <row r="1399" spans="16:46" x14ac:dyDescent="0.25">
      <c r="P1399" s="1"/>
      <c r="Q1399" s="2"/>
      <c r="R1399" s="2"/>
      <c r="S1399" s="2"/>
      <c r="T1399" s="2"/>
      <c r="U1399" s="2"/>
      <c r="V1399" s="2"/>
      <c r="W1399" s="2"/>
      <c r="X1399" s="2"/>
      <c r="AL1399" s="1"/>
      <c r="AM1399" s="2"/>
      <c r="AN1399" s="2"/>
      <c r="AO1399" s="2"/>
      <c r="AP1399" s="2"/>
      <c r="AQ1399" s="2"/>
      <c r="AR1399" s="2"/>
      <c r="AS1399" s="2"/>
      <c r="AT1399" s="2"/>
    </row>
    <row r="1400" spans="16:46" x14ac:dyDescent="0.25">
      <c r="P1400" s="1"/>
      <c r="Q1400" s="2"/>
      <c r="R1400" s="2"/>
      <c r="S1400" s="2"/>
      <c r="T1400" s="2"/>
      <c r="U1400" s="2"/>
      <c r="V1400" s="2"/>
      <c r="W1400" s="2"/>
      <c r="X1400" s="2"/>
      <c r="AL1400" s="1"/>
      <c r="AM1400" s="2"/>
      <c r="AN1400" s="2"/>
      <c r="AO1400" s="2"/>
      <c r="AP1400" s="2"/>
      <c r="AQ1400" s="2"/>
      <c r="AR1400" s="2"/>
      <c r="AS1400" s="2"/>
      <c r="AT1400" s="2"/>
    </row>
    <row r="1401" spans="16:46" x14ac:dyDescent="0.25">
      <c r="P1401" s="1"/>
      <c r="Q1401" s="2"/>
      <c r="R1401" s="2"/>
      <c r="S1401" s="2"/>
      <c r="T1401" s="2"/>
      <c r="U1401" s="2"/>
      <c r="V1401" s="2"/>
      <c r="W1401" s="2"/>
      <c r="X1401" s="2"/>
      <c r="AL1401" s="1"/>
      <c r="AM1401" s="2"/>
      <c r="AN1401" s="2"/>
      <c r="AO1401" s="2"/>
      <c r="AP1401" s="2"/>
      <c r="AQ1401" s="2"/>
      <c r="AR1401" s="2"/>
      <c r="AS1401" s="2"/>
      <c r="AT1401" s="2"/>
    </row>
    <row r="1402" spans="16:46" x14ac:dyDescent="0.25">
      <c r="P1402" s="1"/>
      <c r="Q1402" s="2"/>
      <c r="R1402" s="2"/>
      <c r="S1402" s="2"/>
      <c r="T1402" s="2"/>
      <c r="U1402" s="2"/>
      <c r="V1402" s="2"/>
      <c r="W1402" s="2"/>
      <c r="X1402" s="2"/>
      <c r="AL1402" s="1"/>
      <c r="AM1402" s="2"/>
      <c r="AN1402" s="2"/>
      <c r="AO1402" s="2"/>
      <c r="AP1402" s="2"/>
      <c r="AQ1402" s="2"/>
      <c r="AR1402" s="2"/>
      <c r="AS1402" s="2"/>
      <c r="AT1402" s="2"/>
    </row>
    <row r="1403" spans="16:46" x14ac:dyDescent="0.25">
      <c r="P1403" s="1"/>
      <c r="Q1403" s="2"/>
      <c r="R1403" s="2"/>
      <c r="S1403" s="2"/>
      <c r="T1403" s="2"/>
      <c r="U1403" s="2"/>
      <c r="V1403" s="2"/>
      <c r="W1403" s="2"/>
      <c r="X1403" s="2"/>
      <c r="AL1403" s="1"/>
      <c r="AM1403" s="2"/>
      <c r="AN1403" s="2"/>
      <c r="AO1403" s="2"/>
      <c r="AP1403" s="2"/>
      <c r="AQ1403" s="2"/>
      <c r="AR1403" s="2"/>
      <c r="AS1403" s="2"/>
      <c r="AT1403" s="2"/>
    </row>
    <row r="1404" spans="16:46" x14ac:dyDescent="0.25">
      <c r="P1404" s="1"/>
      <c r="Q1404" s="2"/>
      <c r="R1404" s="2"/>
      <c r="S1404" s="2"/>
      <c r="T1404" s="2"/>
      <c r="U1404" s="2"/>
      <c r="V1404" s="2"/>
      <c r="W1404" s="2"/>
      <c r="X1404" s="2"/>
      <c r="AL1404" s="1"/>
      <c r="AM1404" s="2"/>
      <c r="AN1404" s="2"/>
      <c r="AO1404" s="2"/>
      <c r="AP1404" s="2"/>
      <c r="AQ1404" s="2"/>
      <c r="AR1404" s="2"/>
      <c r="AS1404" s="2"/>
      <c r="AT1404" s="2"/>
    </row>
    <row r="1405" spans="16:46" x14ac:dyDescent="0.25">
      <c r="P1405" s="1"/>
      <c r="Q1405" s="2"/>
      <c r="R1405" s="2"/>
      <c r="S1405" s="2"/>
      <c r="T1405" s="2"/>
      <c r="U1405" s="2"/>
      <c r="V1405" s="2"/>
      <c r="W1405" s="2"/>
      <c r="X1405" s="2"/>
      <c r="AL1405" s="1"/>
      <c r="AM1405" s="2"/>
      <c r="AN1405" s="2"/>
      <c r="AO1405" s="2"/>
      <c r="AP1405" s="2"/>
      <c r="AQ1405" s="2"/>
      <c r="AR1405" s="2"/>
      <c r="AS1405" s="2"/>
      <c r="AT1405" s="2"/>
    </row>
    <row r="1406" spans="16:46" x14ac:dyDescent="0.25">
      <c r="P1406" s="1"/>
      <c r="Q1406" s="2"/>
      <c r="R1406" s="2"/>
      <c r="S1406" s="2"/>
      <c r="T1406" s="2"/>
      <c r="U1406" s="2"/>
      <c r="V1406" s="2"/>
      <c r="W1406" s="2"/>
      <c r="X1406" s="2"/>
      <c r="AL1406" s="1"/>
      <c r="AM1406" s="2"/>
      <c r="AN1406" s="2"/>
      <c r="AO1406" s="2"/>
      <c r="AP1406" s="2"/>
      <c r="AQ1406" s="2"/>
      <c r="AR1406" s="2"/>
      <c r="AS1406" s="2"/>
      <c r="AT1406" s="2"/>
    </row>
    <row r="1407" spans="16:46" x14ac:dyDescent="0.25">
      <c r="P1407" s="1"/>
      <c r="Q1407" s="2"/>
      <c r="R1407" s="2"/>
      <c r="S1407" s="2"/>
      <c r="T1407" s="2"/>
      <c r="U1407" s="2"/>
      <c r="V1407" s="2"/>
      <c r="W1407" s="2"/>
      <c r="X1407" s="2"/>
      <c r="AL1407" s="1"/>
      <c r="AM1407" s="2"/>
      <c r="AN1407" s="2"/>
      <c r="AO1407" s="2"/>
      <c r="AP1407" s="2"/>
      <c r="AQ1407" s="2"/>
      <c r="AR1407" s="2"/>
      <c r="AS1407" s="2"/>
      <c r="AT1407" s="2"/>
    </row>
    <row r="1408" spans="16:46" x14ac:dyDescent="0.25">
      <c r="P1408" s="1"/>
      <c r="Q1408" s="2"/>
      <c r="R1408" s="2"/>
      <c r="S1408" s="2"/>
      <c r="T1408" s="2"/>
      <c r="U1408" s="2"/>
      <c r="V1408" s="2"/>
      <c r="W1408" s="2"/>
      <c r="X1408" s="2"/>
      <c r="AL1408" s="1"/>
      <c r="AM1408" s="2"/>
      <c r="AN1408" s="2"/>
      <c r="AO1408" s="2"/>
      <c r="AP1408" s="2"/>
      <c r="AQ1408" s="2"/>
      <c r="AR1408" s="2"/>
      <c r="AS1408" s="2"/>
      <c r="AT1408" s="2"/>
    </row>
    <row r="1409" spans="16:46" x14ac:dyDescent="0.25">
      <c r="P1409" s="1"/>
      <c r="Q1409" s="2"/>
      <c r="R1409" s="2"/>
      <c r="S1409" s="2"/>
      <c r="T1409" s="2"/>
      <c r="U1409" s="2"/>
      <c r="V1409" s="2"/>
      <c r="W1409" s="2"/>
      <c r="X1409" s="2"/>
      <c r="AL1409" s="1"/>
      <c r="AM1409" s="2"/>
      <c r="AN1409" s="2"/>
      <c r="AO1409" s="2"/>
      <c r="AP1409" s="2"/>
      <c r="AQ1409" s="2"/>
      <c r="AR1409" s="2"/>
      <c r="AS1409" s="2"/>
      <c r="AT1409" s="2"/>
    </row>
    <row r="1410" spans="16:46" x14ac:dyDescent="0.25">
      <c r="P1410" s="1"/>
      <c r="Q1410" s="2"/>
      <c r="R1410" s="2"/>
      <c r="S1410" s="2"/>
      <c r="T1410" s="2"/>
      <c r="U1410" s="2"/>
      <c r="V1410" s="2"/>
      <c r="W1410" s="2"/>
      <c r="X1410" s="2"/>
      <c r="AL1410" s="1"/>
      <c r="AM1410" s="2"/>
      <c r="AN1410" s="2"/>
      <c r="AO1410" s="2"/>
      <c r="AP1410" s="2"/>
      <c r="AQ1410" s="2"/>
      <c r="AR1410" s="2"/>
      <c r="AS1410" s="2"/>
      <c r="AT1410" s="2"/>
    </row>
    <row r="1411" spans="16:46" x14ac:dyDescent="0.25">
      <c r="P1411" s="1"/>
      <c r="Q1411" s="2"/>
      <c r="R1411" s="2"/>
      <c r="S1411" s="2"/>
      <c r="T1411" s="2"/>
      <c r="U1411" s="2"/>
      <c r="V1411" s="2"/>
      <c r="W1411" s="2"/>
      <c r="X1411" s="2"/>
      <c r="AL1411" s="1"/>
      <c r="AM1411" s="2"/>
      <c r="AN1411" s="2"/>
      <c r="AO1411" s="2"/>
      <c r="AP1411" s="2"/>
      <c r="AQ1411" s="2"/>
      <c r="AR1411" s="2"/>
      <c r="AS1411" s="2"/>
      <c r="AT1411" s="2"/>
    </row>
    <row r="1412" spans="16:46" x14ac:dyDescent="0.25">
      <c r="P1412" s="1"/>
      <c r="Q1412" s="2"/>
      <c r="R1412" s="2"/>
      <c r="S1412" s="2"/>
      <c r="T1412" s="2"/>
      <c r="U1412" s="2"/>
      <c r="V1412" s="2"/>
      <c r="W1412" s="2"/>
      <c r="X1412" s="2"/>
      <c r="AL1412" s="1"/>
      <c r="AM1412" s="2"/>
      <c r="AN1412" s="2"/>
      <c r="AO1412" s="2"/>
      <c r="AP1412" s="2"/>
      <c r="AQ1412" s="2"/>
      <c r="AR1412" s="2"/>
      <c r="AS1412" s="2"/>
      <c r="AT1412" s="2"/>
    </row>
    <row r="1413" spans="16:46" x14ac:dyDescent="0.25">
      <c r="P1413" s="1"/>
      <c r="Q1413" s="2"/>
      <c r="R1413" s="2"/>
      <c r="S1413" s="2"/>
      <c r="T1413" s="2"/>
      <c r="U1413" s="2"/>
      <c r="V1413" s="2"/>
      <c r="W1413" s="2"/>
      <c r="X1413" s="2"/>
      <c r="AL1413" s="1"/>
      <c r="AM1413" s="2"/>
      <c r="AN1413" s="2"/>
      <c r="AO1413" s="2"/>
      <c r="AP1413" s="2"/>
      <c r="AQ1413" s="2"/>
      <c r="AR1413" s="2"/>
      <c r="AS1413" s="2"/>
      <c r="AT1413" s="2"/>
    </row>
    <row r="1414" spans="16:46" x14ac:dyDescent="0.25">
      <c r="P1414" s="1"/>
      <c r="Q1414" s="2"/>
      <c r="R1414" s="2"/>
      <c r="S1414" s="2"/>
      <c r="T1414" s="2"/>
      <c r="U1414" s="2"/>
      <c r="V1414" s="2"/>
      <c r="W1414" s="2"/>
      <c r="X1414" s="2"/>
      <c r="AL1414" s="1"/>
      <c r="AM1414" s="2"/>
      <c r="AN1414" s="2"/>
      <c r="AO1414" s="2"/>
      <c r="AP1414" s="2"/>
      <c r="AQ1414" s="2"/>
      <c r="AR1414" s="2"/>
      <c r="AS1414" s="2"/>
      <c r="AT1414" s="2"/>
    </row>
    <row r="1415" spans="16:46" x14ac:dyDescent="0.25">
      <c r="P1415" s="1"/>
      <c r="Q1415" s="2"/>
      <c r="R1415" s="2"/>
      <c r="S1415" s="2"/>
      <c r="T1415" s="2"/>
      <c r="U1415" s="2"/>
      <c r="V1415" s="2"/>
      <c r="W1415" s="2"/>
      <c r="X1415" s="2"/>
      <c r="AL1415" s="1"/>
      <c r="AM1415" s="2"/>
      <c r="AN1415" s="2"/>
      <c r="AO1415" s="2"/>
      <c r="AP1415" s="2"/>
      <c r="AQ1415" s="2"/>
      <c r="AR1415" s="2"/>
      <c r="AS1415" s="2"/>
      <c r="AT1415" s="2"/>
    </row>
    <row r="1416" spans="16:46" x14ac:dyDescent="0.25">
      <c r="P1416" s="1"/>
      <c r="Q1416" s="2"/>
      <c r="R1416" s="2"/>
      <c r="S1416" s="2"/>
      <c r="T1416" s="2"/>
      <c r="U1416" s="2"/>
      <c r="V1416" s="2"/>
      <c r="W1416" s="2"/>
      <c r="X1416" s="2"/>
      <c r="AL1416" s="1"/>
      <c r="AM1416" s="2"/>
      <c r="AN1416" s="2"/>
      <c r="AO1416" s="2"/>
      <c r="AP1416" s="2"/>
      <c r="AQ1416" s="2"/>
      <c r="AR1416" s="2"/>
      <c r="AS1416" s="2"/>
      <c r="AT1416" s="2"/>
    </row>
    <row r="1417" spans="16:46" x14ac:dyDescent="0.25">
      <c r="P1417" s="1"/>
      <c r="Q1417" s="2"/>
      <c r="R1417" s="2"/>
      <c r="S1417" s="2"/>
      <c r="T1417" s="2"/>
      <c r="U1417" s="2"/>
      <c r="V1417" s="2"/>
      <c r="W1417" s="2"/>
      <c r="X1417" s="2"/>
      <c r="AL1417" s="1"/>
      <c r="AM1417" s="2"/>
      <c r="AN1417" s="2"/>
      <c r="AO1417" s="2"/>
      <c r="AP1417" s="2"/>
      <c r="AQ1417" s="2"/>
      <c r="AR1417" s="2"/>
      <c r="AS1417" s="2"/>
      <c r="AT1417" s="2"/>
    </row>
    <row r="1418" spans="16:46" x14ac:dyDescent="0.25">
      <c r="P1418" s="1"/>
      <c r="Q1418" s="2"/>
      <c r="R1418" s="2"/>
      <c r="S1418" s="2"/>
      <c r="T1418" s="2"/>
      <c r="U1418" s="2"/>
      <c r="V1418" s="2"/>
      <c r="W1418" s="2"/>
      <c r="X1418" s="2"/>
      <c r="AL1418" s="1"/>
      <c r="AM1418" s="2"/>
      <c r="AN1418" s="2"/>
      <c r="AO1418" s="2"/>
      <c r="AP1418" s="2"/>
      <c r="AQ1418" s="2"/>
      <c r="AR1418" s="2"/>
      <c r="AS1418" s="2"/>
      <c r="AT1418" s="2"/>
    </row>
    <row r="1419" spans="16:46" x14ac:dyDescent="0.25">
      <c r="P1419" s="1"/>
      <c r="Q1419" s="2"/>
      <c r="R1419" s="2"/>
      <c r="S1419" s="2"/>
      <c r="T1419" s="2"/>
      <c r="U1419" s="2"/>
      <c r="V1419" s="2"/>
      <c r="W1419" s="2"/>
      <c r="X1419" s="2"/>
      <c r="AL1419" s="1"/>
      <c r="AM1419" s="2"/>
      <c r="AN1419" s="2"/>
      <c r="AO1419" s="2"/>
      <c r="AP1419" s="2"/>
      <c r="AQ1419" s="2"/>
      <c r="AR1419" s="2"/>
      <c r="AS1419" s="2"/>
      <c r="AT1419" s="2"/>
    </row>
    <row r="1420" spans="16:46" x14ac:dyDescent="0.25">
      <c r="P1420" s="1"/>
      <c r="Q1420" s="2"/>
      <c r="R1420" s="2"/>
      <c r="S1420" s="2"/>
      <c r="T1420" s="2"/>
      <c r="U1420" s="2"/>
      <c r="V1420" s="2"/>
      <c r="W1420" s="2"/>
      <c r="X1420" s="2"/>
      <c r="AL1420" s="1"/>
      <c r="AM1420" s="2"/>
      <c r="AN1420" s="2"/>
      <c r="AO1420" s="2"/>
      <c r="AP1420" s="2"/>
      <c r="AQ1420" s="2"/>
      <c r="AR1420" s="2"/>
      <c r="AS1420" s="2"/>
      <c r="AT1420" s="2"/>
    </row>
    <row r="1421" spans="16:46" x14ac:dyDescent="0.25">
      <c r="P1421" s="1"/>
      <c r="Q1421" s="2"/>
      <c r="R1421" s="2"/>
      <c r="S1421" s="2"/>
      <c r="T1421" s="2"/>
      <c r="U1421" s="2"/>
      <c r="V1421" s="2"/>
      <c r="W1421" s="2"/>
      <c r="X1421" s="2"/>
      <c r="AL1421" s="1"/>
      <c r="AM1421" s="2"/>
      <c r="AN1421" s="2"/>
      <c r="AO1421" s="2"/>
      <c r="AP1421" s="2"/>
      <c r="AQ1421" s="2"/>
      <c r="AR1421" s="2"/>
      <c r="AS1421" s="2"/>
      <c r="AT1421" s="2"/>
    </row>
    <row r="1422" spans="16:46" x14ac:dyDescent="0.25">
      <c r="P1422" s="1"/>
      <c r="Q1422" s="2"/>
      <c r="R1422" s="2"/>
      <c r="S1422" s="2"/>
      <c r="T1422" s="2"/>
      <c r="U1422" s="2"/>
      <c r="V1422" s="2"/>
      <c r="W1422" s="2"/>
      <c r="X1422" s="2"/>
      <c r="AL1422" s="1"/>
      <c r="AM1422" s="2"/>
      <c r="AN1422" s="2"/>
      <c r="AO1422" s="2"/>
      <c r="AP1422" s="2"/>
      <c r="AQ1422" s="2"/>
      <c r="AR1422" s="2"/>
      <c r="AS1422" s="2"/>
      <c r="AT1422" s="2"/>
    </row>
    <row r="1423" spans="16:46" x14ac:dyDescent="0.25">
      <c r="P1423" s="1"/>
      <c r="Q1423" s="2"/>
      <c r="R1423" s="2"/>
      <c r="S1423" s="2"/>
      <c r="T1423" s="2"/>
      <c r="U1423" s="2"/>
      <c r="V1423" s="2"/>
      <c r="W1423" s="2"/>
      <c r="X1423" s="2"/>
      <c r="AL1423" s="1"/>
      <c r="AM1423" s="2"/>
      <c r="AN1423" s="2"/>
      <c r="AO1423" s="2"/>
      <c r="AP1423" s="2"/>
      <c r="AQ1423" s="2"/>
      <c r="AR1423" s="2"/>
      <c r="AS1423" s="2"/>
      <c r="AT1423" s="2"/>
    </row>
    <row r="1424" spans="16:46" x14ac:dyDescent="0.25">
      <c r="P1424" s="1"/>
      <c r="Q1424" s="2"/>
      <c r="R1424" s="2"/>
      <c r="S1424" s="2"/>
      <c r="T1424" s="2"/>
      <c r="U1424" s="2"/>
      <c r="V1424" s="2"/>
      <c r="W1424" s="2"/>
      <c r="X1424" s="2"/>
      <c r="AL1424" s="1"/>
      <c r="AM1424" s="2"/>
      <c r="AN1424" s="2"/>
      <c r="AO1424" s="2"/>
      <c r="AP1424" s="2"/>
      <c r="AQ1424" s="2"/>
      <c r="AR1424" s="2"/>
      <c r="AS1424" s="2"/>
      <c r="AT1424" s="2"/>
    </row>
    <row r="1425" spans="16:46" x14ac:dyDescent="0.25">
      <c r="P1425" s="1"/>
      <c r="Q1425" s="2"/>
      <c r="R1425" s="2"/>
      <c r="S1425" s="2"/>
      <c r="T1425" s="2"/>
      <c r="U1425" s="2"/>
      <c r="V1425" s="2"/>
      <c r="W1425" s="2"/>
      <c r="X1425" s="2"/>
      <c r="AL1425" s="1"/>
      <c r="AM1425" s="2"/>
      <c r="AN1425" s="2"/>
      <c r="AO1425" s="2"/>
      <c r="AP1425" s="2"/>
      <c r="AQ1425" s="2"/>
      <c r="AR1425" s="2"/>
      <c r="AS1425" s="2"/>
      <c r="AT1425" s="2"/>
    </row>
    <row r="1426" spans="16:46" x14ac:dyDescent="0.25">
      <c r="P1426" s="1"/>
      <c r="Q1426" s="2"/>
      <c r="R1426" s="2"/>
      <c r="S1426" s="2"/>
      <c r="T1426" s="2"/>
      <c r="U1426" s="2"/>
      <c r="V1426" s="2"/>
      <c r="W1426" s="2"/>
      <c r="X1426" s="2"/>
      <c r="AL1426" s="1"/>
      <c r="AM1426" s="2"/>
      <c r="AN1426" s="2"/>
      <c r="AO1426" s="2"/>
      <c r="AP1426" s="2"/>
      <c r="AQ1426" s="2"/>
      <c r="AR1426" s="2"/>
      <c r="AS1426" s="2"/>
      <c r="AT1426" s="2"/>
    </row>
    <row r="1427" spans="16:46" x14ac:dyDescent="0.25">
      <c r="P1427" s="1"/>
      <c r="Q1427" s="2"/>
      <c r="R1427" s="2"/>
      <c r="S1427" s="2"/>
      <c r="T1427" s="2"/>
      <c r="U1427" s="2"/>
      <c r="V1427" s="2"/>
      <c r="W1427" s="2"/>
      <c r="X1427" s="2"/>
      <c r="AL1427" s="1"/>
      <c r="AM1427" s="2"/>
      <c r="AN1427" s="2"/>
      <c r="AO1427" s="2"/>
      <c r="AP1427" s="2"/>
      <c r="AQ1427" s="2"/>
      <c r="AR1427" s="2"/>
      <c r="AS1427" s="2"/>
      <c r="AT1427" s="2"/>
    </row>
    <row r="1428" spans="16:46" x14ac:dyDescent="0.25">
      <c r="P1428" s="1"/>
      <c r="Q1428" s="2"/>
      <c r="R1428" s="2"/>
      <c r="S1428" s="2"/>
      <c r="T1428" s="2"/>
      <c r="U1428" s="2"/>
      <c r="V1428" s="2"/>
      <c r="W1428" s="2"/>
      <c r="X1428" s="2"/>
      <c r="AL1428" s="1"/>
      <c r="AM1428" s="2"/>
      <c r="AN1428" s="2"/>
      <c r="AO1428" s="2"/>
      <c r="AP1428" s="2"/>
      <c r="AQ1428" s="2"/>
      <c r="AR1428" s="2"/>
      <c r="AS1428" s="2"/>
      <c r="AT1428" s="2"/>
    </row>
    <row r="1429" spans="16:46" x14ac:dyDescent="0.25">
      <c r="P1429" s="1"/>
      <c r="Q1429" s="2"/>
      <c r="R1429" s="2"/>
      <c r="S1429" s="2"/>
      <c r="T1429" s="2"/>
      <c r="U1429" s="2"/>
      <c r="V1429" s="2"/>
      <c r="W1429" s="2"/>
      <c r="X1429" s="2"/>
      <c r="AL1429" s="1"/>
      <c r="AM1429" s="2"/>
      <c r="AN1429" s="2"/>
      <c r="AO1429" s="2"/>
      <c r="AP1429" s="2"/>
      <c r="AQ1429" s="2"/>
      <c r="AR1429" s="2"/>
      <c r="AS1429" s="2"/>
      <c r="AT1429" s="2"/>
    </row>
    <row r="1430" spans="16:46" x14ac:dyDescent="0.25">
      <c r="P1430" s="1"/>
      <c r="Q1430" s="2"/>
      <c r="R1430" s="2"/>
      <c r="S1430" s="2"/>
      <c r="T1430" s="2"/>
      <c r="U1430" s="2"/>
      <c r="V1430" s="2"/>
      <c r="W1430" s="2"/>
      <c r="X1430" s="2"/>
      <c r="AL1430" s="1"/>
      <c r="AM1430" s="2"/>
      <c r="AN1430" s="2"/>
      <c r="AO1430" s="2"/>
      <c r="AP1430" s="2"/>
      <c r="AQ1430" s="2"/>
      <c r="AR1430" s="2"/>
      <c r="AS1430" s="2"/>
      <c r="AT1430" s="2"/>
    </row>
    <row r="1431" spans="16:46" x14ac:dyDescent="0.25">
      <c r="P1431" s="1"/>
      <c r="Q1431" s="2"/>
      <c r="R1431" s="2"/>
      <c r="S1431" s="2"/>
      <c r="T1431" s="2"/>
      <c r="U1431" s="2"/>
      <c r="V1431" s="2"/>
      <c r="W1431" s="2"/>
      <c r="X1431" s="2"/>
      <c r="AL1431" s="1"/>
      <c r="AM1431" s="2"/>
      <c r="AN1431" s="2"/>
      <c r="AO1431" s="2"/>
      <c r="AP1431" s="2"/>
      <c r="AQ1431" s="2"/>
      <c r="AR1431" s="2"/>
      <c r="AS1431" s="2"/>
      <c r="AT1431" s="2"/>
    </row>
    <row r="1432" spans="16:46" x14ac:dyDescent="0.25">
      <c r="P1432" s="1"/>
      <c r="Q1432" s="2"/>
      <c r="R1432" s="2"/>
      <c r="S1432" s="2"/>
      <c r="T1432" s="2"/>
      <c r="U1432" s="2"/>
      <c r="V1432" s="2"/>
      <c r="W1432" s="2"/>
      <c r="X1432" s="2"/>
      <c r="AL1432" s="1"/>
      <c r="AM1432" s="2"/>
      <c r="AN1432" s="2"/>
      <c r="AO1432" s="2"/>
      <c r="AP1432" s="2"/>
      <c r="AQ1432" s="2"/>
      <c r="AR1432" s="2"/>
      <c r="AS1432" s="2"/>
      <c r="AT1432" s="2"/>
    </row>
    <row r="1433" spans="16:46" x14ac:dyDescent="0.25">
      <c r="P1433" s="1"/>
      <c r="Q1433" s="2"/>
      <c r="R1433" s="2"/>
      <c r="S1433" s="2"/>
      <c r="T1433" s="2"/>
      <c r="U1433" s="2"/>
      <c r="V1433" s="2"/>
      <c r="W1433" s="2"/>
      <c r="X1433" s="2"/>
      <c r="AL1433" s="1"/>
      <c r="AM1433" s="2"/>
      <c r="AN1433" s="2"/>
      <c r="AO1433" s="2"/>
      <c r="AP1433" s="2"/>
      <c r="AQ1433" s="2"/>
      <c r="AR1433" s="2"/>
      <c r="AS1433" s="2"/>
      <c r="AT1433" s="2"/>
    </row>
    <row r="1434" spans="16:46" x14ac:dyDescent="0.25">
      <c r="P1434" s="1"/>
      <c r="Q1434" s="2"/>
      <c r="R1434" s="2"/>
      <c r="S1434" s="2"/>
      <c r="T1434" s="2"/>
      <c r="U1434" s="2"/>
      <c r="V1434" s="2"/>
      <c r="W1434" s="2"/>
      <c r="X1434" s="2"/>
      <c r="AL1434" s="1"/>
      <c r="AM1434" s="2"/>
      <c r="AN1434" s="2"/>
      <c r="AO1434" s="2"/>
      <c r="AP1434" s="2"/>
      <c r="AQ1434" s="2"/>
      <c r="AR1434" s="2"/>
      <c r="AS1434" s="2"/>
      <c r="AT1434" s="2"/>
    </row>
    <row r="1435" spans="16:46" x14ac:dyDescent="0.25">
      <c r="P1435" s="1"/>
      <c r="Q1435" s="2"/>
      <c r="R1435" s="2"/>
      <c r="S1435" s="2"/>
      <c r="T1435" s="2"/>
      <c r="U1435" s="2"/>
      <c r="V1435" s="2"/>
      <c r="W1435" s="2"/>
      <c r="X1435" s="2"/>
      <c r="AL1435" s="1"/>
      <c r="AM1435" s="2"/>
      <c r="AN1435" s="2"/>
      <c r="AO1435" s="2"/>
      <c r="AP1435" s="2"/>
      <c r="AQ1435" s="2"/>
      <c r="AR1435" s="2"/>
      <c r="AS1435" s="2"/>
      <c r="AT1435" s="2"/>
    </row>
    <row r="1436" spans="16:46" x14ac:dyDescent="0.25">
      <c r="P1436" s="1"/>
      <c r="Q1436" s="2"/>
      <c r="R1436" s="2"/>
      <c r="S1436" s="2"/>
      <c r="T1436" s="2"/>
      <c r="U1436" s="2"/>
      <c r="V1436" s="2"/>
      <c r="W1436" s="2"/>
      <c r="X1436" s="2"/>
      <c r="AL1436" s="1"/>
      <c r="AM1436" s="2"/>
      <c r="AN1436" s="2"/>
      <c r="AO1436" s="2"/>
      <c r="AP1436" s="2"/>
      <c r="AQ1436" s="2"/>
      <c r="AR1436" s="2"/>
      <c r="AS1436" s="2"/>
      <c r="AT1436" s="2"/>
    </row>
    <row r="1437" spans="16:46" x14ac:dyDescent="0.25">
      <c r="P1437" s="1"/>
      <c r="Q1437" s="2"/>
      <c r="R1437" s="2"/>
      <c r="S1437" s="2"/>
      <c r="T1437" s="2"/>
      <c r="U1437" s="2"/>
      <c r="V1437" s="2"/>
      <c r="W1437" s="2"/>
      <c r="X1437" s="2"/>
      <c r="AL1437" s="1"/>
      <c r="AM1437" s="2"/>
      <c r="AN1437" s="2"/>
      <c r="AO1437" s="2"/>
      <c r="AP1437" s="2"/>
      <c r="AQ1437" s="2"/>
      <c r="AR1437" s="2"/>
      <c r="AS1437" s="2"/>
      <c r="AT1437" s="2"/>
    </row>
    <row r="1438" spans="16:46" x14ac:dyDescent="0.25">
      <c r="P1438" s="1"/>
      <c r="Q1438" s="2"/>
      <c r="R1438" s="2"/>
      <c r="S1438" s="2"/>
      <c r="T1438" s="2"/>
      <c r="U1438" s="2"/>
      <c r="V1438" s="2"/>
      <c r="W1438" s="2"/>
      <c r="X1438" s="2"/>
      <c r="AL1438" s="1"/>
      <c r="AM1438" s="2"/>
      <c r="AN1438" s="2"/>
      <c r="AO1438" s="2"/>
      <c r="AP1438" s="2"/>
      <c r="AQ1438" s="2"/>
      <c r="AR1438" s="2"/>
      <c r="AS1438" s="2"/>
      <c r="AT1438" s="2"/>
    </row>
    <row r="1439" spans="16:46" x14ac:dyDescent="0.25">
      <c r="P1439" s="1"/>
      <c r="Q1439" s="2"/>
      <c r="R1439" s="2"/>
      <c r="S1439" s="2"/>
      <c r="T1439" s="2"/>
      <c r="U1439" s="2"/>
      <c r="V1439" s="2"/>
      <c r="W1439" s="2"/>
      <c r="X1439" s="2"/>
      <c r="AL1439" s="1"/>
      <c r="AM1439" s="2"/>
      <c r="AN1439" s="2"/>
      <c r="AO1439" s="2"/>
      <c r="AP1439" s="2"/>
      <c r="AQ1439" s="2"/>
      <c r="AR1439" s="2"/>
      <c r="AS1439" s="2"/>
      <c r="AT1439" s="2"/>
    </row>
    <row r="1440" spans="16:46" x14ac:dyDescent="0.25">
      <c r="P1440" s="1"/>
      <c r="Q1440" s="2"/>
      <c r="R1440" s="2"/>
      <c r="S1440" s="2"/>
      <c r="T1440" s="2"/>
      <c r="U1440" s="2"/>
      <c r="V1440" s="2"/>
      <c r="W1440" s="2"/>
      <c r="X1440" s="2"/>
      <c r="AL1440" s="1"/>
      <c r="AM1440" s="2"/>
      <c r="AN1440" s="2"/>
      <c r="AO1440" s="2"/>
      <c r="AP1440" s="2"/>
      <c r="AQ1440" s="2"/>
      <c r="AR1440" s="2"/>
      <c r="AS1440" s="2"/>
      <c r="AT1440" s="2"/>
    </row>
    <row r="1441" spans="16:46" x14ac:dyDescent="0.25">
      <c r="P1441" s="1"/>
      <c r="Q1441" s="2"/>
      <c r="R1441" s="2"/>
      <c r="S1441" s="2"/>
      <c r="T1441" s="2"/>
      <c r="U1441" s="2"/>
      <c r="V1441" s="2"/>
      <c r="W1441" s="2"/>
      <c r="X1441" s="2"/>
      <c r="AL1441" s="1"/>
      <c r="AM1441" s="2"/>
      <c r="AN1441" s="2"/>
      <c r="AO1441" s="2"/>
      <c r="AP1441" s="2"/>
      <c r="AQ1441" s="2"/>
      <c r="AR1441" s="2"/>
      <c r="AS1441" s="2"/>
      <c r="AT1441" s="2"/>
    </row>
    <row r="1442" spans="16:46" x14ac:dyDescent="0.25">
      <c r="P1442" s="1"/>
      <c r="Q1442" s="2"/>
      <c r="R1442" s="2"/>
      <c r="S1442" s="2"/>
      <c r="T1442" s="2"/>
      <c r="U1442" s="2"/>
      <c r="V1442" s="2"/>
      <c r="W1442" s="2"/>
      <c r="X1442" s="2"/>
      <c r="AL1442" s="1"/>
      <c r="AM1442" s="2"/>
      <c r="AN1442" s="2"/>
      <c r="AO1442" s="2"/>
      <c r="AP1442" s="2"/>
      <c r="AQ1442" s="2"/>
      <c r="AR1442" s="2"/>
      <c r="AS1442" s="2"/>
      <c r="AT1442" s="2"/>
    </row>
    <row r="1443" spans="16:46" x14ac:dyDescent="0.25">
      <c r="P1443" s="1"/>
      <c r="Q1443" s="2"/>
      <c r="R1443" s="2"/>
      <c r="S1443" s="2"/>
      <c r="T1443" s="2"/>
      <c r="U1443" s="2"/>
      <c r="V1443" s="2"/>
      <c r="W1443" s="2"/>
      <c r="X1443" s="2"/>
      <c r="AL1443" s="1"/>
      <c r="AM1443" s="2"/>
      <c r="AN1443" s="2"/>
      <c r="AO1443" s="2"/>
      <c r="AP1443" s="2"/>
      <c r="AQ1443" s="2"/>
      <c r="AR1443" s="2"/>
      <c r="AS1443" s="2"/>
      <c r="AT1443" s="2"/>
    </row>
    <row r="1444" spans="16:46" x14ac:dyDescent="0.25">
      <c r="P1444" s="1"/>
      <c r="Q1444" s="2"/>
      <c r="R1444" s="2"/>
      <c r="S1444" s="2"/>
      <c r="T1444" s="2"/>
      <c r="U1444" s="2"/>
      <c r="V1444" s="2"/>
      <c r="W1444" s="2"/>
      <c r="X1444" s="2"/>
      <c r="AL1444" s="1"/>
      <c r="AM1444" s="2"/>
      <c r="AN1444" s="2"/>
      <c r="AO1444" s="2"/>
      <c r="AP1444" s="2"/>
      <c r="AQ1444" s="2"/>
      <c r="AR1444" s="2"/>
      <c r="AS1444" s="2"/>
      <c r="AT1444" s="2"/>
    </row>
    <row r="1445" spans="16:46" x14ac:dyDescent="0.25">
      <c r="P1445" s="1"/>
      <c r="Q1445" s="2"/>
      <c r="R1445" s="2"/>
      <c r="S1445" s="2"/>
      <c r="T1445" s="2"/>
      <c r="U1445" s="2"/>
      <c r="V1445" s="2"/>
      <c r="W1445" s="2"/>
      <c r="X1445" s="2"/>
      <c r="AL1445" s="1"/>
      <c r="AM1445" s="2"/>
      <c r="AN1445" s="2"/>
      <c r="AO1445" s="2"/>
      <c r="AP1445" s="2"/>
      <c r="AQ1445" s="2"/>
      <c r="AR1445" s="2"/>
      <c r="AS1445" s="2"/>
      <c r="AT1445" s="2"/>
    </row>
    <row r="1446" spans="16:46" x14ac:dyDescent="0.25">
      <c r="P1446" s="1"/>
      <c r="Q1446" s="2"/>
      <c r="R1446" s="2"/>
      <c r="S1446" s="2"/>
      <c r="T1446" s="2"/>
      <c r="U1446" s="2"/>
      <c r="V1446" s="2"/>
      <c r="W1446" s="2"/>
      <c r="X1446" s="2"/>
      <c r="AL1446" s="1"/>
      <c r="AM1446" s="2"/>
      <c r="AN1446" s="2"/>
      <c r="AO1446" s="2"/>
      <c r="AP1446" s="2"/>
      <c r="AQ1446" s="2"/>
      <c r="AR1446" s="2"/>
      <c r="AS1446" s="2"/>
      <c r="AT1446" s="2"/>
    </row>
    <row r="1447" spans="16:46" x14ac:dyDescent="0.25">
      <c r="P1447" s="1"/>
      <c r="Q1447" s="2"/>
      <c r="R1447" s="2"/>
      <c r="S1447" s="2"/>
      <c r="T1447" s="2"/>
      <c r="U1447" s="2"/>
      <c r="V1447" s="2"/>
      <c r="W1447" s="2"/>
      <c r="X1447" s="2"/>
      <c r="AL1447" s="1"/>
      <c r="AM1447" s="2"/>
      <c r="AN1447" s="2"/>
      <c r="AO1447" s="2"/>
      <c r="AP1447" s="2"/>
      <c r="AQ1447" s="2"/>
      <c r="AR1447" s="2"/>
      <c r="AS1447" s="2"/>
      <c r="AT1447" s="2"/>
    </row>
    <row r="1448" spans="16:46" x14ac:dyDescent="0.25">
      <c r="P1448" s="1"/>
      <c r="Q1448" s="2"/>
      <c r="R1448" s="2"/>
      <c r="S1448" s="2"/>
      <c r="T1448" s="2"/>
      <c r="U1448" s="2"/>
      <c r="V1448" s="2"/>
      <c r="W1448" s="2"/>
      <c r="X1448" s="2"/>
      <c r="AL1448" s="1"/>
      <c r="AM1448" s="2"/>
      <c r="AN1448" s="2"/>
      <c r="AO1448" s="2"/>
      <c r="AP1448" s="2"/>
      <c r="AQ1448" s="2"/>
      <c r="AR1448" s="2"/>
      <c r="AS1448" s="2"/>
      <c r="AT1448" s="2"/>
    </row>
    <row r="1449" spans="16:46" x14ac:dyDescent="0.25">
      <c r="P1449" s="1"/>
      <c r="Q1449" s="2"/>
      <c r="R1449" s="2"/>
      <c r="S1449" s="2"/>
      <c r="T1449" s="2"/>
      <c r="U1449" s="2"/>
      <c r="V1449" s="2"/>
      <c r="W1449" s="2"/>
      <c r="X1449" s="2"/>
      <c r="AL1449" s="1"/>
      <c r="AM1449" s="2"/>
      <c r="AN1449" s="2"/>
      <c r="AO1449" s="2"/>
      <c r="AP1449" s="2"/>
      <c r="AQ1449" s="2"/>
      <c r="AR1449" s="2"/>
      <c r="AS1449" s="2"/>
      <c r="AT1449" s="2"/>
    </row>
    <row r="1450" spans="16:46" x14ac:dyDescent="0.25">
      <c r="P1450" s="1"/>
      <c r="Q1450" s="2"/>
      <c r="R1450" s="2"/>
      <c r="S1450" s="2"/>
      <c r="T1450" s="2"/>
      <c r="U1450" s="2"/>
      <c r="V1450" s="2"/>
      <c r="W1450" s="2"/>
      <c r="X1450" s="2"/>
      <c r="AL1450" s="1"/>
      <c r="AM1450" s="2"/>
      <c r="AN1450" s="2"/>
      <c r="AO1450" s="2"/>
      <c r="AP1450" s="2"/>
      <c r="AQ1450" s="2"/>
      <c r="AR1450" s="2"/>
      <c r="AS1450" s="2"/>
      <c r="AT1450" s="2"/>
    </row>
    <row r="1451" spans="16:46" x14ac:dyDescent="0.25">
      <c r="P1451" s="1"/>
      <c r="Q1451" s="2"/>
      <c r="R1451" s="2"/>
      <c r="S1451" s="2"/>
      <c r="T1451" s="2"/>
      <c r="U1451" s="2"/>
      <c r="V1451" s="2"/>
      <c r="W1451" s="2"/>
      <c r="X1451" s="2"/>
      <c r="AL1451" s="1"/>
      <c r="AM1451" s="2"/>
      <c r="AN1451" s="2"/>
      <c r="AO1451" s="2"/>
      <c r="AP1451" s="2"/>
      <c r="AQ1451" s="2"/>
      <c r="AR1451" s="2"/>
      <c r="AS1451" s="2"/>
      <c r="AT1451" s="2"/>
    </row>
    <row r="1452" spans="16:46" x14ac:dyDescent="0.25">
      <c r="P1452" s="1"/>
      <c r="Q1452" s="2"/>
      <c r="R1452" s="2"/>
      <c r="S1452" s="2"/>
      <c r="T1452" s="2"/>
      <c r="U1452" s="2"/>
      <c r="V1452" s="2"/>
      <c r="W1452" s="2"/>
      <c r="X1452" s="2"/>
      <c r="AL1452" s="1"/>
      <c r="AM1452" s="2"/>
      <c r="AN1452" s="2"/>
      <c r="AO1452" s="2"/>
      <c r="AP1452" s="2"/>
      <c r="AQ1452" s="2"/>
      <c r="AR1452" s="2"/>
      <c r="AS1452" s="2"/>
      <c r="AT1452" s="2"/>
    </row>
    <row r="1453" spans="16:46" x14ac:dyDescent="0.25">
      <c r="P1453" s="1"/>
      <c r="Q1453" s="2"/>
      <c r="R1453" s="2"/>
      <c r="S1453" s="2"/>
      <c r="T1453" s="2"/>
      <c r="U1453" s="2"/>
      <c r="V1453" s="2"/>
      <c r="W1453" s="2"/>
      <c r="X1453" s="2"/>
      <c r="AL1453" s="1"/>
      <c r="AM1453" s="2"/>
      <c r="AN1453" s="2"/>
      <c r="AO1453" s="2"/>
      <c r="AP1453" s="2"/>
      <c r="AQ1453" s="2"/>
      <c r="AR1453" s="2"/>
      <c r="AS1453" s="2"/>
      <c r="AT1453" s="2"/>
    </row>
    <row r="1454" spans="16:46" x14ac:dyDescent="0.25">
      <c r="P1454" s="1"/>
      <c r="Q1454" s="2"/>
      <c r="R1454" s="2"/>
      <c r="S1454" s="2"/>
      <c r="T1454" s="2"/>
      <c r="U1454" s="2"/>
      <c r="V1454" s="2"/>
      <c r="W1454" s="2"/>
      <c r="X1454" s="2"/>
      <c r="AL1454" s="1"/>
      <c r="AM1454" s="2"/>
      <c r="AN1454" s="2"/>
      <c r="AO1454" s="2"/>
      <c r="AP1454" s="2"/>
      <c r="AQ1454" s="2"/>
      <c r="AR1454" s="2"/>
      <c r="AS1454" s="2"/>
      <c r="AT1454" s="2"/>
    </row>
    <row r="1455" spans="16:46" x14ac:dyDescent="0.25">
      <c r="P1455" s="1"/>
      <c r="Q1455" s="2"/>
      <c r="R1455" s="2"/>
      <c r="S1455" s="2"/>
      <c r="T1455" s="2"/>
      <c r="U1455" s="2"/>
      <c r="V1455" s="2"/>
      <c r="W1455" s="2"/>
      <c r="X1455" s="2"/>
      <c r="AL1455" s="1"/>
      <c r="AM1455" s="2"/>
      <c r="AN1455" s="2"/>
      <c r="AO1455" s="2"/>
      <c r="AP1455" s="2"/>
      <c r="AQ1455" s="2"/>
      <c r="AR1455" s="2"/>
      <c r="AS1455" s="2"/>
      <c r="AT1455" s="2"/>
    </row>
    <row r="1456" spans="16:46" x14ac:dyDescent="0.25">
      <c r="P1456" s="1"/>
      <c r="Q1456" s="2"/>
      <c r="R1456" s="2"/>
      <c r="S1456" s="2"/>
      <c r="T1456" s="2"/>
      <c r="U1456" s="2"/>
      <c r="V1456" s="2"/>
      <c r="W1456" s="2"/>
      <c r="X1456" s="2"/>
      <c r="AL1456" s="1"/>
      <c r="AM1456" s="2"/>
      <c r="AN1456" s="2"/>
      <c r="AO1456" s="2"/>
      <c r="AP1456" s="2"/>
      <c r="AQ1456" s="2"/>
      <c r="AR1456" s="2"/>
      <c r="AS1456" s="2"/>
      <c r="AT1456" s="2"/>
    </row>
    <row r="1457" spans="16:46" x14ac:dyDescent="0.25">
      <c r="P1457" s="1"/>
      <c r="Q1457" s="2"/>
      <c r="R1457" s="2"/>
      <c r="S1457" s="2"/>
      <c r="T1457" s="2"/>
      <c r="U1457" s="2"/>
      <c r="V1457" s="2"/>
      <c r="W1457" s="2"/>
      <c r="X1457" s="2"/>
      <c r="AL1457" s="1"/>
      <c r="AM1457" s="2"/>
      <c r="AN1457" s="2"/>
      <c r="AO1457" s="2"/>
      <c r="AP1457" s="2"/>
      <c r="AQ1457" s="2"/>
      <c r="AR1457" s="2"/>
      <c r="AS1457" s="2"/>
      <c r="AT1457" s="2"/>
    </row>
    <row r="1458" spans="16:46" x14ac:dyDescent="0.25">
      <c r="P1458" s="1"/>
      <c r="Q1458" s="2"/>
      <c r="R1458" s="2"/>
      <c r="S1458" s="2"/>
      <c r="T1458" s="2"/>
      <c r="U1458" s="2"/>
      <c r="V1458" s="2"/>
      <c r="W1458" s="2"/>
      <c r="X1458" s="2"/>
      <c r="AL1458" s="1"/>
      <c r="AM1458" s="2"/>
      <c r="AN1458" s="2"/>
      <c r="AO1458" s="2"/>
      <c r="AP1458" s="2"/>
      <c r="AQ1458" s="2"/>
      <c r="AR1458" s="2"/>
      <c r="AS1458" s="2"/>
      <c r="AT1458" s="2"/>
    </row>
    <row r="1459" spans="16:46" x14ac:dyDescent="0.25">
      <c r="P1459" s="1"/>
      <c r="Q1459" s="2"/>
      <c r="R1459" s="2"/>
      <c r="S1459" s="2"/>
      <c r="T1459" s="2"/>
      <c r="U1459" s="2"/>
      <c r="V1459" s="2"/>
      <c r="W1459" s="2"/>
      <c r="X1459" s="2"/>
      <c r="AL1459" s="1"/>
      <c r="AM1459" s="2"/>
      <c r="AN1459" s="2"/>
      <c r="AO1459" s="2"/>
      <c r="AP1459" s="2"/>
      <c r="AQ1459" s="2"/>
      <c r="AR1459" s="2"/>
      <c r="AS1459" s="2"/>
      <c r="AT1459" s="2"/>
    </row>
    <row r="1460" spans="16:46" x14ac:dyDescent="0.25">
      <c r="P1460" s="1"/>
      <c r="Q1460" s="2"/>
      <c r="R1460" s="2"/>
      <c r="S1460" s="2"/>
      <c r="T1460" s="2"/>
      <c r="U1460" s="2"/>
      <c r="V1460" s="2"/>
      <c r="W1460" s="2"/>
      <c r="X1460" s="2"/>
      <c r="AL1460" s="1"/>
      <c r="AM1460" s="2"/>
      <c r="AN1460" s="2"/>
      <c r="AO1460" s="2"/>
      <c r="AP1460" s="2"/>
      <c r="AQ1460" s="2"/>
      <c r="AR1460" s="2"/>
      <c r="AS1460" s="2"/>
      <c r="AT1460" s="2"/>
    </row>
    <row r="1461" spans="16:46" x14ac:dyDescent="0.25">
      <c r="P1461" s="1"/>
      <c r="Q1461" s="2"/>
      <c r="R1461" s="2"/>
      <c r="S1461" s="2"/>
      <c r="T1461" s="2"/>
      <c r="U1461" s="2"/>
      <c r="V1461" s="2"/>
      <c r="W1461" s="2"/>
      <c r="X1461" s="2"/>
      <c r="AL1461" s="1"/>
      <c r="AM1461" s="2"/>
      <c r="AN1461" s="2"/>
      <c r="AO1461" s="2"/>
      <c r="AP1461" s="2"/>
      <c r="AQ1461" s="2"/>
      <c r="AR1461" s="2"/>
      <c r="AS1461" s="2"/>
      <c r="AT1461" s="2"/>
    </row>
    <row r="1462" spans="16:46" x14ac:dyDescent="0.25">
      <c r="P1462" s="1"/>
      <c r="Q1462" s="2"/>
      <c r="R1462" s="2"/>
      <c r="S1462" s="2"/>
      <c r="T1462" s="2"/>
      <c r="U1462" s="2"/>
      <c r="V1462" s="2"/>
      <c r="W1462" s="2"/>
      <c r="X1462" s="2"/>
      <c r="AL1462" s="1"/>
      <c r="AM1462" s="2"/>
      <c r="AN1462" s="2"/>
      <c r="AO1462" s="2"/>
      <c r="AP1462" s="2"/>
      <c r="AQ1462" s="2"/>
      <c r="AR1462" s="2"/>
      <c r="AS1462" s="2"/>
      <c r="AT1462" s="2"/>
    </row>
    <row r="1463" spans="16:46" x14ac:dyDescent="0.25">
      <c r="P1463" s="1"/>
      <c r="Q1463" s="2"/>
      <c r="R1463" s="2"/>
      <c r="S1463" s="2"/>
      <c r="T1463" s="2"/>
      <c r="U1463" s="2"/>
      <c r="V1463" s="2"/>
      <c r="W1463" s="2"/>
      <c r="X1463" s="2"/>
      <c r="AL1463" s="1"/>
      <c r="AM1463" s="2"/>
      <c r="AN1463" s="2"/>
      <c r="AO1463" s="2"/>
      <c r="AP1463" s="2"/>
      <c r="AQ1463" s="2"/>
      <c r="AR1463" s="2"/>
      <c r="AS1463" s="2"/>
      <c r="AT1463" s="2"/>
    </row>
    <row r="1464" spans="16:46" x14ac:dyDescent="0.25">
      <c r="P1464" s="1"/>
      <c r="Q1464" s="2"/>
      <c r="R1464" s="2"/>
      <c r="S1464" s="2"/>
      <c r="T1464" s="2"/>
      <c r="U1464" s="2"/>
      <c r="V1464" s="2"/>
      <c r="W1464" s="2"/>
      <c r="X1464" s="2"/>
      <c r="AL1464" s="1"/>
      <c r="AM1464" s="2"/>
      <c r="AN1464" s="2"/>
      <c r="AO1464" s="2"/>
      <c r="AP1464" s="2"/>
      <c r="AQ1464" s="2"/>
      <c r="AR1464" s="2"/>
      <c r="AS1464" s="2"/>
      <c r="AT1464" s="2"/>
    </row>
    <row r="1465" spans="16:46" x14ac:dyDescent="0.25">
      <c r="P1465" s="1"/>
      <c r="Q1465" s="2"/>
      <c r="R1465" s="2"/>
      <c r="S1465" s="2"/>
      <c r="T1465" s="2"/>
      <c r="U1465" s="2"/>
      <c r="V1465" s="2"/>
      <c r="W1465" s="2"/>
      <c r="X1465" s="2"/>
      <c r="AL1465" s="1"/>
      <c r="AM1465" s="2"/>
      <c r="AN1465" s="2"/>
      <c r="AO1465" s="2"/>
      <c r="AP1465" s="2"/>
      <c r="AQ1465" s="2"/>
      <c r="AR1465" s="2"/>
      <c r="AS1465" s="2"/>
      <c r="AT1465" s="2"/>
    </row>
    <row r="1466" spans="16:46" x14ac:dyDescent="0.25">
      <c r="P1466" s="1"/>
      <c r="Q1466" s="2"/>
      <c r="R1466" s="2"/>
      <c r="S1466" s="2"/>
      <c r="T1466" s="2"/>
      <c r="U1466" s="2"/>
      <c r="V1466" s="2"/>
      <c r="W1466" s="2"/>
      <c r="X1466" s="2"/>
      <c r="AL1466" s="1"/>
      <c r="AM1466" s="2"/>
      <c r="AN1466" s="2"/>
      <c r="AO1466" s="2"/>
      <c r="AP1466" s="2"/>
      <c r="AQ1466" s="2"/>
      <c r="AR1466" s="2"/>
      <c r="AS1466" s="2"/>
      <c r="AT1466" s="2"/>
    </row>
    <row r="1467" spans="16:46" x14ac:dyDescent="0.25">
      <c r="P1467" s="1"/>
      <c r="Q1467" s="2"/>
      <c r="R1467" s="2"/>
      <c r="S1467" s="2"/>
      <c r="T1467" s="2"/>
      <c r="U1467" s="2"/>
      <c r="V1467" s="2"/>
      <c r="W1467" s="2"/>
      <c r="X1467" s="2"/>
      <c r="AL1467" s="1"/>
      <c r="AM1467" s="2"/>
      <c r="AN1467" s="2"/>
      <c r="AO1467" s="2"/>
      <c r="AP1467" s="2"/>
      <c r="AQ1467" s="2"/>
      <c r="AR1467" s="2"/>
      <c r="AS1467" s="2"/>
      <c r="AT1467" s="2"/>
    </row>
    <row r="1468" spans="16:46" x14ac:dyDescent="0.25">
      <c r="P1468" s="1"/>
      <c r="Q1468" s="2"/>
      <c r="R1468" s="2"/>
      <c r="S1468" s="2"/>
      <c r="T1468" s="2"/>
      <c r="U1468" s="2"/>
      <c r="V1468" s="2"/>
      <c r="W1468" s="2"/>
      <c r="X1468" s="2"/>
      <c r="AL1468" s="1"/>
      <c r="AM1468" s="2"/>
      <c r="AN1468" s="2"/>
      <c r="AO1468" s="2"/>
      <c r="AP1468" s="2"/>
      <c r="AQ1468" s="2"/>
      <c r="AR1468" s="2"/>
      <c r="AS1468" s="2"/>
      <c r="AT1468" s="2"/>
    </row>
    <row r="1469" spans="16:46" x14ac:dyDescent="0.25">
      <c r="P1469" s="1"/>
      <c r="Q1469" s="2"/>
      <c r="R1469" s="2"/>
      <c r="S1469" s="2"/>
      <c r="T1469" s="2"/>
      <c r="U1469" s="2"/>
      <c r="V1469" s="2"/>
      <c r="W1469" s="2"/>
      <c r="X1469" s="2"/>
      <c r="AL1469" s="1"/>
      <c r="AM1469" s="2"/>
      <c r="AN1469" s="2"/>
      <c r="AO1469" s="2"/>
      <c r="AP1469" s="2"/>
      <c r="AQ1469" s="2"/>
      <c r="AR1469" s="2"/>
      <c r="AS1469" s="2"/>
      <c r="AT1469" s="2"/>
    </row>
    <row r="1470" spans="16:46" x14ac:dyDescent="0.25">
      <c r="P1470" s="1"/>
      <c r="Q1470" s="2"/>
      <c r="R1470" s="2"/>
      <c r="S1470" s="2"/>
      <c r="T1470" s="2"/>
      <c r="U1470" s="2"/>
      <c r="V1470" s="2"/>
      <c r="W1470" s="2"/>
      <c r="X1470" s="2"/>
      <c r="AL1470" s="1"/>
      <c r="AM1470" s="2"/>
      <c r="AN1470" s="2"/>
      <c r="AO1470" s="2"/>
      <c r="AP1470" s="2"/>
      <c r="AQ1470" s="2"/>
      <c r="AR1470" s="2"/>
      <c r="AS1470" s="2"/>
      <c r="AT1470" s="2"/>
    </row>
    <row r="1471" spans="16:46" x14ac:dyDescent="0.25">
      <c r="P1471" s="1"/>
      <c r="Q1471" s="2"/>
      <c r="R1471" s="2"/>
      <c r="S1471" s="2"/>
      <c r="T1471" s="2"/>
      <c r="U1471" s="2"/>
      <c r="V1471" s="2"/>
      <c r="W1471" s="2"/>
      <c r="X1471" s="2"/>
      <c r="AL1471" s="1"/>
      <c r="AM1471" s="2"/>
      <c r="AN1471" s="2"/>
      <c r="AO1471" s="2"/>
      <c r="AP1471" s="2"/>
      <c r="AQ1471" s="2"/>
      <c r="AR1471" s="2"/>
      <c r="AS1471" s="2"/>
      <c r="AT1471" s="2"/>
    </row>
    <row r="1472" spans="16:46" x14ac:dyDescent="0.25">
      <c r="P1472" s="1"/>
      <c r="Q1472" s="2"/>
      <c r="R1472" s="2"/>
      <c r="S1472" s="2"/>
      <c r="T1472" s="2"/>
      <c r="U1472" s="2"/>
      <c r="V1472" s="2"/>
      <c r="W1472" s="2"/>
      <c r="X1472" s="2"/>
      <c r="AL1472" s="1"/>
      <c r="AM1472" s="2"/>
      <c r="AN1472" s="2"/>
      <c r="AO1472" s="2"/>
      <c r="AP1472" s="2"/>
      <c r="AQ1472" s="2"/>
      <c r="AR1472" s="2"/>
      <c r="AS1472" s="2"/>
      <c r="AT1472" s="2"/>
    </row>
    <row r="1473" spans="16:46" x14ac:dyDescent="0.25">
      <c r="P1473" s="1"/>
      <c r="Q1473" s="2"/>
      <c r="R1473" s="2"/>
      <c r="S1473" s="2"/>
      <c r="T1473" s="2"/>
      <c r="U1473" s="2"/>
      <c r="V1473" s="2"/>
      <c r="W1473" s="2"/>
      <c r="X1473" s="2"/>
      <c r="AL1473" s="1"/>
      <c r="AM1473" s="2"/>
      <c r="AN1473" s="2"/>
      <c r="AO1473" s="2"/>
      <c r="AP1473" s="2"/>
      <c r="AQ1473" s="2"/>
      <c r="AR1473" s="2"/>
      <c r="AS1473" s="2"/>
      <c r="AT1473" s="2"/>
    </row>
    <row r="1474" spans="16:46" x14ac:dyDescent="0.25">
      <c r="P1474" s="1"/>
      <c r="Q1474" s="2"/>
      <c r="R1474" s="2"/>
      <c r="S1474" s="2"/>
      <c r="T1474" s="2"/>
      <c r="U1474" s="2"/>
      <c r="V1474" s="2"/>
      <c r="W1474" s="2"/>
      <c r="X1474" s="2"/>
      <c r="AL1474" s="1"/>
      <c r="AM1474" s="2"/>
      <c r="AN1474" s="2"/>
      <c r="AO1474" s="2"/>
      <c r="AP1474" s="2"/>
      <c r="AQ1474" s="2"/>
      <c r="AR1474" s="2"/>
      <c r="AS1474" s="2"/>
      <c r="AT1474" s="2"/>
    </row>
    <row r="1475" spans="16:46" x14ac:dyDescent="0.25">
      <c r="P1475" s="1"/>
      <c r="Q1475" s="2"/>
      <c r="R1475" s="2"/>
      <c r="S1475" s="2"/>
      <c r="T1475" s="2"/>
      <c r="U1475" s="2"/>
      <c r="V1475" s="2"/>
      <c r="W1475" s="2"/>
      <c r="X1475" s="2"/>
      <c r="AL1475" s="1"/>
      <c r="AM1475" s="2"/>
      <c r="AN1475" s="2"/>
      <c r="AO1475" s="2"/>
      <c r="AP1475" s="2"/>
      <c r="AQ1475" s="2"/>
      <c r="AR1475" s="2"/>
      <c r="AS1475" s="2"/>
      <c r="AT1475" s="2"/>
    </row>
    <row r="1476" spans="16:46" x14ac:dyDescent="0.25">
      <c r="P1476" s="1"/>
      <c r="Q1476" s="2"/>
      <c r="R1476" s="2"/>
      <c r="S1476" s="2"/>
      <c r="T1476" s="2"/>
      <c r="U1476" s="2"/>
      <c r="V1476" s="2"/>
      <c r="W1476" s="2"/>
      <c r="X1476" s="2"/>
      <c r="AL1476" s="1"/>
      <c r="AM1476" s="2"/>
      <c r="AN1476" s="2"/>
      <c r="AO1476" s="2"/>
      <c r="AP1476" s="2"/>
      <c r="AQ1476" s="2"/>
      <c r="AR1476" s="2"/>
      <c r="AS1476" s="2"/>
      <c r="AT1476" s="2"/>
    </row>
    <row r="1477" spans="16:46" x14ac:dyDescent="0.25">
      <c r="P1477" s="1"/>
      <c r="Q1477" s="2"/>
      <c r="R1477" s="2"/>
      <c r="S1477" s="2"/>
      <c r="T1477" s="2"/>
      <c r="U1477" s="2"/>
      <c r="V1477" s="2"/>
      <c r="W1477" s="2"/>
      <c r="X1477" s="2"/>
      <c r="AL1477" s="1"/>
      <c r="AM1477" s="2"/>
      <c r="AN1477" s="2"/>
      <c r="AO1477" s="2"/>
      <c r="AP1477" s="2"/>
      <c r="AQ1477" s="2"/>
      <c r="AR1477" s="2"/>
      <c r="AS1477" s="2"/>
      <c r="AT1477" s="2"/>
    </row>
    <row r="1478" spans="16:46" x14ac:dyDescent="0.25">
      <c r="P1478" s="1"/>
      <c r="Q1478" s="2"/>
      <c r="R1478" s="2"/>
      <c r="S1478" s="2"/>
      <c r="T1478" s="2"/>
      <c r="U1478" s="2"/>
      <c r="V1478" s="2"/>
      <c r="W1478" s="2"/>
      <c r="X1478" s="2"/>
      <c r="AL1478" s="1"/>
      <c r="AM1478" s="2"/>
      <c r="AN1478" s="2"/>
      <c r="AO1478" s="2"/>
      <c r="AP1478" s="2"/>
      <c r="AQ1478" s="2"/>
      <c r="AR1478" s="2"/>
      <c r="AS1478" s="2"/>
      <c r="AT1478" s="2"/>
    </row>
    <row r="1479" spans="16:46" x14ac:dyDescent="0.25">
      <c r="P1479" s="1"/>
      <c r="Q1479" s="2"/>
      <c r="R1479" s="2"/>
      <c r="S1479" s="2"/>
      <c r="T1479" s="2"/>
      <c r="U1479" s="2"/>
      <c r="V1479" s="2"/>
      <c r="W1479" s="2"/>
      <c r="X1479" s="2"/>
      <c r="AL1479" s="1"/>
      <c r="AM1479" s="2"/>
      <c r="AN1479" s="2"/>
      <c r="AO1479" s="2"/>
      <c r="AP1479" s="2"/>
      <c r="AQ1479" s="2"/>
      <c r="AR1479" s="2"/>
      <c r="AS1479" s="2"/>
      <c r="AT1479" s="2"/>
    </row>
    <row r="1480" spans="16:46" x14ac:dyDescent="0.25">
      <c r="P1480" s="1"/>
      <c r="Q1480" s="2"/>
      <c r="R1480" s="2"/>
      <c r="S1480" s="2"/>
      <c r="T1480" s="2"/>
      <c r="U1480" s="2"/>
      <c r="V1480" s="2"/>
      <c r="W1480" s="2"/>
      <c r="X1480" s="2"/>
      <c r="AL1480" s="1"/>
      <c r="AM1480" s="2"/>
      <c r="AN1480" s="2"/>
      <c r="AO1480" s="2"/>
      <c r="AP1480" s="2"/>
      <c r="AQ1480" s="2"/>
      <c r="AR1480" s="2"/>
      <c r="AS1480" s="2"/>
      <c r="AT1480" s="2"/>
    </row>
    <row r="1481" spans="16:46" x14ac:dyDescent="0.25">
      <c r="P1481" s="1"/>
      <c r="Q1481" s="2"/>
      <c r="R1481" s="2"/>
      <c r="S1481" s="2"/>
      <c r="T1481" s="2"/>
      <c r="U1481" s="2"/>
      <c r="V1481" s="2"/>
      <c r="W1481" s="2"/>
      <c r="X1481" s="2"/>
      <c r="AL1481" s="1"/>
      <c r="AM1481" s="2"/>
      <c r="AN1481" s="2"/>
      <c r="AO1481" s="2"/>
      <c r="AP1481" s="2"/>
      <c r="AQ1481" s="2"/>
      <c r="AR1481" s="2"/>
      <c r="AS1481" s="2"/>
      <c r="AT1481" s="2"/>
    </row>
    <row r="1482" spans="16:46" x14ac:dyDescent="0.25">
      <c r="P1482" s="1"/>
      <c r="Q1482" s="2"/>
      <c r="R1482" s="2"/>
      <c r="S1482" s="2"/>
      <c r="T1482" s="2"/>
      <c r="U1482" s="2"/>
      <c r="V1482" s="2"/>
      <c r="W1482" s="2"/>
      <c r="X1482" s="2"/>
      <c r="AL1482" s="1"/>
      <c r="AM1482" s="2"/>
      <c r="AN1482" s="2"/>
      <c r="AO1482" s="2"/>
      <c r="AP1482" s="2"/>
      <c r="AQ1482" s="2"/>
      <c r="AR1482" s="2"/>
      <c r="AS1482" s="2"/>
      <c r="AT1482" s="2"/>
    </row>
    <row r="1483" spans="16:46" x14ac:dyDescent="0.25">
      <c r="P1483" s="1"/>
      <c r="Q1483" s="2"/>
      <c r="R1483" s="2"/>
      <c r="S1483" s="2"/>
      <c r="T1483" s="2"/>
      <c r="U1483" s="2"/>
      <c r="V1483" s="2"/>
      <c r="W1483" s="2"/>
      <c r="X1483" s="2"/>
      <c r="AL1483" s="1"/>
      <c r="AM1483" s="2"/>
      <c r="AN1483" s="2"/>
      <c r="AO1483" s="2"/>
      <c r="AP1483" s="2"/>
      <c r="AQ1483" s="2"/>
      <c r="AR1483" s="2"/>
      <c r="AS1483" s="2"/>
      <c r="AT1483" s="2"/>
    </row>
    <row r="1484" spans="16:46" x14ac:dyDescent="0.25">
      <c r="P1484" s="1"/>
      <c r="Q1484" s="2"/>
      <c r="R1484" s="2"/>
      <c r="S1484" s="2"/>
      <c r="T1484" s="2"/>
      <c r="U1484" s="2"/>
      <c r="V1484" s="2"/>
      <c r="W1484" s="2"/>
      <c r="X1484" s="2"/>
      <c r="AL1484" s="1"/>
      <c r="AM1484" s="2"/>
      <c r="AN1484" s="2"/>
      <c r="AO1484" s="2"/>
      <c r="AP1484" s="2"/>
      <c r="AQ1484" s="2"/>
      <c r="AR1484" s="2"/>
      <c r="AS1484" s="2"/>
      <c r="AT1484" s="2"/>
    </row>
    <row r="1485" spans="16:46" x14ac:dyDescent="0.25">
      <c r="P1485" s="1"/>
      <c r="Q1485" s="2"/>
      <c r="R1485" s="2"/>
      <c r="S1485" s="2"/>
      <c r="T1485" s="2"/>
      <c r="U1485" s="2"/>
      <c r="V1485" s="2"/>
      <c r="W1485" s="2"/>
      <c r="X1485" s="2"/>
      <c r="AL1485" s="1"/>
      <c r="AM1485" s="2"/>
      <c r="AN1485" s="2"/>
      <c r="AO1485" s="2"/>
      <c r="AP1485" s="2"/>
      <c r="AQ1485" s="2"/>
      <c r="AR1485" s="2"/>
      <c r="AS1485" s="2"/>
      <c r="AT1485" s="2"/>
    </row>
    <row r="1486" spans="16:46" x14ac:dyDescent="0.25">
      <c r="P1486" s="1"/>
      <c r="Q1486" s="2"/>
      <c r="R1486" s="2"/>
      <c r="S1486" s="2"/>
      <c r="T1486" s="2"/>
      <c r="U1486" s="2"/>
      <c r="V1486" s="2"/>
      <c r="W1486" s="2"/>
      <c r="X1486" s="2"/>
      <c r="AL1486" s="1"/>
      <c r="AM1486" s="2"/>
      <c r="AN1486" s="2"/>
      <c r="AO1486" s="2"/>
      <c r="AP1486" s="2"/>
      <c r="AQ1486" s="2"/>
      <c r="AR1486" s="2"/>
      <c r="AS1486" s="2"/>
      <c r="AT1486" s="2"/>
    </row>
    <row r="1487" spans="16:46" x14ac:dyDescent="0.25">
      <c r="P1487" s="1"/>
      <c r="Q1487" s="2"/>
      <c r="R1487" s="2"/>
      <c r="S1487" s="2"/>
      <c r="T1487" s="2"/>
      <c r="U1487" s="2"/>
      <c r="V1487" s="2"/>
      <c r="W1487" s="2"/>
      <c r="X1487" s="2"/>
      <c r="AL1487" s="1"/>
      <c r="AM1487" s="2"/>
      <c r="AN1487" s="2"/>
      <c r="AO1487" s="2"/>
      <c r="AP1487" s="2"/>
      <c r="AQ1487" s="2"/>
      <c r="AR1487" s="2"/>
      <c r="AS1487" s="2"/>
      <c r="AT1487" s="2"/>
    </row>
    <row r="1488" spans="16:46" x14ac:dyDescent="0.25">
      <c r="P1488" s="1"/>
      <c r="Q1488" s="2"/>
      <c r="R1488" s="2"/>
      <c r="S1488" s="2"/>
      <c r="T1488" s="2"/>
      <c r="U1488" s="2"/>
      <c r="V1488" s="2"/>
      <c r="W1488" s="2"/>
      <c r="X1488" s="2"/>
      <c r="AL1488" s="1"/>
      <c r="AM1488" s="2"/>
      <c r="AN1488" s="2"/>
      <c r="AO1488" s="2"/>
      <c r="AP1488" s="2"/>
      <c r="AQ1488" s="2"/>
      <c r="AR1488" s="2"/>
      <c r="AS1488" s="2"/>
      <c r="AT1488" s="2"/>
    </row>
    <row r="1489" spans="16:46" x14ac:dyDescent="0.25">
      <c r="P1489" s="1"/>
      <c r="Q1489" s="2"/>
      <c r="R1489" s="2"/>
      <c r="S1489" s="2"/>
      <c r="T1489" s="2"/>
      <c r="U1489" s="2"/>
      <c r="V1489" s="2"/>
      <c r="W1489" s="2"/>
      <c r="X1489" s="2"/>
      <c r="AL1489" s="1"/>
      <c r="AM1489" s="2"/>
      <c r="AN1489" s="2"/>
      <c r="AO1489" s="2"/>
      <c r="AP1489" s="2"/>
      <c r="AQ1489" s="2"/>
      <c r="AR1489" s="2"/>
      <c r="AS1489" s="2"/>
      <c r="AT1489" s="2"/>
    </row>
    <row r="1490" spans="16:46" x14ac:dyDescent="0.25">
      <c r="P1490" s="1"/>
      <c r="Q1490" s="2"/>
      <c r="R1490" s="2"/>
      <c r="S1490" s="2"/>
      <c r="T1490" s="2"/>
      <c r="U1490" s="2"/>
      <c r="V1490" s="2"/>
      <c r="W1490" s="2"/>
      <c r="X1490" s="2"/>
      <c r="AL1490" s="1"/>
      <c r="AM1490" s="2"/>
      <c r="AN1490" s="2"/>
      <c r="AO1490" s="2"/>
      <c r="AP1490" s="2"/>
      <c r="AQ1490" s="2"/>
      <c r="AR1490" s="2"/>
      <c r="AS1490" s="2"/>
      <c r="AT1490" s="2"/>
    </row>
    <row r="1491" spans="16:46" x14ac:dyDescent="0.25">
      <c r="P1491" s="1"/>
      <c r="Q1491" s="2"/>
      <c r="R1491" s="2"/>
      <c r="S1491" s="2"/>
      <c r="T1491" s="2"/>
      <c r="U1491" s="2"/>
      <c r="V1491" s="2"/>
      <c r="W1491" s="2"/>
      <c r="X1491" s="2"/>
      <c r="AL1491" s="1"/>
      <c r="AM1491" s="2"/>
      <c r="AN1491" s="2"/>
      <c r="AO1491" s="2"/>
      <c r="AP1491" s="2"/>
      <c r="AQ1491" s="2"/>
      <c r="AR1491" s="2"/>
      <c r="AS1491" s="2"/>
      <c r="AT1491" s="2"/>
    </row>
    <row r="1492" spans="16:46" x14ac:dyDescent="0.25">
      <c r="P1492" s="1"/>
      <c r="Q1492" s="2"/>
      <c r="R1492" s="2"/>
      <c r="S1492" s="2"/>
      <c r="T1492" s="2"/>
      <c r="U1492" s="2"/>
      <c r="V1492" s="2"/>
      <c r="W1492" s="2"/>
      <c r="X1492" s="2"/>
      <c r="AL1492" s="1"/>
      <c r="AM1492" s="2"/>
      <c r="AN1492" s="2"/>
      <c r="AO1492" s="2"/>
      <c r="AP1492" s="2"/>
      <c r="AQ1492" s="2"/>
      <c r="AR1492" s="2"/>
      <c r="AS1492" s="2"/>
      <c r="AT1492" s="2"/>
    </row>
    <row r="1493" spans="16:46" x14ac:dyDescent="0.25">
      <c r="P1493" s="1"/>
      <c r="Q1493" s="2"/>
      <c r="R1493" s="2"/>
      <c r="S1493" s="2"/>
      <c r="T1493" s="2"/>
      <c r="U1493" s="2"/>
      <c r="V1493" s="2"/>
      <c r="W1493" s="2"/>
      <c r="X1493" s="2"/>
      <c r="AL1493" s="1"/>
      <c r="AM1493" s="2"/>
      <c r="AN1493" s="2"/>
      <c r="AO1493" s="2"/>
      <c r="AP1493" s="2"/>
      <c r="AQ1493" s="2"/>
      <c r="AR1493" s="2"/>
      <c r="AS1493" s="2"/>
      <c r="AT1493" s="2"/>
    </row>
    <row r="1494" spans="16:46" x14ac:dyDescent="0.25">
      <c r="P1494" s="1"/>
      <c r="Q1494" s="2"/>
      <c r="R1494" s="2"/>
      <c r="S1494" s="2"/>
      <c r="T1494" s="2"/>
      <c r="U1494" s="2"/>
      <c r="V1494" s="2"/>
      <c r="W1494" s="2"/>
      <c r="X1494" s="2"/>
      <c r="AL1494" s="1"/>
      <c r="AM1494" s="2"/>
      <c r="AN1494" s="2"/>
      <c r="AO1494" s="2"/>
      <c r="AP1494" s="2"/>
      <c r="AQ1494" s="2"/>
      <c r="AR1494" s="2"/>
      <c r="AS1494" s="2"/>
      <c r="AT1494" s="2"/>
    </row>
    <row r="1495" spans="16:46" x14ac:dyDescent="0.25">
      <c r="P1495" s="1"/>
      <c r="Q1495" s="2"/>
      <c r="R1495" s="2"/>
      <c r="S1495" s="2"/>
      <c r="T1495" s="2"/>
      <c r="U1495" s="2"/>
      <c r="V1495" s="2"/>
      <c r="W1495" s="2"/>
      <c r="X1495" s="2"/>
      <c r="AL1495" s="1"/>
      <c r="AM1495" s="2"/>
      <c r="AN1495" s="2"/>
      <c r="AO1495" s="2"/>
      <c r="AP1495" s="2"/>
      <c r="AQ1495" s="2"/>
      <c r="AR1495" s="2"/>
      <c r="AS1495" s="2"/>
      <c r="AT1495" s="2"/>
    </row>
    <row r="1496" spans="16:46" x14ac:dyDescent="0.25">
      <c r="P1496" s="1"/>
      <c r="Q1496" s="2"/>
      <c r="R1496" s="2"/>
      <c r="S1496" s="2"/>
      <c r="T1496" s="2"/>
      <c r="U1496" s="2"/>
      <c r="V1496" s="2"/>
      <c r="W1496" s="2"/>
      <c r="X1496" s="2"/>
      <c r="AL1496" s="1"/>
      <c r="AM1496" s="2"/>
      <c r="AN1496" s="2"/>
      <c r="AO1496" s="2"/>
      <c r="AP1496" s="2"/>
      <c r="AQ1496" s="2"/>
      <c r="AR1496" s="2"/>
      <c r="AS1496" s="2"/>
      <c r="AT1496" s="2"/>
    </row>
    <row r="1497" spans="16:46" x14ac:dyDescent="0.25">
      <c r="P1497" s="1"/>
      <c r="Q1497" s="2"/>
      <c r="R1497" s="2"/>
      <c r="S1497" s="2"/>
      <c r="T1497" s="2"/>
      <c r="U1497" s="2"/>
      <c r="V1497" s="2"/>
      <c r="W1497" s="2"/>
      <c r="X1497" s="2"/>
      <c r="AL1497" s="1"/>
      <c r="AM1497" s="2"/>
      <c r="AN1497" s="2"/>
      <c r="AO1497" s="2"/>
      <c r="AP1497" s="2"/>
      <c r="AQ1497" s="2"/>
      <c r="AR1497" s="2"/>
      <c r="AS1497" s="2"/>
      <c r="AT1497" s="2"/>
    </row>
    <row r="1498" spans="16:46" x14ac:dyDescent="0.25">
      <c r="P1498" s="1"/>
      <c r="Q1498" s="2"/>
      <c r="R1498" s="2"/>
      <c r="S1498" s="2"/>
      <c r="T1498" s="2"/>
      <c r="U1498" s="2"/>
      <c r="V1498" s="2"/>
      <c r="W1498" s="2"/>
      <c r="X1498" s="2"/>
      <c r="AL1498" s="1"/>
      <c r="AM1498" s="2"/>
      <c r="AN1498" s="2"/>
      <c r="AO1498" s="2"/>
      <c r="AP1498" s="2"/>
      <c r="AQ1498" s="2"/>
      <c r="AR1498" s="2"/>
      <c r="AS1498" s="2"/>
      <c r="AT1498" s="2"/>
    </row>
    <row r="1499" spans="16:46" x14ac:dyDescent="0.25">
      <c r="P1499" s="1"/>
      <c r="Q1499" s="2"/>
      <c r="R1499" s="2"/>
      <c r="S1499" s="2"/>
      <c r="T1499" s="2"/>
      <c r="U1499" s="2"/>
      <c r="V1499" s="2"/>
      <c r="W1499" s="2"/>
      <c r="X1499" s="2"/>
      <c r="AL1499" s="1"/>
      <c r="AM1499" s="2"/>
      <c r="AN1499" s="2"/>
      <c r="AO1499" s="2"/>
      <c r="AP1499" s="2"/>
      <c r="AQ1499" s="2"/>
      <c r="AR1499" s="2"/>
      <c r="AS1499" s="2"/>
      <c r="AT1499" s="2"/>
    </row>
    <row r="1500" spans="16:46" x14ac:dyDescent="0.25">
      <c r="P1500" s="1"/>
      <c r="Q1500" s="2"/>
      <c r="R1500" s="2"/>
      <c r="S1500" s="2"/>
      <c r="T1500" s="2"/>
      <c r="U1500" s="2"/>
      <c r="V1500" s="2"/>
      <c r="W1500" s="2"/>
      <c r="X1500" s="2"/>
      <c r="AL1500" s="1"/>
      <c r="AM1500" s="2"/>
      <c r="AN1500" s="2"/>
      <c r="AO1500" s="2"/>
      <c r="AP1500" s="2"/>
      <c r="AQ1500" s="2"/>
      <c r="AR1500" s="2"/>
      <c r="AS1500" s="2"/>
      <c r="AT1500" s="2"/>
    </row>
    <row r="1501" spans="16:46" x14ac:dyDescent="0.25">
      <c r="P1501" s="1"/>
      <c r="Q1501" s="2"/>
      <c r="R1501" s="2"/>
      <c r="S1501" s="2"/>
      <c r="T1501" s="2"/>
      <c r="U1501" s="2"/>
      <c r="V1501" s="2"/>
      <c r="W1501" s="2"/>
      <c r="X1501" s="2"/>
      <c r="AL1501" s="1"/>
      <c r="AM1501" s="2"/>
      <c r="AN1501" s="2"/>
      <c r="AO1501" s="2"/>
      <c r="AP1501" s="2"/>
      <c r="AQ1501" s="2"/>
      <c r="AR1501" s="2"/>
      <c r="AS1501" s="2"/>
      <c r="AT1501" s="2"/>
    </row>
    <row r="1502" spans="16:46" x14ac:dyDescent="0.25">
      <c r="P1502" s="1"/>
      <c r="Q1502" s="2"/>
      <c r="R1502" s="2"/>
      <c r="S1502" s="2"/>
      <c r="T1502" s="2"/>
      <c r="U1502" s="2"/>
      <c r="V1502" s="2"/>
      <c r="W1502" s="2"/>
      <c r="X1502" s="2"/>
      <c r="AL1502" s="1"/>
      <c r="AM1502" s="2"/>
      <c r="AN1502" s="2"/>
      <c r="AO1502" s="2"/>
      <c r="AP1502" s="2"/>
      <c r="AQ1502" s="2"/>
      <c r="AR1502" s="2"/>
      <c r="AS1502" s="2"/>
      <c r="AT1502" s="2"/>
    </row>
    <row r="1503" spans="16:46" x14ac:dyDescent="0.25">
      <c r="P1503" s="1"/>
      <c r="Q1503" s="2"/>
      <c r="R1503" s="2"/>
      <c r="S1503" s="2"/>
      <c r="T1503" s="2"/>
      <c r="U1503" s="2"/>
      <c r="V1503" s="2"/>
      <c r="W1503" s="2"/>
      <c r="X1503" s="2"/>
      <c r="AL1503" s="1"/>
      <c r="AM1503" s="2"/>
      <c r="AN1503" s="2"/>
      <c r="AO1503" s="2"/>
      <c r="AP1503" s="2"/>
      <c r="AQ1503" s="2"/>
      <c r="AR1503" s="2"/>
      <c r="AS1503" s="2"/>
      <c r="AT1503" s="2"/>
    </row>
    <row r="1504" spans="16:46" x14ac:dyDescent="0.25">
      <c r="P1504" s="1"/>
      <c r="Q1504" s="2"/>
      <c r="R1504" s="2"/>
      <c r="S1504" s="2"/>
      <c r="T1504" s="2"/>
      <c r="U1504" s="2"/>
      <c r="V1504" s="2"/>
      <c r="W1504" s="2"/>
      <c r="X1504" s="2"/>
      <c r="AL1504" s="1"/>
      <c r="AM1504" s="2"/>
      <c r="AN1504" s="2"/>
      <c r="AO1504" s="2"/>
      <c r="AP1504" s="2"/>
      <c r="AQ1504" s="2"/>
      <c r="AR1504" s="2"/>
      <c r="AS1504" s="2"/>
      <c r="AT1504" s="2"/>
    </row>
    <row r="1505" spans="16:46" x14ac:dyDescent="0.25">
      <c r="P1505" s="1"/>
      <c r="Q1505" s="2"/>
      <c r="R1505" s="2"/>
      <c r="S1505" s="2"/>
      <c r="T1505" s="2"/>
      <c r="U1505" s="2"/>
      <c r="V1505" s="2"/>
      <c r="W1505" s="2"/>
      <c r="X1505" s="2"/>
      <c r="AL1505" s="1"/>
      <c r="AM1505" s="2"/>
      <c r="AN1505" s="2"/>
      <c r="AO1505" s="2"/>
      <c r="AP1505" s="2"/>
      <c r="AQ1505" s="2"/>
      <c r="AR1505" s="2"/>
      <c r="AS1505" s="2"/>
      <c r="AT1505" s="2"/>
    </row>
    <row r="1506" spans="16:46" x14ac:dyDescent="0.25">
      <c r="P1506" s="1"/>
      <c r="Q1506" s="2"/>
      <c r="R1506" s="2"/>
      <c r="S1506" s="2"/>
      <c r="T1506" s="2"/>
      <c r="U1506" s="2"/>
      <c r="V1506" s="2"/>
      <c r="W1506" s="2"/>
      <c r="X1506" s="2"/>
      <c r="AL1506" s="1"/>
      <c r="AM1506" s="2"/>
      <c r="AN1506" s="2"/>
      <c r="AO1506" s="2"/>
      <c r="AP1506" s="2"/>
      <c r="AQ1506" s="2"/>
      <c r="AR1506" s="2"/>
      <c r="AS1506" s="2"/>
      <c r="AT1506" s="2"/>
    </row>
    <row r="1507" spans="16:46" x14ac:dyDescent="0.25">
      <c r="P1507" s="1"/>
      <c r="Q1507" s="2"/>
      <c r="R1507" s="2"/>
      <c r="S1507" s="2"/>
      <c r="T1507" s="2"/>
      <c r="U1507" s="2"/>
      <c r="V1507" s="2"/>
      <c r="W1507" s="2"/>
      <c r="X1507" s="2"/>
      <c r="AL1507" s="1"/>
      <c r="AM1507" s="2"/>
      <c r="AN1507" s="2"/>
      <c r="AO1507" s="2"/>
      <c r="AP1507" s="2"/>
      <c r="AQ1507" s="2"/>
      <c r="AR1507" s="2"/>
      <c r="AS1507" s="2"/>
      <c r="AT1507" s="2"/>
    </row>
    <row r="1508" spans="16:46" x14ac:dyDescent="0.25">
      <c r="P1508" s="1"/>
      <c r="Q1508" s="2"/>
      <c r="R1508" s="2"/>
      <c r="S1508" s="2"/>
      <c r="T1508" s="2"/>
      <c r="U1508" s="2"/>
      <c r="V1508" s="2"/>
      <c r="W1508" s="2"/>
      <c r="X1508" s="2"/>
      <c r="AL1508" s="1"/>
      <c r="AM1508" s="2"/>
      <c r="AN1508" s="2"/>
      <c r="AO1508" s="2"/>
      <c r="AP1508" s="2"/>
      <c r="AQ1508" s="2"/>
      <c r="AR1508" s="2"/>
      <c r="AS1508" s="2"/>
      <c r="AT1508" s="2"/>
    </row>
    <row r="1509" spans="16:46" x14ac:dyDescent="0.25">
      <c r="P1509" s="1"/>
      <c r="Q1509" s="2"/>
      <c r="R1509" s="2"/>
      <c r="S1509" s="2"/>
      <c r="T1509" s="2"/>
      <c r="U1509" s="2"/>
      <c r="V1509" s="2"/>
      <c r="W1509" s="2"/>
      <c r="X1509" s="2"/>
      <c r="AL1509" s="1"/>
      <c r="AM1509" s="2"/>
      <c r="AN1509" s="2"/>
      <c r="AO1509" s="2"/>
      <c r="AP1509" s="2"/>
      <c r="AQ1509" s="2"/>
      <c r="AR1509" s="2"/>
      <c r="AS1509" s="2"/>
      <c r="AT1509" s="2"/>
    </row>
    <row r="1510" spans="16:46" x14ac:dyDescent="0.25">
      <c r="P1510" s="1"/>
      <c r="Q1510" s="2"/>
      <c r="R1510" s="2"/>
      <c r="S1510" s="2"/>
      <c r="T1510" s="2"/>
      <c r="U1510" s="2"/>
      <c r="V1510" s="2"/>
      <c r="W1510" s="2"/>
      <c r="X1510" s="2"/>
      <c r="AL1510" s="1"/>
      <c r="AM1510" s="2"/>
      <c r="AN1510" s="2"/>
      <c r="AO1510" s="2"/>
      <c r="AP1510" s="2"/>
      <c r="AQ1510" s="2"/>
      <c r="AR1510" s="2"/>
      <c r="AS1510" s="2"/>
      <c r="AT1510" s="2"/>
    </row>
    <row r="1511" spans="16:46" x14ac:dyDescent="0.25">
      <c r="P1511" s="1"/>
      <c r="Q1511" s="2"/>
      <c r="R1511" s="2"/>
      <c r="S1511" s="2"/>
      <c r="T1511" s="2"/>
      <c r="U1511" s="2"/>
      <c r="V1511" s="2"/>
      <c r="W1511" s="2"/>
      <c r="X1511" s="2"/>
      <c r="AL1511" s="1"/>
      <c r="AM1511" s="2"/>
      <c r="AN1511" s="2"/>
      <c r="AO1511" s="2"/>
      <c r="AP1511" s="2"/>
      <c r="AQ1511" s="2"/>
      <c r="AR1511" s="2"/>
      <c r="AS1511" s="2"/>
      <c r="AT1511" s="2"/>
    </row>
    <row r="1512" spans="16:46" x14ac:dyDescent="0.25">
      <c r="P1512" s="1"/>
      <c r="Q1512" s="2"/>
      <c r="R1512" s="2"/>
      <c r="S1512" s="2"/>
      <c r="T1512" s="2"/>
      <c r="U1512" s="2"/>
      <c r="V1512" s="2"/>
      <c r="W1512" s="2"/>
      <c r="X1512" s="2"/>
      <c r="AL1512" s="1"/>
      <c r="AM1512" s="2"/>
      <c r="AN1512" s="2"/>
      <c r="AO1512" s="2"/>
      <c r="AP1512" s="2"/>
      <c r="AQ1512" s="2"/>
      <c r="AR1512" s="2"/>
      <c r="AS1512" s="2"/>
      <c r="AT1512" s="2"/>
    </row>
    <row r="1513" spans="16:46" x14ac:dyDescent="0.25">
      <c r="P1513" s="1"/>
      <c r="Q1513" s="2"/>
      <c r="R1513" s="2"/>
      <c r="S1513" s="2"/>
      <c r="T1513" s="2"/>
      <c r="U1513" s="2"/>
      <c r="V1513" s="2"/>
      <c r="W1513" s="2"/>
      <c r="X1513" s="2"/>
      <c r="AL1513" s="1"/>
      <c r="AM1513" s="2"/>
      <c r="AN1513" s="2"/>
      <c r="AO1513" s="2"/>
      <c r="AP1513" s="2"/>
      <c r="AQ1513" s="2"/>
      <c r="AR1513" s="2"/>
      <c r="AS1513" s="2"/>
      <c r="AT1513" s="2"/>
    </row>
    <row r="1514" spans="16:46" x14ac:dyDescent="0.25">
      <c r="P1514" s="1"/>
      <c r="Q1514" s="2"/>
      <c r="R1514" s="2"/>
      <c r="S1514" s="2"/>
      <c r="T1514" s="2"/>
      <c r="U1514" s="2"/>
      <c r="V1514" s="2"/>
      <c r="W1514" s="2"/>
      <c r="X1514" s="2"/>
      <c r="AL1514" s="1"/>
      <c r="AM1514" s="2"/>
      <c r="AN1514" s="2"/>
      <c r="AO1514" s="2"/>
      <c r="AP1514" s="2"/>
      <c r="AQ1514" s="2"/>
      <c r="AR1514" s="2"/>
      <c r="AS1514" s="2"/>
      <c r="AT1514" s="2"/>
    </row>
    <row r="1515" spans="16:46" x14ac:dyDescent="0.25">
      <c r="P1515" s="1"/>
      <c r="Q1515" s="2"/>
      <c r="R1515" s="2"/>
      <c r="S1515" s="2"/>
      <c r="T1515" s="2"/>
      <c r="U1515" s="2"/>
      <c r="V1515" s="2"/>
      <c r="W1515" s="2"/>
      <c r="X1515" s="2"/>
      <c r="AL1515" s="1"/>
      <c r="AM1515" s="2"/>
      <c r="AN1515" s="2"/>
      <c r="AO1515" s="2"/>
      <c r="AP1515" s="2"/>
      <c r="AQ1515" s="2"/>
      <c r="AR1515" s="2"/>
      <c r="AS1515" s="2"/>
      <c r="AT1515" s="2"/>
    </row>
    <row r="1516" spans="16:46" x14ac:dyDescent="0.25">
      <c r="P1516" s="1"/>
      <c r="Q1516" s="2"/>
      <c r="R1516" s="2"/>
      <c r="S1516" s="2"/>
      <c r="T1516" s="2"/>
      <c r="U1516" s="2"/>
      <c r="V1516" s="2"/>
      <c r="W1516" s="2"/>
      <c r="X1516" s="2"/>
      <c r="AL1516" s="1"/>
      <c r="AM1516" s="2"/>
      <c r="AN1516" s="2"/>
      <c r="AO1516" s="2"/>
      <c r="AP1516" s="2"/>
      <c r="AQ1516" s="2"/>
      <c r="AR1516" s="2"/>
      <c r="AS1516" s="2"/>
      <c r="AT1516" s="2"/>
    </row>
    <row r="1517" spans="16:46" x14ac:dyDescent="0.25">
      <c r="P1517" s="1"/>
      <c r="Q1517" s="2"/>
      <c r="R1517" s="2"/>
      <c r="S1517" s="2"/>
      <c r="T1517" s="2"/>
      <c r="U1517" s="2"/>
      <c r="V1517" s="2"/>
      <c r="W1517" s="2"/>
      <c r="X1517" s="2"/>
      <c r="AL1517" s="1"/>
      <c r="AM1517" s="2"/>
      <c r="AN1517" s="2"/>
      <c r="AO1517" s="2"/>
      <c r="AP1517" s="2"/>
      <c r="AQ1517" s="2"/>
      <c r="AR1517" s="2"/>
      <c r="AS1517" s="2"/>
      <c r="AT1517" s="2"/>
    </row>
    <row r="1518" spans="16:46" x14ac:dyDescent="0.25">
      <c r="P1518" s="1"/>
      <c r="Q1518" s="2"/>
      <c r="R1518" s="2"/>
      <c r="S1518" s="2"/>
      <c r="T1518" s="2"/>
      <c r="U1518" s="2"/>
      <c r="V1518" s="2"/>
      <c r="W1518" s="2"/>
      <c r="X1518" s="2"/>
      <c r="AL1518" s="1"/>
      <c r="AM1518" s="2"/>
      <c r="AN1518" s="2"/>
      <c r="AO1518" s="2"/>
      <c r="AP1518" s="2"/>
      <c r="AQ1518" s="2"/>
      <c r="AR1518" s="2"/>
      <c r="AS1518" s="2"/>
      <c r="AT1518" s="2"/>
    </row>
    <row r="1519" spans="16:46" x14ac:dyDescent="0.25">
      <c r="P1519" s="1"/>
      <c r="Q1519" s="2"/>
      <c r="R1519" s="2"/>
      <c r="S1519" s="2"/>
      <c r="T1519" s="2"/>
      <c r="U1519" s="2"/>
      <c r="V1519" s="2"/>
      <c r="W1519" s="2"/>
      <c r="X1519" s="2"/>
      <c r="AL1519" s="1"/>
      <c r="AM1519" s="2"/>
      <c r="AN1519" s="2"/>
      <c r="AO1519" s="2"/>
      <c r="AP1519" s="2"/>
      <c r="AQ1519" s="2"/>
      <c r="AR1519" s="2"/>
      <c r="AS1519" s="2"/>
      <c r="AT1519" s="2"/>
    </row>
    <row r="1520" spans="16:46" x14ac:dyDescent="0.25">
      <c r="P1520" s="1"/>
      <c r="Q1520" s="2"/>
      <c r="R1520" s="2"/>
      <c r="S1520" s="2"/>
      <c r="T1520" s="2"/>
      <c r="U1520" s="2"/>
      <c r="V1520" s="2"/>
      <c r="W1520" s="2"/>
      <c r="X1520" s="2"/>
      <c r="AL1520" s="1"/>
      <c r="AM1520" s="2"/>
      <c r="AN1520" s="2"/>
      <c r="AO1520" s="2"/>
      <c r="AP1520" s="2"/>
      <c r="AQ1520" s="2"/>
      <c r="AR1520" s="2"/>
      <c r="AS1520" s="2"/>
      <c r="AT1520" s="2"/>
    </row>
    <row r="1521" spans="16:46" x14ac:dyDescent="0.25">
      <c r="P1521" s="1"/>
      <c r="Q1521" s="2"/>
      <c r="R1521" s="2"/>
      <c r="S1521" s="2"/>
      <c r="T1521" s="2"/>
      <c r="U1521" s="2"/>
      <c r="V1521" s="2"/>
      <c r="W1521" s="2"/>
      <c r="X1521" s="2"/>
      <c r="AL1521" s="1"/>
      <c r="AM1521" s="2"/>
      <c r="AN1521" s="2"/>
      <c r="AO1521" s="2"/>
      <c r="AP1521" s="2"/>
      <c r="AQ1521" s="2"/>
      <c r="AR1521" s="2"/>
      <c r="AS1521" s="2"/>
      <c r="AT1521" s="2"/>
    </row>
    <row r="1522" spans="16:46" x14ac:dyDescent="0.25">
      <c r="P1522" s="1"/>
      <c r="Q1522" s="2"/>
      <c r="R1522" s="2"/>
      <c r="S1522" s="2"/>
      <c r="T1522" s="2"/>
      <c r="U1522" s="2"/>
      <c r="V1522" s="2"/>
      <c r="W1522" s="2"/>
      <c r="X1522" s="2"/>
      <c r="AL1522" s="1"/>
      <c r="AM1522" s="2"/>
      <c r="AN1522" s="2"/>
      <c r="AO1522" s="2"/>
      <c r="AP1522" s="2"/>
      <c r="AQ1522" s="2"/>
      <c r="AR1522" s="2"/>
      <c r="AS1522" s="2"/>
      <c r="AT1522" s="2"/>
    </row>
    <row r="1523" spans="16:46" x14ac:dyDescent="0.25">
      <c r="P1523" s="1"/>
      <c r="Q1523" s="2"/>
      <c r="R1523" s="2"/>
      <c r="S1523" s="2"/>
      <c r="T1523" s="2"/>
      <c r="U1523" s="2"/>
      <c r="V1523" s="2"/>
      <c r="W1523" s="2"/>
      <c r="X1523" s="2"/>
      <c r="AL1523" s="1"/>
      <c r="AM1523" s="2"/>
      <c r="AN1523" s="2"/>
      <c r="AO1523" s="2"/>
      <c r="AP1523" s="2"/>
      <c r="AQ1523" s="2"/>
      <c r="AR1523" s="2"/>
      <c r="AS1523" s="2"/>
      <c r="AT1523" s="2"/>
    </row>
    <row r="1524" spans="16:46" x14ac:dyDescent="0.25">
      <c r="P1524" s="1"/>
      <c r="Q1524" s="2"/>
      <c r="R1524" s="2"/>
      <c r="S1524" s="2"/>
      <c r="T1524" s="2"/>
      <c r="U1524" s="2"/>
      <c r="V1524" s="2"/>
      <c r="W1524" s="2"/>
      <c r="X1524" s="2"/>
      <c r="AL1524" s="1"/>
      <c r="AM1524" s="2"/>
      <c r="AN1524" s="2"/>
      <c r="AO1524" s="2"/>
      <c r="AP1524" s="2"/>
      <c r="AQ1524" s="2"/>
      <c r="AR1524" s="2"/>
      <c r="AS1524" s="2"/>
      <c r="AT1524" s="2"/>
    </row>
    <row r="1525" spans="16:46" x14ac:dyDescent="0.25">
      <c r="P1525" s="1"/>
      <c r="Q1525" s="2"/>
      <c r="R1525" s="2"/>
      <c r="S1525" s="2"/>
      <c r="T1525" s="2"/>
      <c r="U1525" s="2"/>
      <c r="V1525" s="2"/>
      <c r="W1525" s="2"/>
      <c r="X1525" s="2"/>
      <c r="AL1525" s="1"/>
      <c r="AM1525" s="2"/>
      <c r="AN1525" s="2"/>
      <c r="AO1525" s="2"/>
      <c r="AP1525" s="2"/>
      <c r="AQ1525" s="2"/>
      <c r="AR1525" s="2"/>
      <c r="AS1525" s="2"/>
      <c r="AT1525" s="2"/>
    </row>
    <row r="1526" spans="16:46" x14ac:dyDescent="0.25">
      <c r="P1526" s="1"/>
      <c r="Q1526" s="2"/>
      <c r="R1526" s="2"/>
      <c r="S1526" s="2"/>
      <c r="T1526" s="2"/>
      <c r="U1526" s="2"/>
      <c r="V1526" s="2"/>
      <c r="W1526" s="2"/>
      <c r="X1526" s="2"/>
      <c r="AL1526" s="1"/>
      <c r="AM1526" s="2"/>
      <c r="AN1526" s="2"/>
      <c r="AO1526" s="2"/>
      <c r="AP1526" s="2"/>
      <c r="AQ1526" s="2"/>
      <c r="AR1526" s="2"/>
      <c r="AS1526" s="2"/>
      <c r="AT1526" s="2"/>
    </row>
    <row r="1527" spans="16:46" x14ac:dyDescent="0.25">
      <c r="P1527" s="1"/>
      <c r="Q1527" s="2"/>
      <c r="R1527" s="2"/>
      <c r="S1527" s="2"/>
      <c r="T1527" s="2"/>
      <c r="U1527" s="2"/>
      <c r="V1527" s="2"/>
      <c r="W1527" s="2"/>
      <c r="X1527" s="2"/>
      <c r="AL1527" s="1"/>
      <c r="AM1527" s="2"/>
      <c r="AN1527" s="2"/>
      <c r="AO1527" s="2"/>
      <c r="AP1527" s="2"/>
      <c r="AQ1527" s="2"/>
      <c r="AR1527" s="2"/>
      <c r="AS1527" s="2"/>
      <c r="AT1527" s="2"/>
    </row>
    <row r="1528" spans="16:46" x14ac:dyDescent="0.25">
      <c r="P1528" s="1"/>
      <c r="Q1528" s="2"/>
      <c r="R1528" s="2"/>
      <c r="S1528" s="2"/>
      <c r="T1528" s="2"/>
      <c r="U1528" s="2"/>
      <c r="V1528" s="2"/>
      <c r="W1528" s="2"/>
      <c r="X1528" s="2"/>
      <c r="AL1528" s="1"/>
      <c r="AM1528" s="2"/>
      <c r="AN1528" s="2"/>
      <c r="AO1528" s="2"/>
      <c r="AP1528" s="2"/>
      <c r="AQ1528" s="2"/>
      <c r="AR1528" s="2"/>
      <c r="AS1528" s="2"/>
      <c r="AT1528" s="2"/>
    </row>
    <row r="1529" spans="16:46" x14ac:dyDescent="0.25">
      <c r="P1529" s="1"/>
      <c r="Q1529" s="2"/>
      <c r="R1529" s="2"/>
      <c r="S1529" s="2"/>
      <c r="T1529" s="2"/>
      <c r="U1529" s="2"/>
      <c r="V1529" s="2"/>
      <c r="W1529" s="2"/>
      <c r="X1529" s="2"/>
      <c r="AL1529" s="1"/>
      <c r="AM1529" s="2"/>
      <c r="AN1529" s="2"/>
      <c r="AO1529" s="2"/>
      <c r="AP1529" s="2"/>
      <c r="AQ1529" s="2"/>
      <c r="AR1529" s="2"/>
      <c r="AS1529" s="2"/>
      <c r="AT1529" s="2"/>
    </row>
    <row r="1530" spans="16:46" x14ac:dyDescent="0.25">
      <c r="P1530" s="1"/>
      <c r="Q1530" s="2"/>
      <c r="R1530" s="2"/>
      <c r="S1530" s="2"/>
      <c r="T1530" s="2"/>
      <c r="U1530" s="2"/>
      <c r="V1530" s="2"/>
      <c r="W1530" s="2"/>
      <c r="X1530" s="2"/>
      <c r="AL1530" s="1"/>
      <c r="AM1530" s="2"/>
      <c r="AN1530" s="2"/>
      <c r="AO1530" s="2"/>
      <c r="AP1530" s="2"/>
      <c r="AQ1530" s="2"/>
      <c r="AR1530" s="2"/>
      <c r="AS1530" s="2"/>
      <c r="AT1530" s="2"/>
    </row>
    <row r="1531" spans="16:46" x14ac:dyDescent="0.25">
      <c r="P1531" s="1"/>
      <c r="Q1531" s="2"/>
      <c r="R1531" s="2"/>
      <c r="S1531" s="2"/>
      <c r="T1531" s="2"/>
      <c r="U1531" s="2"/>
      <c r="V1531" s="2"/>
      <c r="W1531" s="2"/>
      <c r="X1531" s="2"/>
      <c r="AL1531" s="1"/>
      <c r="AM1531" s="2"/>
      <c r="AN1531" s="2"/>
      <c r="AO1531" s="2"/>
      <c r="AP1531" s="2"/>
      <c r="AQ1531" s="2"/>
      <c r="AR1531" s="2"/>
      <c r="AS1531" s="2"/>
      <c r="AT1531" s="2"/>
    </row>
    <row r="1532" spans="16:46" x14ac:dyDescent="0.25">
      <c r="P1532" s="1"/>
      <c r="Q1532" s="2"/>
      <c r="R1532" s="2"/>
      <c r="S1532" s="2"/>
      <c r="T1532" s="2"/>
      <c r="U1532" s="2"/>
      <c r="V1532" s="2"/>
      <c r="W1532" s="2"/>
      <c r="X1532" s="2"/>
      <c r="AL1532" s="1"/>
      <c r="AM1532" s="2"/>
      <c r="AN1532" s="2"/>
      <c r="AO1532" s="2"/>
      <c r="AP1532" s="2"/>
      <c r="AQ1532" s="2"/>
      <c r="AR1532" s="2"/>
      <c r="AS1532" s="2"/>
      <c r="AT1532" s="2"/>
    </row>
    <row r="1533" spans="16:46" x14ac:dyDescent="0.25">
      <c r="P1533" s="1"/>
      <c r="Q1533" s="2"/>
      <c r="R1533" s="2"/>
      <c r="S1533" s="2"/>
      <c r="T1533" s="2"/>
      <c r="U1533" s="2"/>
      <c r="V1533" s="2"/>
      <c r="W1533" s="2"/>
      <c r="X1533" s="2"/>
      <c r="AL1533" s="1"/>
      <c r="AM1533" s="2"/>
      <c r="AN1533" s="2"/>
      <c r="AO1533" s="2"/>
      <c r="AP1533" s="2"/>
      <c r="AQ1533" s="2"/>
      <c r="AR1533" s="2"/>
      <c r="AS1533" s="2"/>
      <c r="AT1533" s="2"/>
    </row>
    <row r="1534" spans="16:46" x14ac:dyDescent="0.25">
      <c r="P1534" s="1"/>
      <c r="Q1534" s="2"/>
      <c r="R1534" s="2"/>
      <c r="S1534" s="2"/>
      <c r="T1534" s="2"/>
      <c r="U1534" s="2"/>
      <c r="V1534" s="2"/>
      <c r="W1534" s="2"/>
      <c r="X1534" s="2"/>
      <c r="AL1534" s="1"/>
      <c r="AM1534" s="2"/>
      <c r="AN1534" s="2"/>
      <c r="AO1534" s="2"/>
      <c r="AP1534" s="2"/>
      <c r="AQ1534" s="2"/>
      <c r="AR1534" s="2"/>
      <c r="AS1534" s="2"/>
      <c r="AT1534" s="2"/>
    </row>
    <row r="1535" spans="16:46" x14ac:dyDescent="0.25">
      <c r="P1535" s="1"/>
      <c r="Q1535" s="2"/>
      <c r="R1535" s="2"/>
      <c r="S1535" s="2"/>
      <c r="T1535" s="2"/>
      <c r="U1535" s="2"/>
      <c r="V1535" s="2"/>
      <c r="W1535" s="2"/>
      <c r="X1535" s="2"/>
      <c r="AL1535" s="1"/>
      <c r="AM1535" s="2"/>
      <c r="AN1535" s="2"/>
      <c r="AO1535" s="2"/>
      <c r="AP1535" s="2"/>
      <c r="AQ1535" s="2"/>
      <c r="AR1535" s="2"/>
      <c r="AS1535" s="2"/>
      <c r="AT1535" s="2"/>
    </row>
    <row r="1536" spans="16:46" x14ac:dyDescent="0.25">
      <c r="P1536" s="1"/>
      <c r="Q1536" s="2"/>
      <c r="R1536" s="2"/>
      <c r="S1536" s="2"/>
      <c r="T1536" s="2"/>
      <c r="U1536" s="2"/>
      <c r="V1536" s="2"/>
      <c r="W1536" s="2"/>
      <c r="X1536" s="2"/>
      <c r="AL1536" s="1"/>
      <c r="AM1536" s="2"/>
      <c r="AN1536" s="2"/>
      <c r="AO1536" s="2"/>
      <c r="AP1536" s="2"/>
      <c r="AQ1536" s="2"/>
      <c r="AR1536" s="2"/>
      <c r="AS1536" s="2"/>
      <c r="AT1536" s="2"/>
    </row>
    <row r="1537" spans="16:46" x14ac:dyDescent="0.25">
      <c r="P1537" s="1"/>
      <c r="Q1537" s="2"/>
      <c r="R1537" s="2"/>
      <c r="S1537" s="2"/>
      <c r="T1537" s="2"/>
      <c r="U1537" s="2"/>
      <c r="V1537" s="2"/>
      <c r="W1537" s="2"/>
      <c r="X1537" s="2"/>
      <c r="AL1537" s="1"/>
      <c r="AM1537" s="2"/>
      <c r="AN1537" s="2"/>
      <c r="AO1537" s="2"/>
      <c r="AP1537" s="2"/>
      <c r="AQ1537" s="2"/>
      <c r="AR1537" s="2"/>
      <c r="AS1537" s="2"/>
      <c r="AT1537" s="2"/>
    </row>
    <row r="1538" spans="16:46" x14ac:dyDescent="0.25">
      <c r="P1538" s="1"/>
      <c r="Q1538" s="2"/>
      <c r="R1538" s="2"/>
      <c r="S1538" s="2"/>
      <c r="T1538" s="2"/>
      <c r="U1538" s="2"/>
      <c r="V1538" s="2"/>
      <c r="W1538" s="2"/>
      <c r="X1538" s="2"/>
      <c r="AL1538" s="1"/>
      <c r="AM1538" s="2"/>
      <c r="AN1538" s="2"/>
      <c r="AO1538" s="2"/>
      <c r="AP1538" s="2"/>
      <c r="AQ1538" s="2"/>
      <c r="AR1538" s="2"/>
      <c r="AS1538" s="2"/>
      <c r="AT1538" s="2"/>
    </row>
    <row r="1539" spans="16:46" x14ac:dyDescent="0.25">
      <c r="P1539" s="1"/>
      <c r="Q1539" s="2"/>
      <c r="R1539" s="2"/>
      <c r="S1539" s="2"/>
      <c r="T1539" s="2"/>
      <c r="U1539" s="2"/>
      <c r="V1539" s="2"/>
      <c r="W1539" s="2"/>
      <c r="X1539" s="2"/>
      <c r="AL1539" s="1"/>
      <c r="AM1539" s="2"/>
      <c r="AN1539" s="2"/>
      <c r="AO1539" s="2"/>
      <c r="AP1539" s="2"/>
      <c r="AQ1539" s="2"/>
      <c r="AR1539" s="2"/>
      <c r="AS1539" s="2"/>
      <c r="AT1539" s="2"/>
    </row>
    <row r="1540" spans="16:46" x14ac:dyDescent="0.25">
      <c r="P1540" s="1"/>
      <c r="Q1540" s="2"/>
      <c r="R1540" s="2"/>
      <c r="S1540" s="2"/>
      <c r="T1540" s="2"/>
      <c r="U1540" s="2"/>
      <c r="V1540" s="2"/>
      <c r="W1540" s="2"/>
      <c r="X1540" s="2"/>
      <c r="AL1540" s="1"/>
      <c r="AM1540" s="2"/>
      <c r="AN1540" s="2"/>
      <c r="AO1540" s="2"/>
      <c r="AP1540" s="2"/>
      <c r="AQ1540" s="2"/>
      <c r="AR1540" s="2"/>
      <c r="AS1540" s="2"/>
      <c r="AT1540" s="2"/>
    </row>
    <row r="1541" spans="16:46" x14ac:dyDescent="0.25">
      <c r="P1541" s="1"/>
      <c r="Q1541" s="2"/>
      <c r="R1541" s="2"/>
      <c r="S1541" s="2"/>
      <c r="T1541" s="2"/>
      <c r="U1541" s="2"/>
      <c r="V1541" s="2"/>
      <c r="W1541" s="2"/>
      <c r="X1541" s="2"/>
      <c r="AL1541" s="1"/>
      <c r="AM1541" s="2"/>
      <c r="AN1541" s="2"/>
      <c r="AO1541" s="2"/>
      <c r="AP1541" s="2"/>
      <c r="AQ1541" s="2"/>
      <c r="AR1541" s="2"/>
      <c r="AS1541" s="2"/>
      <c r="AT1541" s="2"/>
    </row>
    <row r="1542" spans="16:46" x14ac:dyDescent="0.25">
      <c r="P1542" s="1"/>
      <c r="Q1542" s="2"/>
      <c r="R1542" s="2"/>
      <c r="S1542" s="2"/>
      <c r="T1542" s="2"/>
      <c r="U1542" s="2"/>
      <c r="V1542" s="2"/>
      <c r="W1542" s="2"/>
      <c r="X1542" s="2"/>
      <c r="AL1542" s="1"/>
      <c r="AM1542" s="2"/>
      <c r="AN1542" s="2"/>
      <c r="AO1542" s="2"/>
      <c r="AP1542" s="2"/>
      <c r="AQ1542" s="2"/>
      <c r="AR1542" s="2"/>
      <c r="AS1542" s="2"/>
      <c r="AT1542" s="2"/>
    </row>
    <row r="1543" spans="16:46" x14ac:dyDescent="0.25">
      <c r="P1543" s="1"/>
      <c r="Q1543" s="2"/>
      <c r="R1543" s="2"/>
      <c r="S1543" s="2"/>
      <c r="T1543" s="2"/>
      <c r="U1543" s="2"/>
      <c r="V1543" s="2"/>
      <c r="W1543" s="2"/>
      <c r="X1543" s="2"/>
      <c r="AL1543" s="1"/>
      <c r="AM1543" s="2"/>
      <c r="AN1543" s="2"/>
      <c r="AO1543" s="2"/>
      <c r="AP1543" s="2"/>
      <c r="AQ1543" s="2"/>
      <c r="AR1543" s="2"/>
      <c r="AS1543" s="2"/>
      <c r="AT1543" s="2"/>
    </row>
    <row r="1544" spans="16:46" x14ac:dyDescent="0.25">
      <c r="P1544" s="1"/>
      <c r="Q1544" s="2"/>
      <c r="R1544" s="2"/>
      <c r="S1544" s="2"/>
      <c r="T1544" s="2"/>
      <c r="U1544" s="2"/>
      <c r="V1544" s="2"/>
      <c r="W1544" s="2"/>
      <c r="X1544" s="2"/>
      <c r="AL1544" s="1"/>
      <c r="AM1544" s="2"/>
      <c r="AN1544" s="2"/>
      <c r="AO1544" s="2"/>
      <c r="AP1544" s="2"/>
      <c r="AQ1544" s="2"/>
      <c r="AR1544" s="2"/>
      <c r="AS1544" s="2"/>
      <c r="AT1544" s="2"/>
    </row>
    <row r="1545" spans="16:46" x14ac:dyDescent="0.25">
      <c r="P1545" s="1"/>
      <c r="Q1545" s="2"/>
      <c r="R1545" s="2"/>
      <c r="S1545" s="2"/>
      <c r="T1545" s="2"/>
      <c r="U1545" s="2"/>
      <c r="V1545" s="2"/>
      <c r="W1545" s="2"/>
      <c r="X1545" s="2"/>
      <c r="AL1545" s="1"/>
      <c r="AM1545" s="2"/>
      <c r="AN1545" s="2"/>
      <c r="AO1545" s="2"/>
      <c r="AP1545" s="2"/>
      <c r="AQ1545" s="2"/>
      <c r="AR1545" s="2"/>
      <c r="AS1545" s="2"/>
      <c r="AT1545" s="2"/>
    </row>
    <row r="1546" spans="16:46" x14ac:dyDescent="0.25">
      <c r="P1546" s="1"/>
      <c r="Q1546" s="2"/>
      <c r="R1546" s="2"/>
      <c r="S1546" s="2"/>
      <c r="T1546" s="2"/>
      <c r="U1546" s="2"/>
      <c r="V1546" s="2"/>
      <c r="W1546" s="2"/>
      <c r="X1546" s="2"/>
      <c r="AL1546" s="1"/>
      <c r="AM1546" s="2"/>
      <c r="AN1546" s="2"/>
      <c r="AO1546" s="2"/>
      <c r="AP1546" s="2"/>
      <c r="AQ1546" s="2"/>
      <c r="AR1546" s="2"/>
      <c r="AS1546" s="2"/>
      <c r="AT1546" s="2"/>
    </row>
    <row r="1547" spans="16:46" x14ac:dyDescent="0.25">
      <c r="P1547" s="1"/>
      <c r="Q1547" s="2"/>
      <c r="R1547" s="2"/>
      <c r="S1547" s="2"/>
      <c r="T1547" s="2"/>
      <c r="U1547" s="2"/>
      <c r="V1547" s="2"/>
      <c r="W1547" s="2"/>
      <c r="X1547" s="2"/>
      <c r="AL1547" s="1"/>
      <c r="AM1547" s="2"/>
      <c r="AN1547" s="2"/>
      <c r="AO1547" s="2"/>
      <c r="AP1547" s="2"/>
      <c r="AQ1547" s="2"/>
      <c r="AR1547" s="2"/>
      <c r="AS1547" s="2"/>
      <c r="AT1547" s="2"/>
    </row>
    <row r="1548" spans="16:46" x14ac:dyDescent="0.25">
      <c r="P1548" s="1"/>
      <c r="Q1548" s="2"/>
      <c r="R1548" s="2"/>
      <c r="S1548" s="2"/>
      <c r="T1548" s="2"/>
      <c r="U1548" s="2"/>
      <c r="V1548" s="2"/>
      <c r="W1548" s="2"/>
      <c r="X1548" s="2"/>
      <c r="AL1548" s="1"/>
      <c r="AM1548" s="2"/>
      <c r="AN1548" s="2"/>
      <c r="AO1548" s="2"/>
      <c r="AP1548" s="2"/>
      <c r="AQ1548" s="2"/>
      <c r="AR1548" s="2"/>
      <c r="AS1548" s="2"/>
      <c r="AT1548" s="2"/>
    </row>
    <row r="1549" spans="16:46" x14ac:dyDescent="0.25">
      <c r="P1549" s="1"/>
      <c r="Q1549" s="2"/>
      <c r="R1549" s="2"/>
      <c r="S1549" s="2"/>
      <c r="T1549" s="2"/>
      <c r="U1549" s="2"/>
      <c r="V1549" s="2"/>
      <c r="W1549" s="2"/>
      <c r="X1549" s="2"/>
      <c r="AL1549" s="1"/>
      <c r="AM1549" s="2"/>
      <c r="AN1549" s="2"/>
      <c r="AO1549" s="2"/>
      <c r="AP1549" s="2"/>
      <c r="AQ1549" s="2"/>
      <c r="AR1549" s="2"/>
      <c r="AS1549" s="2"/>
      <c r="AT1549" s="2"/>
    </row>
    <row r="1550" spans="16:46" x14ac:dyDescent="0.25">
      <c r="P1550" s="1"/>
      <c r="Q1550" s="2"/>
      <c r="R1550" s="2"/>
      <c r="S1550" s="2"/>
      <c r="T1550" s="2"/>
      <c r="U1550" s="2"/>
      <c r="V1550" s="2"/>
      <c r="W1550" s="2"/>
      <c r="X1550" s="2"/>
      <c r="AL1550" s="1"/>
      <c r="AM1550" s="2"/>
      <c r="AN1550" s="2"/>
      <c r="AO1550" s="2"/>
      <c r="AP1550" s="2"/>
      <c r="AQ1550" s="2"/>
      <c r="AR1550" s="2"/>
      <c r="AS1550" s="2"/>
      <c r="AT1550" s="2"/>
    </row>
    <row r="1551" spans="16:46" x14ac:dyDescent="0.25">
      <c r="P1551" s="1"/>
      <c r="Q1551" s="2"/>
      <c r="R1551" s="2"/>
      <c r="S1551" s="2"/>
      <c r="T1551" s="2"/>
      <c r="U1551" s="2"/>
      <c r="V1551" s="2"/>
      <c r="W1551" s="2"/>
      <c r="X1551" s="2"/>
      <c r="AL1551" s="1"/>
      <c r="AM1551" s="2"/>
      <c r="AN1551" s="2"/>
      <c r="AO1551" s="2"/>
      <c r="AP1551" s="2"/>
      <c r="AQ1551" s="2"/>
      <c r="AR1551" s="2"/>
      <c r="AS1551" s="2"/>
      <c r="AT1551" s="2"/>
    </row>
    <row r="1552" spans="16:46" x14ac:dyDescent="0.25">
      <c r="P1552" s="1"/>
      <c r="Q1552" s="2"/>
      <c r="R1552" s="2"/>
      <c r="S1552" s="2"/>
      <c r="T1552" s="2"/>
      <c r="U1552" s="2"/>
      <c r="V1552" s="2"/>
      <c r="W1552" s="2"/>
      <c r="X1552" s="2"/>
      <c r="AL1552" s="1"/>
      <c r="AM1552" s="2"/>
      <c r="AN1552" s="2"/>
      <c r="AO1552" s="2"/>
      <c r="AP1552" s="2"/>
      <c r="AQ1552" s="2"/>
      <c r="AR1552" s="2"/>
      <c r="AS1552" s="2"/>
      <c r="AT1552" s="2"/>
    </row>
    <row r="1553" spans="16:46" x14ac:dyDescent="0.25">
      <c r="P1553" s="1"/>
      <c r="Q1553" s="2"/>
      <c r="R1553" s="2"/>
      <c r="S1553" s="2"/>
      <c r="T1553" s="2"/>
      <c r="U1553" s="2"/>
      <c r="V1553" s="2"/>
      <c r="W1553" s="2"/>
      <c r="X1553" s="2"/>
      <c r="AL1553" s="1"/>
      <c r="AM1553" s="2"/>
      <c r="AN1553" s="2"/>
      <c r="AO1553" s="2"/>
      <c r="AP1553" s="2"/>
      <c r="AQ1553" s="2"/>
      <c r="AR1553" s="2"/>
      <c r="AS1553" s="2"/>
      <c r="AT1553" s="2"/>
    </row>
    <row r="1554" spans="16:46" x14ac:dyDescent="0.25">
      <c r="P1554" s="1"/>
      <c r="Q1554" s="2"/>
      <c r="R1554" s="2"/>
      <c r="S1554" s="2"/>
      <c r="T1554" s="2"/>
      <c r="U1554" s="2"/>
      <c r="V1554" s="2"/>
      <c r="W1554" s="2"/>
      <c r="X1554" s="2"/>
      <c r="AL1554" s="1"/>
      <c r="AM1554" s="2"/>
      <c r="AN1554" s="2"/>
      <c r="AO1554" s="2"/>
      <c r="AP1554" s="2"/>
      <c r="AQ1554" s="2"/>
      <c r="AR1554" s="2"/>
      <c r="AS1554" s="2"/>
      <c r="AT1554" s="2"/>
    </row>
    <row r="1555" spans="16:46" x14ac:dyDescent="0.25">
      <c r="P1555" s="1"/>
      <c r="Q1555" s="2"/>
      <c r="R1555" s="2"/>
      <c r="S1555" s="2"/>
      <c r="T1555" s="2"/>
      <c r="U1555" s="2"/>
      <c r="V1555" s="2"/>
      <c r="W1555" s="2"/>
      <c r="X1555" s="2"/>
      <c r="AL1555" s="1"/>
      <c r="AM1555" s="2"/>
      <c r="AN1555" s="2"/>
      <c r="AO1555" s="2"/>
      <c r="AP1555" s="2"/>
      <c r="AQ1555" s="2"/>
      <c r="AR1555" s="2"/>
      <c r="AS1555" s="2"/>
      <c r="AT1555" s="2"/>
    </row>
    <row r="1556" spans="16:46" x14ac:dyDescent="0.25">
      <c r="P1556" s="1"/>
      <c r="Q1556" s="2"/>
      <c r="R1556" s="2"/>
      <c r="S1556" s="2"/>
      <c r="T1556" s="2"/>
      <c r="U1556" s="2"/>
      <c r="V1556" s="2"/>
      <c r="W1556" s="2"/>
      <c r="X1556" s="2"/>
      <c r="AL1556" s="1"/>
      <c r="AM1556" s="2"/>
      <c r="AN1556" s="2"/>
      <c r="AO1556" s="2"/>
      <c r="AP1556" s="2"/>
      <c r="AQ1556" s="2"/>
      <c r="AR1556" s="2"/>
      <c r="AS1556" s="2"/>
      <c r="AT1556" s="2"/>
    </row>
    <row r="1557" spans="16:46" x14ac:dyDescent="0.25">
      <c r="P1557" s="1"/>
      <c r="Q1557" s="2"/>
      <c r="R1557" s="2"/>
      <c r="S1557" s="2"/>
      <c r="T1557" s="2"/>
      <c r="U1557" s="2"/>
      <c r="V1557" s="2"/>
      <c r="W1557" s="2"/>
      <c r="X1557" s="2"/>
      <c r="AL1557" s="1"/>
      <c r="AM1557" s="2"/>
      <c r="AN1557" s="2"/>
      <c r="AO1557" s="2"/>
      <c r="AP1557" s="2"/>
      <c r="AQ1557" s="2"/>
      <c r="AR1557" s="2"/>
      <c r="AS1557" s="2"/>
      <c r="AT1557" s="2"/>
    </row>
    <row r="1558" spans="16:46" x14ac:dyDescent="0.25">
      <c r="P1558" s="1"/>
      <c r="Q1558" s="2"/>
      <c r="R1558" s="2"/>
      <c r="S1558" s="2"/>
      <c r="T1558" s="2"/>
      <c r="U1558" s="2"/>
      <c r="V1558" s="2"/>
      <c r="W1558" s="2"/>
      <c r="X1558" s="2"/>
      <c r="AL1558" s="1"/>
      <c r="AM1558" s="2"/>
      <c r="AN1558" s="2"/>
      <c r="AO1558" s="2"/>
      <c r="AP1558" s="2"/>
      <c r="AQ1558" s="2"/>
      <c r="AR1558" s="2"/>
      <c r="AS1558" s="2"/>
      <c r="AT1558" s="2"/>
    </row>
    <row r="1559" spans="16:46" x14ac:dyDescent="0.25">
      <c r="P1559" s="1"/>
      <c r="Q1559" s="2"/>
      <c r="R1559" s="2"/>
      <c r="S1559" s="2"/>
      <c r="T1559" s="2"/>
      <c r="U1559" s="2"/>
      <c r="V1559" s="2"/>
      <c r="W1559" s="2"/>
      <c r="X1559" s="2"/>
      <c r="AL1559" s="1"/>
      <c r="AM1559" s="2"/>
      <c r="AN1559" s="2"/>
      <c r="AO1559" s="2"/>
      <c r="AP1559" s="2"/>
      <c r="AQ1559" s="2"/>
      <c r="AR1559" s="2"/>
      <c r="AS1559" s="2"/>
      <c r="AT1559" s="2"/>
    </row>
    <row r="1560" spans="16:46" x14ac:dyDescent="0.25">
      <c r="P1560" s="1"/>
      <c r="Q1560" s="2"/>
      <c r="R1560" s="2"/>
      <c r="S1560" s="2"/>
      <c r="T1560" s="2"/>
      <c r="U1560" s="2"/>
      <c r="V1560" s="2"/>
      <c r="W1560" s="2"/>
      <c r="X1560" s="2"/>
      <c r="AL1560" s="1"/>
      <c r="AM1560" s="2"/>
      <c r="AN1560" s="2"/>
      <c r="AO1560" s="2"/>
      <c r="AP1560" s="2"/>
      <c r="AQ1560" s="2"/>
      <c r="AR1560" s="2"/>
      <c r="AS1560" s="2"/>
      <c r="AT1560" s="2"/>
    </row>
    <row r="1561" spans="16:46" x14ac:dyDescent="0.25">
      <c r="P1561" s="1"/>
      <c r="Q1561" s="2"/>
      <c r="R1561" s="2"/>
      <c r="S1561" s="2"/>
      <c r="T1561" s="2"/>
      <c r="U1561" s="2"/>
      <c r="V1561" s="2"/>
      <c r="W1561" s="2"/>
      <c r="X1561" s="2"/>
      <c r="AL1561" s="1"/>
      <c r="AM1561" s="2"/>
      <c r="AN1561" s="2"/>
      <c r="AO1561" s="2"/>
      <c r="AP1561" s="2"/>
      <c r="AQ1561" s="2"/>
      <c r="AR1561" s="2"/>
      <c r="AS1561" s="2"/>
      <c r="AT1561" s="2"/>
    </row>
    <row r="1562" spans="16:46" x14ac:dyDescent="0.25">
      <c r="P1562" s="1"/>
      <c r="Q1562" s="2"/>
      <c r="R1562" s="2"/>
      <c r="S1562" s="2"/>
      <c r="T1562" s="2"/>
      <c r="U1562" s="2"/>
      <c r="V1562" s="2"/>
      <c r="W1562" s="2"/>
      <c r="X1562" s="2"/>
      <c r="AL1562" s="1"/>
      <c r="AM1562" s="2"/>
      <c r="AN1562" s="2"/>
      <c r="AO1562" s="2"/>
      <c r="AP1562" s="2"/>
      <c r="AQ1562" s="2"/>
      <c r="AR1562" s="2"/>
      <c r="AS1562" s="2"/>
      <c r="AT1562" s="2"/>
    </row>
    <row r="1563" spans="16:46" x14ac:dyDescent="0.25">
      <c r="P1563" s="1"/>
      <c r="Q1563" s="2"/>
      <c r="R1563" s="2"/>
      <c r="S1563" s="2"/>
      <c r="T1563" s="2"/>
      <c r="U1563" s="2"/>
      <c r="V1563" s="2"/>
      <c r="W1563" s="2"/>
      <c r="X1563" s="2"/>
      <c r="AL1563" s="1"/>
      <c r="AM1563" s="2"/>
      <c r="AN1563" s="2"/>
      <c r="AO1563" s="2"/>
      <c r="AP1563" s="2"/>
      <c r="AQ1563" s="2"/>
      <c r="AR1563" s="2"/>
      <c r="AS1563" s="2"/>
      <c r="AT1563" s="2"/>
    </row>
    <row r="1564" spans="16:46" x14ac:dyDescent="0.25">
      <c r="P1564" s="1"/>
      <c r="Q1564" s="2"/>
      <c r="R1564" s="2"/>
      <c r="S1564" s="2"/>
      <c r="T1564" s="2"/>
      <c r="U1564" s="2"/>
      <c r="V1564" s="2"/>
      <c r="W1564" s="2"/>
      <c r="X1564" s="2"/>
      <c r="AL1564" s="1"/>
      <c r="AM1564" s="2"/>
      <c r="AN1564" s="2"/>
      <c r="AO1564" s="2"/>
      <c r="AP1564" s="2"/>
      <c r="AQ1564" s="2"/>
      <c r="AR1564" s="2"/>
      <c r="AS1564" s="2"/>
      <c r="AT1564" s="2"/>
    </row>
    <row r="1565" spans="16:46" x14ac:dyDescent="0.25">
      <c r="P1565" s="1"/>
      <c r="Q1565" s="2"/>
      <c r="R1565" s="2"/>
      <c r="S1565" s="2"/>
      <c r="T1565" s="2"/>
      <c r="U1565" s="2"/>
      <c r="V1565" s="2"/>
      <c r="W1565" s="2"/>
      <c r="X1565" s="2"/>
      <c r="AL1565" s="1"/>
      <c r="AM1565" s="2"/>
      <c r="AN1565" s="2"/>
      <c r="AO1565" s="2"/>
      <c r="AP1565" s="2"/>
      <c r="AQ1565" s="2"/>
      <c r="AR1565" s="2"/>
      <c r="AS1565" s="2"/>
      <c r="AT1565" s="2"/>
    </row>
    <row r="1566" spans="16:46" x14ac:dyDescent="0.25">
      <c r="P1566" s="1"/>
      <c r="Q1566" s="2"/>
      <c r="R1566" s="2"/>
      <c r="S1566" s="2"/>
      <c r="T1566" s="2"/>
      <c r="U1566" s="2"/>
      <c r="V1566" s="2"/>
      <c r="W1566" s="2"/>
      <c r="X1566" s="2"/>
      <c r="AL1566" s="1"/>
      <c r="AM1566" s="2"/>
      <c r="AN1566" s="2"/>
      <c r="AO1566" s="2"/>
      <c r="AP1566" s="2"/>
      <c r="AQ1566" s="2"/>
      <c r="AR1566" s="2"/>
      <c r="AS1566" s="2"/>
      <c r="AT1566" s="2"/>
    </row>
    <row r="1567" spans="16:46" x14ac:dyDescent="0.25">
      <c r="P1567" s="1"/>
      <c r="Q1567" s="2"/>
      <c r="R1567" s="2"/>
      <c r="S1567" s="2"/>
      <c r="T1567" s="2"/>
      <c r="U1567" s="2"/>
      <c r="V1567" s="2"/>
      <c r="W1567" s="2"/>
      <c r="X1567" s="2"/>
      <c r="AL1567" s="1"/>
      <c r="AM1567" s="2"/>
      <c r="AN1567" s="2"/>
      <c r="AO1567" s="2"/>
      <c r="AP1567" s="2"/>
      <c r="AQ1567" s="2"/>
      <c r="AR1567" s="2"/>
      <c r="AS1567" s="2"/>
      <c r="AT1567" s="2"/>
    </row>
    <row r="1568" spans="16:46" x14ac:dyDescent="0.25">
      <c r="P1568" s="1"/>
      <c r="Q1568" s="2"/>
      <c r="R1568" s="2"/>
      <c r="S1568" s="2"/>
      <c r="T1568" s="2"/>
      <c r="U1568" s="2"/>
      <c r="V1568" s="2"/>
      <c r="W1568" s="2"/>
      <c r="X1568" s="2"/>
      <c r="AL1568" s="1"/>
      <c r="AM1568" s="2"/>
      <c r="AN1568" s="2"/>
      <c r="AO1568" s="2"/>
      <c r="AP1568" s="2"/>
      <c r="AQ1568" s="2"/>
      <c r="AR1568" s="2"/>
      <c r="AS1568" s="2"/>
      <c r="AT1568" s="2"/>
    </row>
    <row r="1569" spans="16:46" x14ac:dyDescent="0.25">
      <c r="P1569" s="1"/>
      <c r="Q1569" s="2"/>
      <c r="R1569" s="2"/>
      <c r="S1569" s="2"/>
      <c r="T1569" s="2"/>
      <c r="U1569" s="2"/>
      <c r="V1569" s="2"/>
      <c r="W1569" s="2"/>
      <c r="X1569" s="2"/>
      <c r="AL1569" s="1"/>
      <c r="AM1569" s="2"/>
      <c r="AN1569" s="2"/>
      <c r="AO1569" s="2"/>
      <c r="AP1569" s="2"/>
      <c r="AQ1569" s="2"/>
      <c r="AR1569" s="2"/>
      <c r="AS1569" s="2"/>
      <c r="AT1569" s="2"/>
    </row>
    <row r="1570" spans="16:46" x14ac:dyDescent="0.25">
      <c r="P1570" s="1"/>
      <c r="Q1570" s="2"/>
      <c r="R1570" s="2"/>
      <c r="S1570" s="2"/>
      <c r="T1570" s="2"/>
      <c r="U1570" s="2"/>
      <c r="V1570" s="2"/>
      <c r="W1570" s="2"/>
      <c r="X1570" s="2"/>
      <c r="AL1570" s="1"/>
      <c r="AM1570" s="2"/>
      <c r="AN1570" s="2"/>
      <c r="AO1570" s="2"/>
      <c r="AP1570" s="2"/>
      <c r="AQ1570" s="2"/>
      <c r="AR1570" s="2"/>
      <c r="AS1570" s="2"/>
      <c r="AT1570" s="2"/>
    </row>
    <row r="1571" spans="16:46" x14ac:dyDescent="0.25">
      <c r="P1571" s="1"/>
      <c r="Q1571" s="2"/>
      <c r="R1571" s="2"/>
      <c r="S1571" s="2"/>
      <c r="T1571" s="2"/>
      <c r="U1571" s="2"/>
      <c r="V1571" s="2"/>
      <c r="W1571" s="2"/>
      <c r="X1571" s="2"/>
      <c r="AL1571" s="1"/>
      <c r="AM1571" s="2"/>
      <c r="AN1571" s="2"/>
      <c r="AO1571" s="2"/>
      <c r="AP1571" s="2"/>
      <c r="AQ1571" s="2"/>
      <c r="AR1571" s="2"/>
      <c r="AS1571" s="2"/>
      <c r="AT1571" s="2"/>
    </row>
    <row r="1572" spans="16:46" x14ac:dyDescent="0.25">
      <c r="P1572" s="1"/>
      <c r="Q1572" s="2"/>
      <c r="R1572" s="2"/>
      <c r="S1572" s="2"/>
      <c r="T1572" s="2"/>
      <c r="U1572" s="2"/>
      <c r="V1572" s="2"/>
      <c r="W1572" s="2"/>
      <c r="X1572" s="2"/>
      <c r="AL1572" s="1"/>
      <c r="AM1572" s="2"/>
      <c r="AN1572" s="2"/>
      <c r="AO1572" s="2"/>
      <c r="AP1572" s="2"/>
      <c r="AQ1572" s="2"/>
      <c r="AR1572" s="2"/>
      <c r="AS1572" s="2"/>
      <c r="AT1572" s="2"/>
    </row>
    <row r="1573" spans="16:46" x14ac:dyDescent="0.25">
      <c r="P1573" s="1"/>
      <c r="Q1573" s="2"/>
      <c r="R1573" s="2"/>
      <c r="S1573" s="2"/>
      <c r="T1573" s="2"/>
      <c r="U1573" s="2"/>
      <c r="V1573" s="2"/>
      <c r="W1573" s="2"/>
      <c r="X1573" s="2"/>
      <c r="AL1573" s="1"/>
      <c r="AM1573" s="2"/>
      <c r="AN1573" s="2"/>
      <c r="AO1573" s="2"/>
      <c r="AP1573" s="2"/>
      <c r="AQ1573" s="2"/>
      <c r="AR1573" s="2"/>
      <c r="AS1573" s="2"/>
      <c r="AT1573" s="2"/>
    </row>
    <row r="1574" spans="16:46" x14ac:dyDescent="0.25">
      <c r="P1574" s="1"/>
      <c r="Q1574" s="2"/>
      <c r="R1574" s="2"/>
      <c r="S1574" s="2"/>
      <c r="T1574" s="2"/>
      <c r="U1574" s="2"/>
      <c r="V1574" s="2"/>
      <c r="W1574" s="2"/>
      <c r="X1574" s="2"/>
      <c r="AL1574" s="1"/>
      <c r="AM1574" s="2"/>
      <c r="AN1574" s="2"/>
      <c r="AO1574" s="2"/>
      <c r="AP1574" s="2"/>
      <c r="AQ1574" s="2"/>
      <c r="AR1574" s="2"/>
      <c r="AS1574" s="2"/>
      <c r="AT1574" s="2"/>
    </row>
    <row r="1575" spans="16:46" x14ac:dyDescent="0.25">
      <c r="P1575" s="1"/>
      <c r="Q1575" s="2"/>
      <c r="R1575" s="2"/>
      <c r="S1575" s="2"/>
      <c r="T1575" s="2"/>
      <c r="U1575" s="2"/>
      <c r="V1575" s="2"/>
      <c r="W1575" s="2"/>
      <c r="X1575" s="2"/>
      <c r="AL1575" s="1"/>
      <c r="AM1575" s="2"/>
      <c r="AN1575" s="2"/>
      <c r="AO1575" s="2"/>
      <c r="AP1575" s="2"/>
      <c r="AQ1575" s="2"/>
      <c r="AR1575" s="2"/>
      <c r="AS1575" s="2"/>
      <c r="AT1575" s="2"/>
    </row>
    <row r="1576" spans="16:46" x14ac:dyDescent="0.25">
      <c r="P1576" s="1"/>
      <c r="Q1576" s="2"/>
      <c r="R1576" s="2"/>
      <c r="S1576" s="2"/>
      <c r="T1576" s="2"/>
      <c r="U1576" s="2"/>
      <c r="V1576" s="2"/>
      <c r="W1576" s="2"/>
      <c r="X1576" s="2"/>
      <c r="AL1576" s="1"/>
      <c r="AM1576" s="2"/>
      <c r="AN1576" s="2"/>
      <c r="AO1576" s="2"/>
      <c r="AP1576" s="2"/>
      <c r="AQ1576" s="2"/>
      <c r="AR1576" s="2"/>
      <c r="AS1576" s="2"/>
      <c r="AT1576" s="2"/>
    </row>
    <row r="1577" spans="16:46" x14ac:dyDescent="0.25">
      <c r="P1577" s="1"/>
      <c r="Q1577" s="2"/>
      <c r="R1577" s="2"/>
      <c r="S1577" s="2"/>
      <c r="T1577" s="2"/>
      <c r="U1577" s="2"/>
      <c r="V1577" s="2"/>
      <c r="W1577" s="2"/>
      <c r="X1577" s="2"/>
      <c r="AL1577" s="1"/>
      <c r="AM1577" s="2"/>
      <c r="AN1577" s="2"/>
      <c r="AO1577" s="2"/>
      <c r="AP1577" s="2"/>
      <c r="AQ1577" s="2"/>
      <c r="AR1577" s="2"/>
      <c r="AS1577" s="2"/>
      <c r="AT1577" s="2"/>
    </row>
    <row r="1578" spans="16:46" x14ac:dyDescent="0.25">
      <c r="P1578" s="1"/>
      <c r="Q1578" s="2"/>
      <c r="R1578" s="2"/>
      <c r="S1578" s="2"/>
      <c r="T1578" s="2"/>
      <c r="U1578" s="2"/>
      <c r="V1578" s="2"/>
      <c r="W1578" s="2"/>
      <c r="X1578" s="2"/>
      <c r="AL1578" s="1"/>
      <c r="AM1578" s="2"/>
      <c r="AN1578" s="2"/>
      <c r="AO1578" s="2"/>
      <c r="AP1578" s="2"/>
      <c r="AQ1578" s="2"/>
      <c r="AR1578" s="2"/>
      <c r="AS1578" s="2"/>
      <c r="AT1578" s="2"/>
    </row>
    <row r="1579" spans="16:46" x14ac:dyDescent="0.25">
      <c r="P1579" s="1"/>
      <c r="Q1579" s="2"/>
      <c r="R1579" s="2"/>
      <c r="S1579" s="2"/>
      <c r="T1579" s="2"/>
      <c r="U1579" s="2"/>
      <c r="V1579" s="2"/>
      <c r="W1579" s="2"/>
      <c r="X1579" s="2"/>
      <c r="AL1579" s="1"/>
      <c r="AM1579" s="2"/>
      <c r="AN1579" s="2"/>
      <c r="AO1579" s="2"/>
      <c r="AP1579" s="2"/>
      <c r="AQ1579" s="2"/>
      <c r="AR1579" s="2"/>
      <c r="AS1579" s="2"/>
      <c r="AT1579" s="2"/>
    </row>
    <row r="1580" spans="16:46" x14ac:dyDescent="0.25">
      <c r="P1580" s="1"/>
      <c r="Q1580" s="2"/>
      <c r="R1580" s="2"/>
      <c r="S1580" s="2"/>
      <c r="T1580" s="2"/>
      <c r="U1580" s="2"/>
      <c r="V1580" s="2"/>
      <c r="W1580" s="2"/>
      <c r="X1580" s="2"/>
      <c r="AL1580" s="1"/>
      <c r="AM1580" s="2"/>
      <c r="AN1580" s="2"/>
      <c r="AO1580" s="2"/>
      <c r="AP1580" s="2"/>
      <c r="AQ1580" s="2"/>
      <c r="AR1580" s="2"/>
      <c r="AS1580" s="2"/>
      <c r="AT1580" s="2"/>
    </row>
    <row r="1581" spans="16:46" x14ac:dyDescent="0.25">
      <c r="P1581" s="1"/>
      <c r="Q1581" s="2"/>
      <c r="R1581" s="2"/>
      <c r="S1581" s="2"/>
      <c r="T1581" s="2"/>
      <c r="U1581" s="2"/>
      <c r="V1581" s="2"/>
      <c r="W1581" s="2"/>
      <c r="X1581" s="2"/>
      <c r="AL1581" s="1"/>
      <c r="AM1581" s="2"/>
      <c r="AN1581" s="2"/>
      <c r="AO1581" s="2"/>
      <c r="AP1581" s="2"/>
      <c r="AQ1581" s="2"/>
      <c r="AR1581" s="2"/>
      <c r="AS1581" s="2"/>
      <c r="AT1581" s="2"/>
    </row>
    <row r="1582" spans="16:46" x14ac:dyDescent="0.25">
      <c r="P1582" s="1"/>
      <c r="Q1582" s="2"/>
      <c r="R1582" s="2"/>
      <c r="S1582" s="2"/>
      <c r="T1582" s="2"/>
      <c r="U1582" s="2"/>
      <c r="V1582" s="2"/>
      <c r="W1582" s="2"/>
      <c r="X1582" s="2"/>
      <c r="AL1582" s="1"/>
      <c r="AM1582" s="2"/>
      <c r="AN1582" s="2"/>
      <c r="AO1582" s="2"/>
      <c r="AP1582" s="2"/>
      <c r="AQ1582" s="2"/>
      <c r="AR1582" s="2"/>
      <c r="AS1582" s="2"/>
      <c r="AT1582" s="2"/>
    </row>
    <row r="1583" spans="16:46" x14ac:dyDescent="0.25">
      <c r="P1583" s="1"/>
      <c r="Q1583" s="2"/>
      <c r="R1583" s="2"/>
      <c r="S1583" s="2"/>
      <c r="T1583" s="2"/>
      <c r="U1583" s="2"/>
      <c r="V1583" s="2"/>
      <c r="W1583" s="2"/>
      <c r="X1583" s="2"/>
      <c r="AL1583" s="1"/>
      <c r="AM1583" s="2"/>
      <c r="AN1583" s="2"/>
      <c r="AO1583" s="2"/>
      <c r="AP1583" s="2"/>
      <c r="AQ1583" s="2"/>
      <c r="AR1583" s="2"/>
      <c r="AS1583" s="2"/>
      <c r="AT1583" s="2"/>
    </row>
    <row r="1584" spans="16:46" x14ac:dyDescent="0.25">
      <c r="P1584" s="1"/>
      <c r="Q1584" s="2"/>
      <c r="R1584" s="2"/>
      <c r="S1584" s="2"/>
      <c r="T1584" s="2"/>
      <c r="U1584" s="2"/>
      <c r="V1584" s="2"/>
      <c r="W1584" s="2"/>
      <c r="X1584" s="2"/>
      <c r="AL1584" s="1"/>
      <c r="AM1584" s="2"/>
      <c r="AN1584" s="2"/>
      <c r="AO1584" s="2"/>
      <c r="AP1584" s="2"/>
      <c r="AQ1584" s="2"/>
      <c r="AR1584" s="2"/>
      <c r="AS1584" s="2"/>
      <c r="AT1584" s="2"/>
    </row>
    <row r="1585" spans="16:46" x14ac:dyDescent="0.25">
      <c r="P1585" s="1"/>
      <c r="Q1585" s="2"/>
      <c r="R1585" s="2"/>
      <c r="S1585" s="2"/>
      <c r="T1585" s="2"/>
      <c r="U1585" s="2"/>
      <c r="V1585" s="2"/>
      <c r="W1585" s="2"/>
      <c r="X1585" s="2"/>
      <c r="AL1585" s="1"/>
      <c r="AM1585" s="2"/>
      <c r="AN1585" s="2"/>
      <c r="AO1585" s="2"/>
      <c r="AP1585" s="2"/>
      <c r="AQ1585" s="2"/>
      <c r="AR1585" s="2"/>
      <c r="AS1585" s="2"/>
      <c r="AT1585" s="2"/>
    </row>
    <row r="1586" spans="16:46" x14ac:dyDescent="0.25">
      <c r="P1586" s="1"/>
      <c r="Q1586" s="2"/>
      <c r="R1586" s="2"/>
      <c r="S1586" s="2"/>
      <c r="T1586" s="2"/>
      <c r="U1586" s="2"/>
      <c r="V1586" s="2"/>
      <c r="W1586" s="2"/>
      <c r="X1586" s="2"/>
      <c r="AL1586" s="1"/>
      <c r="AM1586" s="2"/>
      <c r="AN1586" s="2"/>
      <c r="AO1586" s="2"/>
      <c r="AP1586" s="2"/>
      <c r="AQ1586" s="2"/>
      <c r="AR1586" s="2"/>
      <c r="AS1586" s="2"/>
      <c r="AT1586" s="2"/>
    </row>
    <row r="1587" spans="16:46" x14ac:dyDescent="0.25">
      <c r="P1587" s="1"/>
      <c r="Q1587" s="2"/>
      <c r="R1587" s="2"/>
      <c r="S1587" s="2"/>
      <c r="T1587" s="2"/>
      <c r="U1587" s="2"/>
      <c r="V1587" s="2"/>
      <c r="W1587" s="2"/>
      <c r="X1587" s="2"/>
      <c r="AL1587" s="1"/>
      <c r="AM1587" s="2"/>
      <c r="AN1587" s="2"/>
      <c r="AO1587" s="2"/>
      <c r="AP1587" s="2"/>
      <c r="AQ1587" s="2"/>
      <c r="AR1587" s="2"/>
      <c r="AS1587" s="2"/>
      <c r="AT1587" s="2"/>
    </row>
    <row r="1588" spans="16:46" x14ac:dyDescent="0.25">
      <c r="P1588" s="1"/>
      <c r="Q1588" s="2"/>
      <c r="R1588" s="2"/>
      <c r="S1588" s="2"/>
      <c r="T1588" s="2"/>
      <c r="U1588" s="2"/>
      <c r="V1588" s="2"/>
      <c r="W1588" s="2"/>
      <c r="X1588" s="2"/>
      <c r="AL1588" s="1"/>
      <c r="AM1588" s="2"/>
      <c r="AN1588" s="2"/>
      <c r="AO1588" s="2"/>
      <c r="AP1588" s="2"/>
      <c r="AQ1588" s="2"/>
      <c r="AR1588" s="2"/>
      <c r="AS1588" s="2"/>
      <c r="AT1588" s="2"/>
    </row>
    <row r="1589" spans="16:46" x14ac:dyDescent="0.25">
      <c r="P1589" s="1"/>
      <c r="Q1589" s="2"/>
      <c r="R1589" s="2"/>
      <c r="S1589" s="2"/>
      <c r="T1589" s="2"/>
      <c r="U1589" s="2"/>
      <c r="V1589" s="2"/>
      <c r="W1589" s="2"/>
      <c r="X1589" s="2"/>
      <c r="AL1589" s="1"/>
      <c r="AM1589" s="2"/>
      <c r="AN1589" s="2"/>
      <c r="AO1589" s="2"/>
      <c r="AP1589" s="2"/>
      <c r="AQ1589" s="2"/>
      <c r="AR1589" s="2"/>
      <c r="AS1589" s="2"/>
      <c r="AT1589" s="2"/>
    </row>
    <row r="1590" spans="16:46" x14ac:dyDescent="0.25">
      <c r="P1590" s="1"/>
      <c r="Q1590" s="2"/>
      <c r="R1590" s="2"/>
      <c r="S1590" s="2"/>
      <c r="T1590" s="2"/>
      <c r="U1590" s="2"/>
      <c r="V1590" s="2"/>
      <c r="W1590" s="2"/>
      <c r="X1590" s="2"/>
      <c r="AL1590" s="1"/>
      <c r="AM1590" s="2"/>
      <c r="AN1590" s="2"/>
      <c r="AO1590" s="2"/>
      <c r="AP1590" s="2"/>
      <c r="AQ1590" s="2"/>
      <c r="AR1590" s="2"/>
      <c r="AS1590" s="2"/>
      <c r="AT1590" s="2"/>
    </row>
    <row r="1591" spans="16:46" x14ac:dyDescent="0.25">
      <c r="P1591" s="1"/>
      <c r="Q1591" s="2"/>
      <c r="R1591" s="2"/>
      <c r="S1591" s="2"/>
      <c r="T1591" s="2"/>
      <c r="U1591" s="2"/>
      <c r="V1591" s="2"/>
      <c r="W1591" s="2"/>
      <c r="X1591" s="2"/>
      <c r="AL1591" s="1"/>
      <c r="AM1591" s="2"/>
      <c r="AN1591" s="2"/>
      <c r="AO1591" s="2"/>
      <c r="AP1591" s="2"/>
      <c r="AQ1591" s="2"/>
      <c r="AR1591" s="2"/>
      <c r="AS1591" s="2"/>
      <c r="AT1591" s="2"/>
    </row>
    <row r="1592" spans="16:46" x14ac:dyDescent="0.25">
      <c r="P1592" s="1"/>
      <c r="Q1592" s="2"/>
      <c r="R1592" s="2"/>
      <c r="S1592" s="2"/>
      <c r="T1592" s="2"/>
      <c r="U1592" s="2"/>
      <c r="V1592" s="2"/>
      <c r="W1592" s="2"/>
      <c r="X1592" s="2"/>
      <c r="AL1592" s="1"/>
      <c r="AM1592" s="2"/>
      <c r="AN1592" s="2"/>
      <c r="AO1592" s="2"/>
      <c r="AP1592" s="2"/>
      <c r="AQ1592" s="2"/>
      <c r="AR1592" s="2"/>
      <c r="AS1592" s="2"/>
      <c r="AT1592" s="2"/>
    </row>
    <row r="1593" spans="16:46" x14ac:dyDescent="0.25">
      <c r="P1593" s="1"/>
      <c r="Q1593" s="2"/>
      <c r="R1593" s="2"/>
      <c r="S1593" s="2"/>
      <c r="T1593" s="2"/>
      <c r="U1593" s="2"/>
      <c r="V1593" s="2"/>
      <c r="W1593" s="2"/>
      <c r="X1593" s="2"/>
      <c r="AL1593" s="1"/>
      <c r="AM1593" s="2"/>
      <c r="AN1593" s="2"/>
      <c r="AO1593" s="2"/>
      <c r="AP1593" s="2"/>
      <c r="AQ1593" s="2"/>
      <c r="AR1593" s="2"/>
      <c r="AS1593" s="2"/>
      <c r="AT1593" s="2"/>
    </row>
    <row r="1594" spans="16:46" x14ac:dyDescent="0.25">
      <c r="P1594" s="1"/>
      <c r="Q1594" s="2"/>
      <c r="R1594" s="2"/>
      <c r="S1594" s="2"/>
      <c r="T1594" s="2"/>
      <c r="U1594" s="2"/>
      <c r="V1594" s="2"/>
      <c r="W1594" s="2"/>
      <c r="X1594" s="2"/>
      <c r="AL1594" s="1"/>
      <c r="AM1594" s="2"/>
      <c r="AN1594" s="2"/>
      <c r="AO1594" s="2"/>
      <c r="AP1594" s="2"/>
      <c r="AQ1594" s="2"/>
      <c r="AR1594" s="2"/>
      <c r="AS1594" s="2"/>
      <c r="AT1594" s="2"/>
    </row>
    <row r="1595" spans="16:46" x14ac:dyDescent="0.25">
      <c r="P1595" s="1"/>
      <c r="Q1595" s="2"/>
      <c r="R1595" s="2"/>
      <c r="S1595" s="2"/>
      <c r="T1595" s="2"/>
      <c r="U1595" s="2"/>
      <c r="V1595" s="2"/>
      <c r="W1595" s="2"/>
      <c r="X1595" s="2"/>
      <c r="AL1595" s="1"/>
      <c r="AM1595" s="2"/>
      <c r="AN1595" s="2"/>
      <c r="AO1595" s="2"/>
      <c r="AP1595" s="2"/>
      <c r="AQ1595" s="2"/>
      <c r="AR1595" s="2"/>
      <c r="AS1595" s="2"/>
      <c r="AT1595" s="2"/>
    </row>
    <row r="1596" spans="16:46" x14ac:dyDescent="0.25">
      <c r="P1596" s="1"/>
      <c r="Q1596" s="2"/>
      <c r="R1596" s="2"/>
      <c r="S1596" s="2"/>
      <c r="T1596" s="2"/>
      <c r="U1596" s="2"/>
      <c r="V1596" s="2"/>
      <c r="W1596" s="2"/>
      <c r="X1596" s="2"/>
      <c r="AL1596" s="1"/>
      <c r="AM1596" s="2"/>
      <c r="AN1596" s="2"/>
      <c r="AO1596" s="2"/>
      <c r="AP1596" s="2"/>
      <c r="AQ1596" s="2"/>
      <c r="AR1596" s="2"/>
      <c r="AS1596" s="2"/>
      <c r="AT1596" s="2"/>
    </row>
    <row r="1597" spans="16:46" x14ac:dyDescent="0.25">
      <c r="P1597" s="1"/>
      <c r="Q1597" s="2"/>
      <c r="R1597" s="2"/>
      <c r="S1597" s="2"/>
      <c r="T1597" s="2"/>
      <c r="U1597" s="2"/>
      <c r="V1597" s="2"/>
      <c r="W1597" s="2"/>
      <c r="X1597" s="2"/>
      <c r="AL1597" s="1"/>
      <c r="AM1597" s="2"/>
      <c r="AN1597" s="2"/>
      <c r="AO1597" s="2"/>
      <c r="AP1597" s="2"/>
      <c r="AQ1597" s="2"/>
      <c r="AR1597" s="2"/>
      <c r="AS1597" s="2"/>
      <c r="AT1597" s="2"/>
    </row>
    <row r="1598" spans="16:46" x14ac:dyDescent="0.25">
      <c r="P1598" s="1"/>
      <c r="Q1598" s="2"/>
      <c r="R1598" s="2"/>
      <c r="S1598" s="2"/>
      <c r="T1598" s="2"/>
      <c r="U1598" s="2"/>
      <c r="V1598" s="2"/>
      <c r="W1598" s="2"/>
      <c r="X1598" s="2"/>
      <c r="AL1598" s="1"/>
      <c r="AM1598" s="2"/>
      <c r="AN1598" s="2"/>
      <c r="AO1598" s="2"/>
      <c r="AP1598" s="2"/>
      <c r="AQ1598" s="2"/>
      <c r="AR1598" s="2"/>
      <c r="AS1598" s="2"/>
      <c r="AT1598" s="2"/>
    </row>
    <row r="1599" spans="16:46" x14ac:dyDescent="0.25">
      <c r="P1599" s="1"/>
      <c r="Q1599" s="2"/>
      <c r="R1599" s="2"/>
      <c r="S1599" s="2"/>
      <c r="T1599" s="2"/>
      <c r="U1599" s="2"/>
      <c r="V1599" s="2"/>
      <c r="W1599" s="2"/>
      <c r="X1599" s="2"/>
      <c r="AL1599" s="1"/>
      <c r="AM1599" s="2"/>
      <c r="AN1599" s="2"/>
      <c r="AO1599" s="2"/>
      <c r="AP1599" s="2"/>
      <c r="AQ1599" s="2"/>
      <c r="AR1599" s="2"/>
      <c r="AS1599" s="2"/>
      <c r="AT1599" s="2"/>
    </row>
    <row r="1600" spans="16:46" x14ac:dyDescent="0.25">
      <c r="P1600" s="1"/>
      <c r="Q1600" s="2"/>
      <c r="R1600" s="2"/>
      <c r="S1600" s="2"/>
      <c r="T1600" s="2"/>
      <c r="U1600" s="2"/>
      <c r="V1600" s="2"/>
      <c r="W1600" s="2"/>
      <c r="X1600" s="2"/>
      <c r="AL1600" s="1"/>
      <c r="AM1600" s="2"/>
      <c r="AN1600" s="2"/>
      <c r="AO1600" s="2"/>
      <c r="AP1600" s="2"/>
      <c r="AQ1600" s="2"/>
      <c r="AR1600" s="2"/>
      <c r="AS1600" s="2"/>
      <c r="AT1600" s="2"/>
    </row>
    <row r="1601" spans="16:46" x14ac:dyDescent="0.25">
      <c r="P1601" s="1"/>
      <c r="Q1601" s="2"/>
      <c r="R1601" s="2"/>
      <c r="S1601" s="2"/>
      <c r="T1601" s="2"/>
      <c r="U1601" s="2"/>
      <c r="V1601" s="2"/>
      <c r="W1601" s="2"/>
      <c r="X1601" s="2"/>
      <c r="AL1601" s="1"/>
      <c r="AM1601" s="2"/>
      <c r="AN1601" s="2"/>
      <c r="AO1601" s="2"/>
      <c r="AP1601" s="2"/>
      <c r="AQ1601" s="2"/>
      <c r="AR1601" s="2"/>
      <c r="AS1601" s="2"/>
      <c r="AT1601" s="2"/>
    </row>
    <row r="1602" spans="16:46" x14ac:dyDescent="0.25">
      <c r="P1602" s="1"/>
      <c r="Q1602" s="2"/>
      <c r="R1602" s="2"/>
      <c r="S1602" s="2"/>
      <c r="T1602" s="2"/>
      <c r="U1602" s="2"/>
      <c r="V1602" s="2"/>
      <c r="W1602" s="2"/>
      <c r="X1602" s="2"/>
      <c r="AL1602" s="1"/>
      <c r="AM1602" s="2"/>
      <c r="AN1602" s="2"/>
      <c r="AO1602" s="2"/>
      <c r="AP1602" s="2"/>
      <c r="AQ1602" s="2"/>
      <c r="AR1602" s="2"/>
      <c r="AS1602" s="2"/>
      <c r="AT1602" s="2"/>
    </row>
    <row r="1603" spans="16:46" x14ac:dyDescent="0.25">
      <c r="P1603" s="1"/>
      <c r="Q1603" s="2"/>
      <c r="R1603" s="2"/>
      <c r="S1603" s="2"/>
      <c r="T1603" s="2"/>
      <c r="U1603" s="2"/>
      <c r="V1603" s="2"/>
      <c r="W1603" s="2"/>
      <c r="X1603" s="2"/>
      <c r="AL1603" s="1"/>
      <c r="AM1603" s="2"/>
      <c r="AN1603" s="2"/>
      <c r="AO1603" s="2"/>
      <c r="AP1603" s="2"/>
      <c r="AQ1603" s="2"/>
      <c r="AR1603" s="2"/>
      <c r="AS1603" s="2"/>
      <c r="AT1603" s="2"/>
    </row>
    <row r="1604" spans="16:46" x14ac:dyDescent="0.25">
      <c r="P1604" s="1"/>
      <c r="Q1604" s="2"/>
      <c r="R1604" s="2"/>
      <c r="S1604" s="2"/>
      <c r="T1604" s="2"/>
      <c r="U1604" s="2"/>
      <c r="V1604" s="2"/>
      <c r="W1604" s="2"/>
      <c r="X1604" s="2"/>
      <c r="AL1604" s="1"/>
      <c r="AM1604" s="2"/>
      <c r="AN1604" s="2"/>
      <c r="AO1604" s="2"/>
      <c r="AP1604" s="2"/>
      <c r="AQ1604" s="2"/>
      <c r="AR1604" s="2"/>
      <c r="AS1604" s="2"/>
      <c r="AT1604" s="2"/>
    </row>
    <row r="1605" spans="16:46" x14ac:dyDescent="0.25">
      <c r="P1605" s="1"/>
      <c r="Q1605" s="2"/>
      <c r="R1605" s="2"/>
      <c r="S1605" s="2"/>
      <c r="T1605" s="2"/>
      <c r="U1605" s="2"/>
      <c r="V1605" s="2"/>
      <c r="W1605" s="2"/>
      <c r="X1605" s="2"/>
      <c r="AL1605" s="1"/>
      <c r="AM1605" s="2"/>
      <c r="AN1605" s="2"/>
      <c r="AO1605" s="2"/>
      <c r="AP1605" s="2"/>
      <c r="AQ1605" s="2"/>
      <c r="AR1605" s="2"/>
      <c r="AS1605" s="2"/>
      <c r="AT1605" s="2"/>
    </row>
    <row r="1606" spans="16:46" x14ac:dyDescent="0.25">
      <c r="P1606" s="1"/>
      <c r="Q1606" s="2"/>
      <c r="R1606" s="2"/>
      <c r="S1606" s="2"/>
      <c r="T1606" s="2"/>
      <c r="U1606" s="2"/>
      <c r="V1606" s="2"/>
      <c r="W1606" s="2"/>
      <c r="X1606" s="2"/>
      <c r="AL1606" s="1"/>
      <c r="AM1606" s="2"/>
      <c r="AN1606" s="2"/>
      <c r="AO1606" s="2"/>
      <c r="AP1606" s="2"/>
      <c r="AQ1606" s="2"/>
      <c r="AR1606" s="2"/>
      <c r="AS1606" s="2"/>
      <c r="AT1606" s="2"/>
    </row>
    <row r="1607" spans="16:46" x14ac:dyDescent="0.25">
      <c r="P1607" s="1"/>
      <c r="Q1607" s="2"/>
      <c r="R1607" s="2"/>
      <c r="S1607" s="2"/>
      <c r="T1607" s="2"/>
      <c r="U1607" s="2"/>
      <c r="V1607" s="2"/>
      <c r="W1607" s="2"/>
      <c r="X1607" s="2"/>
      <c r="AL1607" s="1"/>
      <c r="AM1607" s="2"/>
      <c r="AN1607" s="2"/>
      <c r="AO1607" s="2"/>
      <c r="AP1607" s="2"/>
      <c r="AQ1607" s="2"/>
      <c r="AR1607" s="2"/>
      <c r="AS1607" s="2"/>
      <c r="AT1607" s="2"/>
    </row>
    <row r="1608" spans="16:46" x14ac:dyDescent="0.25">
      <c r="P1608" s="1"/>
      <c r="Q1608" s="2"/>
      <c r="R1608" s="2"/>
      <c r="S1608" s="2"/>
      <c r="T1608" s="2"/>
      <c r="U1608" s="2"/>
      <c r="V1608" s="2"/>
      <c r="W1608" s="2"/>
      <c r="X1608" s="2"/>
      <c r="AL1608" s="1"/>
      <c r="AM1608" s="2"/>
      <c r="AN1608" s="2"/>
      <c r="AO1608" s="2"/>
      <c r="AP1608" s="2"/>
      <c r="AQ1608" s="2"/>
      <c r="AR1608" s="2"/>
      <c r="AS1608" s="2"/>
      <c r="AT1608" s="2"/>
    </row>
    <row r="1609" spans="16:46" x14ac:dyDescent="0.25">
      <c r="P1609" s="1"/>
      <c r="Q1609" s="2"/>
      <c r="R1609" s="2"/>
      <c r="S1609" s="2"/>
      <c r="T1609" s="2"/>
      <c r="U1609" s="2"/>
      <c r="V1609" s="2"/>
      <c r="W1609" s="2"/>
      <c r="X1609" s="2"/>
      <c r="AL1609" s="1"/>
      <c r="AM1609" s="2"/>
      <c r="AN1609" s="2"/>
      <c r="AO1609" s="2"/>
      <c r="AP1609" s="2"/>
      <c r="AQ1609" s="2"/>
      <c r="AR1609" s="2"/>
      <c r="AS1609" s="2"/>
      <c r="AT1609" s="2"/>
    </row>
    <row r="1610" spans="16:46" x14ac:dyDescent="0.25">
      <c r="P1610" s="1"/>
      <c r="Q1610" s="2"/>
      <c r="R1610" s="2"/>
      <c r="S1610" s="2"/>
      <c r="T1610" s="2"/>
      <c r="U1610" s="2"/>
      <c r="V1610" s="2"/>
      <c r="W1610" s="2"/>
      <c r="X1610" s="2"/>
      <c r="AL1610" s="1"/>
      <c r="AM1610" s="2"/>
      <c r="AN1610" s="2"/>
      <c r="AO1610" s="2"/>
      <c r="AP1610" s="2"/>
      <c r="AQ1610" s="2"/>
      <c r="AR1610" s="2"/>
      <c r="AS1610" s="2"/>
      <c r="AT1610" s="2"/>
    </row>
    <row r="1611" spans="16:46" x14ac:dyDescent="0.25">
      <c r="P1611" s="1"/>
      <c r="Q1611" s="2"/>
      <c r="R1611" s="2"/>
      <c r="S1611" s="2"/>
      <c r="T1611" s="2"/>
      <c r="U1611" s="2"/>
      <c r="V1611" s="2"/>
      <c r="W1611" s="2"/>
      <c r="X1611" s="2"/>
      <c r="AL1611" s="1"/>
      <c r="AM1611" s="2"/>
      <c r="AN1611" s="2"/>
      <c r="AO1611" s="2"/>
      <c r="AP1611" s="2"/>
      <c r="AQ1611" s="2"/>
      <c r="AR1611" s="2"/>
      <c r="AS1611" s="2"/>
      <c r="AT1611" s="2"/>
    </row>
    <row r="1612" spans="16:46" x14ac:dyDescent="0.25">
      <c r="P1612" s="1"/>
      <c r="Q1612" s="2"/>
      <c r="R1612" s="2"/>
      <c r="S1612" s="2"/>
      <c r="T1612" s="2"/>
      <c r="U1612" s="2"/>
      <c r="V1612" s="2"/>
      <c r="W1612" s="2"/>
      <c r="X1612" s="2"/>
      <c r="AL1612" s="1"/>
      <c r="AM1612" s="2"/>
      <c r="AN1612" s="2"/>
      <c r="AO1612" s="2"/>
      <c r="AP1612" s="2"/>
      <c r="AQ1612" s="2"/>
      <c r="AR1612" s="2"/>
      <c r="AS1612" s="2"/>
      <c r="AT1612" s="2"/>
    </row>
    <row r="1613" spans="16:46" x14ac:dyDescent="0.25">
      <c r="P1613" s="1"/>
      <c r="Q1613" s="2"/>
      <c r="R1613" s="2"/>
      <c r="S1613" s="2"/>
      <c r="T1613" s="2"/>
      <c r="U1613" s="2"/>
      <c r="V1613" s="2"/>
      <c r="W1613" s="2"/>
      <c r="X1613" s="2"/>
      <c r="AL1613" s="1"/>
      <c r="AM1613" s="2"/>
      <c r="AN1613" s="2"/>
      <c r="AO1613" s="2"/>
      <c r="AP1613" s="2"/>
      <c r="AQ1613" s="2"/>
      <c r="AR1613" s="2"/>
      <c r="AS1613" s="2"/>
      <c r="AT1613" s="2"/>
    </row>
    <row r="1614" spans="16:46" x14ac:dyDescent="0.25">
      <c r="P1614" s="1"/>
      <c r="Q1614" s="2"/>
      <c r="R1614" s="2"/>
      <c r="S1614" s="2"/>
      <c r="T1614" s="2"/>
      <c r="U1614" s="2"/>
      <c r="V1614" s="2"/>
      <c r="W1614" s="2"/>
      <c r="X1614" s="2"/>
      <c r="AL1614" s="1"/>
      <c r="AM1614" s="2"/>
      <c r="AN1614" s="2"/>
      <c r="AO1614" s="2"/>
      <c r="AP1614" s="2"/>
      <c r="AQ1614" s="2"/>
      <c r="AR1614" s="2"/>
      <c r="AS1614" s="2"/>
      <c r="AT1614" s="2"/>
    </row>
    <row r="1615" spans="16:46" x14ac:dyDescent="0.25">
      <c r="P1615" s="1"/>
      <c r="Q1615" s="2"/>
      <c r="R1615" s="2"/>
      <c r="S1615" s="2"/>
      <c r="T1615" s="2"/>
      <c r="U1615" s="2"/>
      <c r="V1615" s="2"/>
      <c r="W1615" s="2"/>
      <c r="X1615" s="2"/>
      <c r="AL1615" s="1"/>
      <c r="AM1615" s="2"/>
      <c r="AN1615" s="2"/>
      <c r="AO1615" s="2"/>
      <c r="AP1615" s="2"/>
      <c r="AQ1615" s="2"/>
      <c r="AR1615" s="2"/>
      <c r="AS1615" s="2"/>
      <c r="AT1615" s="2"/>
    </row>
    <row r="1616" spans="16:46" x14ac:dyDescent="0.25">
      <c r="P1616" s="1"/>
      <c r="Q1616" s="2"/>
      <c r="R1616" s="2"/>
      <c r="S1616" s="2"/>
      <c r="T1616" s="2"/>
      <c r="U1616" s="2"/>
      <c r="V1616" s="2"/>
      <c r="W1616" s="2"/>
      <c r="X1616" s="2"/>
      <c r="AL1616" s="1"/>
      <c r="AM1616" s="2"/>
      <c r="AN1616" s="2"/>
      <c r="AO1616" s="2"/>
      <c r="AP1616" s="2"/>
      <c r="AQ1616" s="2"/>
      <c r="AR1616" s="2"/>
      <c r="AS1616" s="2"/>
      <c r="AT1616" s="2"/>
    </row>
    <row r="1617" spans="16:46" x14ac:dyDescent="0.25">
      <c r="P1617" s="1"/>
      <c r="Q1617" s="2"/>
      <c r="R1617" s="2"/>
      <c r="S1617" s="2"/>
      <c r="T1617" s="2"/>
      <c r="U1617" s="2"/>
      <c r="V1617" s="2"/>
      <c r="W1617" s="2"/>
      <c r="X1617" s="2"/>
      <c r="AL1617" s="1"/>
      <c r="AM1617" s="2"/>
      <c r="AN1617" s="2"/>
      <c r="AO1617" s="2"/>
      <c r="AP1617" s="2"/>
      <c r="AQ1617" s="2"/>
      <c r="AR1617" s="2"/>
      <c r="AS1617" s="2"/>
      <c r="AT1617" s="2"/>
    </row>
    <row r="1618" spans="16:46" x14ac:dyDescent="0.25">
      <c r="P1618" s="1"/>
      <c r="Q1618" s="2"/>
      <c r="R1618" s="2"/>
      <c r="S1618" s="2"/>
      <c r="T1618" s="2"/>
      <c r="U1618" s="2"/>
      <c r="V1618" s="2"/>
      <c r="W1618" s="2"/>
      <c r="X1618" s="2"/>
      <c r="AL1618" s="1"/>
      <c r="AM1618" s="2"/>
      <c r="AN1618" s="2"/>
      <c r="AO1618" s="2"/>
      <c r="AP1618" s="2"/>
      <c r="AQ1618" s="2"/>
      <c r="AR1618" s="2"/>
      <c r="AS1618" s="2"/>
      <c r="AT1618" s="2"/>
    </row>
    <row r="1619" spans="16:46" x14ac:dyDescent="0.25">
      <c r="P1619" s="1"/>
      <c r="Q1619" s="2"/>
      <c r="R1619" s="2"/>
      <c r="S1619" s="2"/>
      <c r="T1619" s="2"/>
      <c r="U1619" s="2"/>
      <c r="V1619" s="2"/>
      <c r="W1619" s="2"/>
      <c r="X1619" s="2"/>
      <c r="AL1619" s="1"/>
      <c r="AM1619" s="2"/>
      <c r="AN1619" s="2"/>
      <c r="AO1619" s="2"/>
      <c r="AP1619" s="2"/>
      <c r="AQ1619" s="2"/>
      <c r="AR1619" s="2"/>
      <c r="AS1619" s="2"/>
      <c r="AT1619" s="2"/>
    </row>
    <row r="1620" spans="16:46" x14ac:dyDescent="0.25">
      <c r="P1620" s="1"/>
      <c r="Q1620" s="2"/>
      <c r="R1620" s="2"/>
      <c r="S1620" s="2"/>
      <c r="T1620" s="2"/>
      <c r="U1620" s="2"/>
      <c r="V1620" s="2"/>
      <c r="W1620" s="2"/>
      <c r="X1620" s="2"/>
      <c r="AL1620" s="1"/>
      <c r="AM1620" s="2"/>
      <c r="AN1620" s="2"/>
      <c r="AO1620" s="2"/>
      <c r="AP1620" s="2"/>
      <c r="AQ1620" s="2"/>
      <c r="AR1620" s="2"/>
      <c r="AS1620" s="2"/>
      <c r="AT1620" s="2"/>
    </row>
    <row r="1621" spans="16:46" x14ac:dyDescent="0.25">
      <c r="P1621" s="1"/>
      <c r="Q1621" s="2"/>
      <c r="R1621" s="2"/>
      <c r="S1621" s="2"/>
      <c r="T1621" s="2"/>
      <c r="U1621" s="2"/>
      <c r="V1621" s="2"/>
      <c r="W1621" s="2"/>
      <c r="X1621" s="2"/>
      <c r="AL1621" s="1"/>
      <c r="AM1621" s="2"/>
      <c r="AN1621" s="2"/>
      <c r="AO1621" s="2"/>
      <c r="AP1621" s="2"/>
      <c r="AQ1621" s="2"/>
      <c r="AR1621" s="2"/>
      <c r="AS1621" s="2"/>
      <c r="AT1621" s="2"/>
    </row>
    <row r="1622" spans="16:46" x14ac:dyDescent="0.25">
      <c r="P1622" s="1"/>
      <c r="Q1622" s="2"/>
      <c r="R1622" s="2"/>
      <c r="S1622" s="2"/>
      <c r="T1622" s="2"/>
      <c r="U1622" s="2"/>
      <c r="V1622" s="2"/>
      <c r="W1622" s="2"/>
      <c r="X1622" s="2"/>
      <c r="AL1622" s="1"/>
      <c r="AM1622" s="2"/>
      <c r="AN1622" s="2"/>
      <c r="AO1622" s="2"/>
      <c r="AP1622" s="2"/>
      <c r="AQ1622" s="2"/>
      <c r="AR1622" s="2"/>
      <c r="AS1622" s="2"/>
      <c r="AT1622" s="2"/>
    </row>
    <row r="1623" spans="16:46" x14ac:dyDescent="0.25">
      <c r="P1623" s="1"/>
      <c r="Q1623" s="2"/>
      <c r="R1623" s="2"/>
      <c r="S1623" s="2"/>
      <c r="T1623" s="2"/>
      <c r="U1623" s="2"/>
      <c r="V1623" s="2"/>
      <c r="W1623" s="2"/>
      <c r="X1623" s="2"/>
      <c r="AL1623" s="1"/>
      <c r="AM1623" s="2"/>
      <c r="AN1623" s="2"/>
      <c r="AO1623" s="2"/>
      <c r="AP1623" s="2"/>
      <c r="AQ1623" s="2"/>
      <c r="AR1623" s="2"/>
      <c r="AS1623" s="2"/>
      <c r="AT1623" s="2"/>
    </row>
    <row r="1624" spans="16:46" x14ac:dyDescent="0.25">
      <c r="P1624" s="1"/>
      <c r="Q1624" s="2"/>
      <c r="R1624" s="2"/>
      <c r="S1624" s="2"/>
      <c r="T1624" s="2"/>
      <c r="U1624" s="2"/>
      <c r="V1624" s="2"/>
      <c r="W1624" s="2"/>
      <c r="X1624" s="2"/>
      <c r="AL1624" s="1"/>
      <c r="AM1624" s="2"/>
      <c r="AN1624" s="2"/>
      <c r="AO1624" s="2"/>
      <c r="AP1624" s="2"/>
      <c r="AQ1624" s="2"/>
      <c r="AR1624" s="2"/>
      <c r="AS1624" s="2"/>
      <c r="AT1624" s="2"/>
    </row>
    <row r="1625" spans="16:46" x14ac:dyDescent="0.25">
      <c r="P1625" s="1"/>
      <c r="Q1625" s="2"/>
      <c r="R1625" s="2"/>
      <c r="S1625" s="2"/>
      <c r="T1625" s="2"/>
      <c r="U1625" s="2"/>
      <c r="V1625" s="2"/>
      <c r="W1625" s="2"/>
      <c r="X1625" s="2"/>
      <c r="AL1625" s="1"/>
      <c r="AM1625" s="2"/>
      <c r="AN1625" s="2"/>
      <c r="AO1625" s="2"/>
      <c r="AP1625" s="2"/>
      <c r="AQ1625" s="2"/>
      <c r="AR1625" s="2"/>
      <c r="AS1625" s="2"/>
      <c r="AT1625" s="2"/>
    </row>
    <row r="1626" spans="16:46" x14ac:dyDescent="0.25">
      <c r="P1626" s="1"/>
      <c r="Q1626" s="2"/>
      <c r="R1626" s="2"/>
      <c r="S1626" s="2"/>
      <c r="T1626" s="2"/>
      <c r="U1626" s="2"/>
      <c r="V1626" s="2"/>
      <c r="W1626" s="2"/>
      <c r="X1626" s="2"/>
      <c r="AL1626" s="1"/>
      <c r="AM1626" s="2"/>
      <c r="AN1626" s="2"/>
      <c r="AO1626" s="2"/>
      <c r="AP1626" s="2"/>
      <c r="AQ1626" s="2"/>
      <c r="AR1626" s="2"/>
      <c r="AS1626" s="2"/>
      <c r="AT1626" s="2"/>
    </row>
    <row r="1627" spans="16:46" x14ac:dyDescent="0.25">
      <c r="P1627" s="1"/>
      <c r="Q1627" s="2"/>
      <c r="R1627" s="2"/>
      <c r="S1627" s="2"/>
      <c r="T1627" s="2"/>
      <c r="U1627" s="2"/>
      <c r="V1627" s="2"/>
      <c r="W1627" s="2"/>
      <c r="X1627" s="2"/>
      <c r="AL1627" s="1"/>
      <c r="AM1627" s="2"/>
      <c r="AN1627" s="2"/>
      <c r="AO1627" s="2"/>
      <c r="AP1627" s="2"/>
      <c r="AQ1627" s="2"/>
      <c r="AR1627" s="2"/>
      <c r="AS1627" s="2"/>
      <c r="AT1627" s="2"/>
    </row>
    <row r="1628" spans="16:46" x14ac:dyDescent="0.25">
      <c r="P1628" s="1"/>
      <c r="Q1628" s="2"/>
      <c r="R1628" s="2"/>
      <c r="S1628" s="2"/>
      <c r="T1628" s="2"/>
      <c r="U1628" s="2"/>
      <c r="V1628" s="2"/>
      <c r="W1628" s="2"/>
      <c r="X1628" s="2"/>
      <c r="AL1628" s="1"/>
      <c r="AM1628" s="2"/>
      <c r="AN1628" s="2"/>
      <c r="AO1628" s="2"/>
      <c r="AP1628" s="2"/>
      <c r="AQ1628" s="2"/>
      <c r="AR1628" s="2"/>
      <c r="AS1628" s="2"/>
      <c r="AT1628" s="2"/>
    </row>
    <row r="1629" spans="16:46" x14ac:dyDescent="0.25">
      <c r="P1629" s="1"/>
      <c r="Q1629" s="2"/>
      <c r="R1629" s="2"/>
      <c r="S1629" s="2"/>
      <c r="T1629" s="2"/>
      <c r="U1629" s="2"/>
      <c r="V1629" s="2"/>
      <c r="W1629" s="2"/>
      <c r="X1629" s="2"/>
      <c r="AL1629" s="1"/>
      <c r="AM1629" s="2"/>
      <c r="AN1629" s="2"/>
      <c r="AO1629" s="2"/>
      <c r="AP1629" s="2"/>
      <c r="AQ1629" s="2"/>
      <c r="AR1629" s="2"/>
      <c r="AS1629" s="2"/>
      <c r="AT1629" s="2"/>
    </row>
    <row r="1630" spans="16:46" x14ac:dyDescent="0.25">
      <c r="P1630" s="1"/>
      <c r="Q1630" s="2"/>
      <c r="R1630" s="2"/>
      <c r="S1630" s="2"/>
      <c r="T1630" s="2"/>
      <c r="U1630" s="2"/>
      <c r="V1630" s="2"/>
      <c r="W1630" s="2"/>
      <c r="X1630" s="2"/>
      <c r="AL1630" s="1"/>
      <c r="AM1630" s="2"/>
      <c r="AN1630" s="2"/>
      <c r="AO1630" s="2"/>
      <c r="AP1630" s="2"/>
      <c r="AQ1630" s="2"/>
      <c r="AR1630" s="2"/>
      <c r="AS1630" s="2"/>
      <c r="AT1630" s="2"/>
    </row>
    <row r="1631" spans="16:46" x14ac:dyDescent="0.25">
      <c r="P1631" s="1"/>
      <c r="Q1631" s="2"/>
      <c r="R1631" s="2"/>
      <c r="S1631" s="2"/>
      <c r="T1631" s="2"/>
      <c r="U1631" s="2"/>
      <c r="V1631" s="2"/>
      <c r="W1631" s="2"/>
      <c r="X1631" s="2"/>
      <c r="AL1631" s="1"/>
      <c r="AM1631" s="2"/>
      <c r="AN1631" s="2"/>
      <c r="AO1631" s="2"/>
      <c r="AP1631" s="2"/>
      <c r="AQ1631" s="2"/>
      <c r="AR1631" s="2"/>
      <c r="AS1631" s="2"/>
      <c r="AT1631" s="2"/>
    </row>
    <row r="1632" spans="16:46" x14ac:dyDescent="0.25">
      <c r="P1632" s="1"/>
      <c r="Q1632" s="2"/>
      <c r="R1632" s="2"/>
      <c r="S1632" s="2"/>
      <c r="T1632" s="2"/>
      <c r="U1632" s="2"/>
      <c r="V1632" s="2"/>
      <c r="W1632" s="2"/>
      <c r="X1632" s="2"/>
      <c r="AL1632" s="1"/>
      <c r="AM1632" s="2"/>
      <c r="AN1632" s="2"/>
      <c r="AO1632" s="2"/>
      <c r="AP1632" s="2"/>
      <c r="AQ1632" s="2"/>
      <c r="AR1632" s="2"/>
      <c r="AS1632" s="2"/>
      <c r="AT1632" s="2"/>
    </row>
    <row r="1633" spans="16:46" x14ac:dyDescent="0.25">
      <c r="P1633" s="1"/>
      <c r="Q1633" s="2"/>
      <c r="R1633" s="2"/>
      <c r="S1633" s="2"/>
      <c r="T1633" s="2"/>
      <c r="U1633" s="2"/>
      <c r="V1633" s="2"/>
      <c r="W1633" s="2"/>
      <c r="X1633" s="2"/>
      <c r="AL1633" s="1"/>
      <c r="AM1633" s="2"/>
      <c r="AN1633" s="2"/>
      <c r="AO1633" s="2"/>
      <c r="AP1633" s="2"/>
      <c r="AQ1633" s="2"/>
      <c r="AR1633" s="2"/>
      <c r="AS1633" s="2"/>
      <c r="AT1633" s="2"/>
    </row>
    <row r="1634" spans="16:46" x14ac:dyDescent="0.25">
      <c r="P1634" s="1"/>
      <c r="Q1634" s="2"/>
      <c r="R1634" s="2"/>
      <c r="S1634" s="2"/>
      <c r="T1634" s="2"/>
      <c r="U1634" s="2"/>
      <c r="V1634" s="2"/>
      <c r="W1634" s="2"/>
      <c r="X1634" s="2"/>
      <c r="AL1634" s="1"/>
      <c r="AM1634" s="2"/>
      <c r="AN1634" s="2"/>
      <c r="AO1634" s="2"/>
      <c r="AP1634" s="2"/>
      <c r="AQ1634" s="2"/>
      <c r="AR1634" s="2"/>
      <c r="AS1634" s="2"/>
      <c r="AT1634" s="2"/>
    </row>
    <row r="1635" spans="16:46" x14ac:dyDescent="0.25">
      <c r="P1635" s="1"/>
      <c r="Q1635" s="2"/>
      <c r="R1635" s="2"/>
      <c r="S1635" s="2"/>
      <c r="T1635" s="2"/>
      <c r="U1635" s="2"/>
      <c r="V1635" s="2"/>
      <c r="W1635" s="2"/>
      <c r="X1635" s="2"/>
      <c r="AL1635" s="1"/>
      <c r="AM1635" s="2"/>
      <c r="AN1635" s="2"/>
      <c r="AO1635" s="2"/>
      <c r="AP1635" s="2"/>
      <c r="AQ1635" s="2"/>
      <c r="AR1635" s="2"/>
      <c r="AS1635" s="2"/>
      <c r="AT1635" s="2"/>
    </row>
    <row r="1636" spans="16:46" x14ac:dyDescent="0.25">
      <c r="P1636" s="1"/>
      <c r="Q1636" s="2"/>
      <c r="R1636" s="2"/>
      <c r="S1636" s="2"/>
      <c r="T1636" s="2"/>
      <c r="U1636" s="2"/>
      <c r="V1636" s="2"/>
      <c r="W1636" s="2"/>
      <c r="X1636" s="2"/>
      <c r="AL1636" s="1"/>
      <c r="AM1636" s="2"/>
      <c r="AN1636" s="2"/>
      <c r="AO1636" s="2"/>
      <c r="AP1636" s="2"/>
      <c r="AQ1636" s="2"/>
      <c r="AR1636" s="2"/>
      <c r="AS1636" s="2"/>
      <c r="AT1636" s="2"/>
    </row>
    <row r="1637" spans="16:46" x14ac:dyDescent="0.25">
      <c r="P1637" s="1"/>
      <c r="Q1637" s="2"/>
      <c r="R1637" s="2"/>
      <c r="S1637" s="2"/>
      <c r="T1637" s="2"/>
      <c r="U1637" s="2"/>
      <c r="V1637" s="2"/>
      <c r="W1637" s="2"/>
      <c r="X1637" s="2"/>
      <c r="AL1637" s="1"/>
      <c r="AM1637" s="2"/>
      <c r="AN1637" s="2"/>
      <c r="AO1637" s="2"/>
      <c r="AP1637" s="2"/>
      <c r="AQ1637" s="2"/>
      <c r="AR1637" s="2"/>
      <c r="AS1637" s="2"/>
      <c r="AT1637" s="2"/>
    </row>
    <row r="1638" spans="16:46" x14ac:dyDescent="0.25">
      <c r="P1638" s="1"/>
      <c r="Q1638" s="2"/>
      <c r="R1638" s="2"/>
      <c r="S1638" s="2"/>
      <c r="T1638" s="2"/>
      <c r="U1638" s="2"/>
      <c r="V1638" s="2"/>
      <c r="W1638" s="2"/>
      <c r="X1638" s="2"/>
      <c r="AL1638" s="1"/>
      <c r="AM1638" s="2"/>
      <c r="AN1638" s="2"/>
      <c r="AO1638" s="2"/>
      <c r="AP1638" s="2"/>
      <c r="AQ1638" s="2"/>
      <c r="AR1638" s="2"/>
      <c r="AS1638" s="2"/>
      <c r="AT1638" s="2"/>
    </row>
    <row r="1639" spans="16:46" x14ac:dyDescent="0.25">
      <c r="P1639" s="1"/>
      <c r="Q1639" s="2"/>
      <c r="R1639" s="2"/>
      <c r="S1639" s="2"/>
      <c r="T1639" s="2"/>
      <c r="U1639" s="2"/>
      <c r="V1639" s="2"/>
      <c r="W1639" s="2"/>
      <c r="X1639" s="2"/>
      <c r="AL1639" s="1"/>
      <c r="AM1639" s="2"/>
      <c r="AN1639" s="2"/>
      <c r="AO1639" s="2"/>
      <c r="AP1639" s="2"/>
      <c r="AQ1639" s="2"/>
      <c r="AR1639" s="2"/>
      <c r="AS1639" s="2"/>
      <c r="AT1639" s="2"/>
    </row>
    <row r="1640" spans="16:46" x14ac:dyDescent="0.25">
      <c r="P1640" s="1"/>
      <c r="Q1640" s="2"/>
      <c r="R1640" s="2"/>
      <c r="S1640" s="2"/>
      <c r="T1640" s="2"/>
      <c r="U1640" s="2"/>
      <c r="V1640" s="2"/>
      <c r="W1640" s="2"/>
      <c r="X1640" s="2"/>
      <c r="AL1640" s="1"/>
      <c r="AM1640" s="2"/>
      <c r="AN1640" s="2"/>
      <c r="AO1640" s="2"/>
      <c r="AP1640" s="2"/>
      <c r="AQ1640" s="2"/>
      <c r="AR1640" s="2"/>
      <c r="AS1640" s="2"/>
      <c r="AT1640" s="2"/>
    </row>
    <row r="1641" spans="16:46" x14ac:dyDescent="0.25">
      <c r="P1641" s="1"/>
      <c r="Q1641" s="2"/>
      <c r="R1641" s="2"/>
      <c r="S1641" s="2"/>
      <c r="T1641" s="2"/>
      <c r="U1641" s="2"/>
      <c r="V1641" s="2"/>
      <c r="W1641" s="2"/>
      <c r="X1641" s="2"/>
      <c r="AL1641" s="1"/>
      <c r="AM1641" s="2"/>
      <c r="AN1641" s="2"/>
      <c r="AO1641" s="2"/>
      <c r="AP1641" s="2"/>
      <c r="AQ1641" s="2"/>
      <c r="AR1641" s="2"/>
      <c r="AS1641" s="2"/>
      <c r="AT1641" s="2"/>
    </row>
    <row r="1642" spans="16:46" x14ac:dyDescent="0.25">
      <c r="P1642" s="1"/>
      <c r="Q1642" s="2"/>
      <c r="R1642" s="2"/>
      <c r="S1642" s="2"/>
      <c r="T1642" s="2"/>
      <c r="U1642" s="2"/>
      <c r="V1642" s="2"/>
      <c r="W1642" s="2"/>
      <c r="X1642" s="2"/>
      <c r="AL1642" s="1"/>
      <c r="AM1642" s="2"/>
      <c r="AN1642" s="2"/>
      <c r="AO1642" s="2"/>
      <c r="AP1642" s="2"/>
      <c r="AQ1642" s="2"/>
      <c r="AR1642" s="2"/>
      <c r="AS1642" s="2"/>
      <c r="AT1642" s="2"/>
    </row>
    <row r="1643" spans="16:46" x14ac:dyDescent="0.25">
      <c r="P1643" s="1"/>
      <c r="Q1643" s="2"/>
      <c r="R1643" s="2"/>
      <c r="S1643" s="2"/>
      <c r="T1643" s="2"/>
      <c r="U1643" s="2"/>
      <c r="V1643" s="2"/>
      <c r="W1643" s="2"/>
      <c r="X1643" s="2"/>
      <c r="AL1643" s="1"/>
      <c r="AM1643" s="2"/>
      <c r="AN1643" s="2"/>
      <c r="AO1643" s="2"/>
      <c r="AP1643" s="2"/>
      <c r="AQ1643" s="2"/>
      <c r="AR1643" s="2"/>
      <c r="AS1643" s="2"/>
      <c r="AT1643" s="2"/>
    </row>
    <row r="1644" spans="16:46" x14ac:dyDescent="0.25">
      <c r="P1644" s="1"/>
      <c r="Q1644" s="2"/>
      <c r="R1644" s="2"/>
      <c r="S1644" s="2"/>
      <c r="T1644" s="2"/>
      <c r="U1644" s="2"/>
      <c r="V1644" s="2"/>
      <c r="W1644" s="2"/>
      <c r="X1644" s="2"/>
      <c r="AL1644" s="1"/>
      <c r="AM1644" s="2"/>
      <c r="AN1644" s="2"/>
      <c r="AO1644" s="2"/>
      <c r="AP1644" s="2"/>
      <c r="AQ1644" s="2"/>
      <c r="AR1644" s="2"/>
      <c r="AS1644" s="2"/>
      <c r="AT1644" s="2"/>
    </row>
    <row r="1645" spans="16:46" x14ac:dyDescent="0.25">
      <c r="P1645" s="1"/>
      <c r="Q1645" s="2"/>
      <c r="R1645" s="2"/>
      <c r="S1645" s="2"/>
      <c r="T1645" s="2"/>
      <c r="U1645" s="2"/>
      <c r="V1645" s="2"/>
      <c r="W1645" s="2"/>
      <c r="X1645" s="2"/>
      <c r="AL1645" s="1"/>
      <c r="AM1645" s="2"/>
      <c r="AN1645" s="2"/>
      <c r="AO1645" s="2"/>
      <c r="AP1645" s="2"/>
      <c r="AQ1645" s="2"/>
      <c r="AR1645" s="2"/>
      <c r="AS1645" s="2"/>
      <c r="AT1645" s="2"/>
    </row>
    <row r="1646" spans="16:46" x14ac:dyDescent="0.25">
      <c r="P1646" s="1"/>
      <c r="Q1646" s="2"/>
      <c r="R1646" s="2"/>
      <c r="S1646" s="2"/>
      <c r="T1646" s="2"/>
      <c r="U1646" s="2"/>
      <c r="V1646" s="2"/>
      <c r="W1646" s="2"/>
      <c r="X1646" s="2"/>
      <c r="AL1646" s="1"/>
      <c r="AM1646" s="2"/>
      <c r="AN1646" s="2"/>
      <c r="AO1646" s="2"/>
      <c r="AP1646" s="2"/>
      <c r="AQ1646" s="2"/>
      <c r="AR1646" s="2"/>
      <c r="AS1646" s="2"/>
      <c r="AT1646" s="2"/>
    </row>
    <row r="1647" spans="16:46" x14ac:dyDescent="0.25">
      <c r="P1647" s="1"/>
      <c r="Q1647" s="2"/>
      <c r="R1647" s="2"/>
      <c r="S1647" s="2"/>
      <c r="T1647" s="2"/>
      <c r="U1647" s="2"/>
      <c r="V1647" s="2"/>
      <c r="W1647" s="2"/>
      <c r="X1647" s="2"/>
      <c r="AL1647" s="1"/>
      <c r="AM1647" s="2"/>
      <c r="AN1647" s="2"/>
      <c r="AO1647" s="2"/>
      <c r="AP1647" s="2"/>
      <c r="AQ1647" s="2"/>
      <c r="AR1647" s="2"/>
      <c r="AS1647" s="2"/>
      <c r="AT1647" s="2"/>
    </row>
    <row r="1648" spans="16:46" x14ac:dyDescent="0.25">
      <c r="P1648" s="1"/>
      <c r="Q1648" s="2"/>
      <c r="R1648" s="2"/>
      <c r="S1648" s="2"/>
      <c r="T1648" s="2"/>
      <c r="U1648" s="2"/>
      <c r="V1648" s="2"/>
      <c r="W1648" s="2"/>
      <c r="X1648" s="2"/>
      <c r="AL1648" s="1"/>
      <c r="AM1648" s="2"/>
      <c r="AN1648" s="2"/>
      <c r="AO1648" s="2"/>
      <c r="AP1648" s="2"/>
      <c r="AQ1648" s="2"/>
      <c r="AR1648" s="2"/>
      <c r="AS1648" s="2"/>
      <c r="AT1648" s="2"/>
    </row>
    <row r="1649" spans="16:46" x14ac:dyDescent="0.25">
      <c r="P1649" s="1"/>
      <c r="Q1649" s="2"/>
      <c r="R1649" s="2"/>
      <c r="S1649" s="2"/>
      <c r="T1649" s="2"/>
      <c r="U1649" s="2"/>
      <c r="V1649" s="2"/>
      <c r="W1649" s="2"/>
      <c r="X1649" s="2"/>
      <c r="AL1649" s="1"/>
      <c r="AM1649" s="2"/>
      <c r="AN1649" s="2"/>
      <c r="AO1649" s="2"/>
      <c r="AP1649" s="2"/>
      <c r="AQ1649" s="2"/>
      <c r="AR1649" s="2"/>
      <c r="AS1649" s="2"/>
      <c r="AT1649" s="2"/>
    </row>
    <row r="1650" spans="16:46" x14ac:dyDescent="0.25">
      <c r="P1650" s="1"/>
      <c r="Q1650" s="2"/>
      <c r="R1650" s="2"/>
      <c r="S1650" s="2"/>
      <c r="T1650" s="2"/>
      <c r="U1650" s="2"/>
      <c r="V1650" s="2"/>
      <c r="W1650" s="2"/>
      <c r="X1650" s="2"/>
      <c r="AL1650" s="1"/>
      <c r="AM1650" s="2"/>
      <c r="AN1650" s="2"/>
      <c r="AO1650" s="2"/>
      <c r="AP1650" s="2"/>
      <c r="AQ1650" s="2"/>
      <c r="AR1650" s="2"/>
      <c r="AS1650" s="2"/>
      <c r="AT1650" s="2"/>
    </row>
    <row r="1651" spans="16:46" x14ac:dyDescent="0.25">
      <c r="P1651" s="1"/>
      <c r="Q1651" s="2"/>
      <c r="R1651" s="2"/>
      <c r="S1651" s="2"/>
      <c r="T1651" s="2"/>
      <c r="U1651" s="2"/>
      <c r="V1651" s="2"/>
      <c r="W1651" s="2"/>
      <c r="X1651" s="2"/>
      <c r="AL1651" s="1"/>
      <c r="AM1651" s="2"/>
      <c r="AN1651" s="2"/>
      <c r="AO1651" s="2"/>
      <c r="AP1651" s="2"/>
      <c r="AQ1651" s="2"/>
      <c r="AR1651" s="2"/>
      <c r="AS1651" s="2"/>
      <c r="AT1651" s="2"/>
    </row>
    <row r="1652" spans="16:46" x14ac:dyDescent="0.25">
      <c r="P1652" s="1"/>
      <c r="Q1652" s="2"/>
      <c r="R1652" s="2"/>
      <c r="S1652" s="2"/>
      <c r="T1652" s="2"/>
      <c r="U1652" s="2"/>
      <c r="V1652" s="2"/>
      <c r="W1652" s="2"/>
      <c r="X1652" s="2"/>
      <c r="AL1652" s="1"/>
      <c r="AM1652" s="2"/>
      <c r="AN1652" s="2"/>
      <c r="AO1652" s="2"/>
      <c r="AP1652" s="2"/>
      <c r="AQ1652" s="2"/>
      <c r="AR1652" s="2"/>
      <c r="AS1652" s="2"/>
      <c r="AT1652" s="2"/>
    </row>
    <row r="1653" spans="16:46" x14ac:dyDescent="0.25">
      <c r="P1653" s="1"/>
      <c r="Q1653" s="2"/>
      <c r="R1653" s="2"/>
      <c r="S1653" s="2"/>
      <c r="T1653" s="2"/>
      <c r="U1653" s="2"/>
      <c r="V1653" s="2"/>
      <c r="W1653" s="2"/>
      <c r="X1653" s="2"/>
      <c r="AL1653" s="1"/>
      <c r="AM1653" s="2"/>
      <c r="AN1653" s="2"/>
      <c r="AO1653" s="2"/>
      <c r="AP1653" s="2"/>
      <c r="AQ1653" s="2"/>
      <c r="AR1653" s="2"/>
      <c r="AS1653" s="2"/>
      <c r="AT1653" s="2"/>
    </row>
    <row r="1654" spans="16:46" x14ac:dyDescent="0.25">
      <c r="P1654" s="1"/>
      <c r="Q1654" s="2"/>
      <c r="R1654" s="2"/>
      <c r="S1654" s="2"/>
      <c r="T1654" s="2"/>
      <c r="U1654" s="2"/>
      <c r="V1654" s="2"/>
      <c r="W1654" s="2"/>
      <c r="X1654" s="2"/>
      <c r="AL1654" s="1"/>
      <c r="AM1654" s="2"/>
      <c r="AN1654" s="2"/>
      <c r="AO1654" s="2"/>
      <c r="AP1654" s="2"/>
      <c r="AQ1654" s="2"/>
      <c r="AR1654" s="2"/>
      <c r="AS1654" s="2"/>
      <c r="AT1654" s="2"/>
    </row>
    <row r="1655" spans="16:46" x14ac:dyDescent="0.25">
      <c r="P1655" s="1"/>
      <c r="Q1655" s="2"/>
      <c r="R1655" s="2"/>
      <c r="S1655" s="2"/>
      <c r="T1655" s="2"/>
      <c r="U1655" s="2"/>
      <c r="V1655" s="2"/>
      <c r="W1655" s="2"/>
      <c r="X1655" s="2"/>
      <c r="AL1655" s="1"/>
      <c r="AM1655" s="2"/>
      <c r="AN1655" s="2"/>
      <c r="AO1655" s="2"/>
      <c r="AP1655" s="2"/>
      <c r="AQ1655" s="2"/>
      <c r="AR1655" s="2"/>
      <c r="AS1655" s="2"/>
      <c r="AT1655" s="2"/>
    </row>
    <row r="1656" spans="16:46" x14ac:dyDescent="0.25">
      <c r="P1656" s="1"/>
      <c r="Q1656" s="2"/>
      <c r="R1656" s="2"/>
      <c r="S1656" s="2"/>
      <c r="T1656" s="2"/>
      <c r="U1656" s="2"/>
      <c r="V1656" s="2"/>
      <c r="W1656" s="2"/>
      <c r="X1656" s="2"/>
      <c r="AL1656" s="1"/>
      <c r="AM1656" s="2"/>
      <c r="AN1656" s="2"/>
      <c r="AO1656" s="2"/>
      <c r="AP1656" s="2"/>
      <c r="AQ1656" s="2"/>
      <c r="AR1656" s="2"/>
      <c r="AS1656" s="2"/>
      <c r="AT1656" s="2"/>
    </row>
    <row r="1657" spans="16:46" x14ac:dyDescent="0.25">
      <c r="P1657" s="1"/>
      <c r="Q1657" s="2"/>
      <c r="R1657" s="2"/>
      <c r="S1657" s="2"/>
      <c r="T1657" s="2"/>
      <c r="U1657" s="2"/>
      <c r="V1657" s="2"/>
      <c r="W1657" s="2"/>
      <c r="X1657" s="2"/>
      <c r="AL1657" s="1"/>
      <c r="AM1657" s="2"/>
      <c r="AN1657" s="2"/>
      <c r="AO1657" s="2"/>
      <c r="AP1657" s="2"/>
      <c r="AQ1657" s="2"/>
      <c r="AR1657" s="2"/>
      <c r="AS1657" s="2"/>
      <c r="AT1657" s="2"/>
    </row>
    <row r="1658" spans="16:46" x14ac:dyDescent="0.25">
      <c r="P1658" s="1"/>
      <c r="Q1658" s="2"/>
      <c r="R1658" s="2"/>
      <c r="S1658" s="2"/>
      <c r="T1658" s="2"/>
      <c r="U1658" s="2"/>
      <c r="V1658" s="2"/>
      <c r="W1658" s="2"/>
      <c r="X1658" s="2"/>
      <c r="AL1658" s="1"/>
      <c r="AM1658" s="2"/>
      <c r="AN1658" s="2"/>
      <c r="AO1658" s="2"/>
      <c r="AP1658" s="2"/>
      <c r="AQ1658" s="2"/>
      <c r="AR1658" s="2"/>
      <c r="AS1658" s="2"/>
      <c r="AT1658" s="2"/>
    </row>
    <row r="1659" spans="16:46" x14ac:dyDescent="0.25">
      <c r="P1659" s="1"/>
      <c r="Q1659" s="2"/>
      <c r="R1659" s="2"/>
      <c r="S1659" s="2"/>
      <c r="T1659" s="2"/>
      <c r="U1659" s="2"/>
      <c r="V1659" s="2"/>
      <c r="W1659" s="2"/>
      <c r="X1659" s="2"/>
      <c r="AL1659" s="1"/>
      <c r="AM1659" s="2"/>
      <c r="AN1659" s="2"/>
      <c r="AO1659" s="2"/>
      <c r="AP1659" s="2"/>
      <c r="AQ1659" s="2"/>
      <c r="AR1659" s="2"/>
      <c r="AS1659" s="2"/>
      <c r="AT1659" s="2"/>
    </row>
    <row r="1660" spans="16:46" x14ac:dyDescent="0.25">
      <c r="P1660" s="1"/>
      <c r="Q1660" s="2"/>
      <c r="R1660" s="2"/>
      <c r="S1660" s="2"/>
      <c r="T1660" s="2"/>
      <c r="U1660" s="2"/>
      <c r="V1660" s="2"/>
      <c r="W1660" s="2"/>
      <c r="X1660" s="2"/>
      <c r="AL1660" s="1"/>
      <c r="AM1660" s="2"/>
      <c r="AN1660" s="2"/>
      <c r="AO1660" s="2"/>
      <c r="AP1660" s="2"/>
      <c r="AQ1660" s="2"/>
      <c r="AR1660" s="2"/>
      <c r="AS1660" s="2"/>
      <c r="AT1660" s="2"/>
    </row>
    <row r="1661" spans="16:46" x14ac:dyDescent="0.25">
      <c r="P1661" s="1"/>
      <c r="Q1661" s="2"/>
      <c r="R1661" s="2"/>
      <c r="S1661" s="2"/>
      <c r="T1661" s="2"/>
      <c r="U1661" s="2"/>
      <c r="V1661" s="2"/>
      <c r="W1661" s="2"/>
      <c r="X1661" s="2"/>
      <c r="AL1661" s="1"/>
      <c r="AM1661" s="2"/>
      <c r="AN1661" s="2"/>
      <c r="AO1661" s="2"/>
      <c r="AP1661" s="2"/>
      <c r="AQ1661" s="2"/>
      <c r="AR1661" s="2"/>
      <c r="AS1661" s="2"/>
      <c r="AT1661" s="2"/>
    </row>
    <row r="1662" spans="16:46" x14ac:dyDescent="0.25">
      <c r="P1662" s="1"/>
      <c r="Q1662" s="2"/>
      <c r="R1662" s="2"/>
      <c r="S1662" s="2"/>
      <c r="T1662" s="2"/>
      <c r="U1662" s="2"/>
      <c r="V1662" s="2"/>
      <c r="W1662" s="2"/>
      <c r="X1662" s="2"/>
      <c r="AL1662" s="1"/>
      <c r="AM1662" s="2"/>
      <c r="AN1662" s="2"/>
      <c r="AO1662" s="2"/>
      <c r="AP1662" s="2"/>
      <c r="AQ1662" s="2"/>
      <c r="AR1662" s="2"/>
      <c r="AS1662" s="2"/>
      <c r="AT1662" s="2"/>
    </row>
    <row r="1663" spans="16:46" x14ac:dyDescent="0.25">
      <c r="P1663" s="1"/>
      <c r="Q1663" s="2"/>
      <c r="R1663" s="2"/>
      <c r="S1663" s="2"/>
      <c r="T1663" s="2"/>
      <c r="U1663" s="2"/>
      <c r="V1663" s="2"/>
      <c r="W1663" s="2"/>
      <c r="X1663" s="2"/>
      <c r="AL1663" s="1"/>
      <c r="AM1663" s="2"/>
      <c r="AN1663" s="2"/>
      <c r="AO1663" s="2"/>
      <c r="AP1663" s="2"/>
      <c r="AQ1663" s="2"/>
      <c r="AR1663" s="2"/>
      <c r="AS1663" s="2"/>
      <c r="AT1663" s="2"/>
    </row>
    <row r="1664" spans="16:46" x14ac:dyDescent="0.25">
      <c r="P1664" s="1"/>
      <c r="Q1664" s="2"/>
      <c r="R1664" s="2"/>
      <c r="S1664" s="2"/>
      <c r="T1664" s="2"/>
      <c r="U1664" s="2"/>
      <c r="V1664" s="2"/>
      <c r="W1664" s="2"/>
      <c r="X1664" s="2"/>
      <c r="AL1664" s="1"/>
      <c r="AM1664" s="2"/>
      <c r="AN1664" s="2"/>
      <c r="AO1664" s="2"/>
      <c r="AP1664" s="2"/>
      <c r="AQ1664" s="2"/>
      <c r="AR1664" s="2"/>
      <c r="AS1664" s="2"/>
      <c r="AT1664" s="2"/>
    </row>
    <row r="1665" spans="16:46" x14ac:dyDescent="0.25">
      <c r="P1665" s="1"/>
      <c r="Q1665" s="2"/>
      <c r="R1665" s="2"/>
      <c r="S1665" s="2"/>
      <c r="T1665" s="2"/>
      <c r="U1665" s="2"/>
      <c r="V1665" s="2"/>
      <c r="W1665" s="2"/>
      <c r="X1665" s="2"/>
      <c r="AL1665" s="1"/>
      <c r="AM1665" s="2"/>
      <c r="AN1665" s="2"/>
      <c r="AO1665" s="2"/>
      <c r="AP1665" s="2"/>
      <c r="AQ1665" s="2"/>
      <c r="AR1665" s="2"/>
      <c r="AS1665" s="2"/>
      <c r="AT1665" s="2"/>
    </row>
    <row r="1666" spans="16:46" x14ac:dyDescent="0.25">
      <c r="P1666" s="1"/>
      <c r="Q1666" s="2"/>
      <c r="R1666" s="2"/>
      <c r="S1666" s="2"/>
      <c r="T1666" s="2"/>
      <c r="U1666" s="2"/>
      <c r="V1666" s="2"/>
      <c r="W1666" s="2"/>
      <c r="X1666" s="2"/>
      <c r="AL1666" s="1"/>
      <c r="AM1666" s="2"/>
      <c r="AN1666" s="2"/>
      <c r="AO1666" s="2"/>
      <c r="AP1666" s="2"/>
      <c r="AQ1666" s="2"/>
      <c r="AR1666" s="2"/>
      <c r="AS1666" s="2"/>
      <c r="AT1666" s="2"/>
    </row>
    <row r="1667" spans="16:46" x14ac:dyDescent="0.25">
      <c r="P1667" s="1"/>
      <c r="Q1667" s="2"/>
      <c r="R1667" s="2"/>
      <c r="S1667" s="2"/>
      <c r="T1667" s="2"/>
      <c r="U1667" s="2"/>
      <c r="V1667" s="2"/>
      <c r="W1667" s="2"/>
      <c r="X1667" s="2"/>
      <c r="AL1667" s="1"/>
      <c r="AM1667" s="2"/>
      <c r="AN1667" s="2"/>
      <c r="AO1667" s="2"/>
      <c r="AP1667" s="2"/>
      <c r="AQ1667" s="2"/>
      <c r="AR1667" s="2"/>
      <c r="AS1667" s="2"/>
      <c r="AT1667" s="2"/>
    </row>
    <row r="1668" spans="16:46" x14ac:dyDescent="0.25">
      <c r="P1668" s="1"/>
      <c r="Q1668" s="2"/>
      <c r="R1668" s="2"/>
      <c r="S1668" s="2"/>
      <c r="T1668" s="2"/>
      <c r="U1668" s="2"/>
      <c r="V1668" s="2"/>
      <c r="W1668" s="2"/>
      <c r="X1668" s="2"/>
      <c r="AL1668" s="1"/>
      <c r="AM1668" s="2"/>
      <c r="AN1668" s="2"/>
      <c r="AO1668" s="2"/>
      <c r="AP1668" s="2"/>
      <c r="AQ1668" s="2"/>
      <c r="AR1668" s="2"/>
      <c r="AS1668" s="2"/>
      <c r="AT1668" s="2"/>
    </row>
    <row r="1669" spans="16:46" x14ac:dyDescent="0.25">
      <c r="P1669" s="1"/>
      <c r="Q1669" s="2"/>
      <c r="R1669" s="2"/>
      <c r="S1669" s="2"/>
      <c r="T1669" s="2"/>
      <c r="U1669" s="2"/>
      <c r="V1669" s="2"/>
      <c r="W1669" s="2"/>
      <c r="X1669" s="2"/>
      <c r="AL1669" s="1"/>
      <c r="AM1669" s="2"/>
      <c r="AN1669" s="2"/>
      <c r="AO1669" s="2"/>
      <c r="AP1669" s="2"/>
      <c r="AQ1669" s="2"/>
      <c r="AR1669" s="2"/>
      <c r="AS1669" s="2"/>
      <c r="AT1669" s="2"/>
    </row>
    <row r="1670" spans="16:46" x14ac:dyDescent="0.25">
      <c r="P1670" s="1"/>
      <c r="Q1670" s="2"/>
      <c r="R1670" s="2"/>
      <c r="S1670" s="2"/>
      <c r="T1670" s="2"/>
      <c r="U1670" s="2"/>
      <c r="V1670" s="2"/>
      <c r="W1670" s="2"/>
      <c r="X1670" s="2"/>
      <c r="AL1670" s="1"/>
      <c r="AM1670" s="2"/>
      <c r="AN1670" s="2"/>
      <c r="AO1670" s="2"/>
      <c r="AP1670" s="2"/>
      <c r="AQ1670" s="2"/>
      <c r="AR1670" s="2"/>
      <c r="AS1670" s="2"/>
      <c r="AT1670" s="2"/>
    </row>
    <row r="1671" spans="16:46" x14ac:dyDescent="0.25">
      <c r="P1671" s="1"/>
      <c r="Q1671" s="2"/>
      <c r="R1671" s="2"/>
      <c r="S1671" s="2"/>
      <c r="T1671" s="2"/>
      <c r="U1671" s="2"/>
      <c r="V1671" s="2"/>
      <c r="W1671" s="2"/>
      <c r="X1671" s="2"/>
      <c r="AL1671" s="1"/>
      <c r="AM1671" s="2"/>
      <c r="AN1671" s="2"/>
      <c r="AO1671" s="2"/>
      <c r="AP1671" s="2"/>
      <c r="AQ1671" s="2"/>
      <c r="AR1671" s="2"/>
      <c r="AS1671" s="2"/>
      <c r="AT1671" s="2"/>
    </row>
    <row r="1672" spans="16:46" x14ac:dyDescent="0.25">
      <c r="P1672" s="1"/>
      <c r="Q1672" s="2"/>
      <c r="R1672" s="2"/>
      <c r="S1672" s="2"/>
      <c r="T1672" s="2"/>
      <c r="U1672" s="2"/>
      <c r="V1672" s="2"/>
      <c r="W1672" s="2"/>
      <c r="X1672" s="2"/>
      <c r="AL1672" s="1"/>
      <c r="AM1672" s="2"/>
      <c r="AN1672" s="2"/>
      <c r="AO1672" s="2"/>
      <c r="AP1672" s="2"/>
      <c r="AQ1672" s="2"/>
      <c r="AR1672" s="2"/>
      <c r="AS1672" s="2"/>
      <c r="AT1672" s="2"/>
    </row>
    <row r="1673" spans="16:46" x14ac:dyDescent="0.25">
      <c r="P1673" s="1"/>
      <c r="Q1673" s="2"/>
      <c r="R1673" s="2"/>
      <c r="S1673" s="2"/>
      <c r="T1673" s="2"/>
      <c r="U1673" s="2"/>
      <c r="V1673" s="2"/>
      <c r="W1673" s="2"/>
      <c r="X1673" s="2"/>
      <c r="AL1673" s="1"/>
      <c r="AM1673" s="2"/>
      <c r="AN1673" s="2"/>
      <c r="AO1673" s="2"/>
      <c r="AP1673" s="2"/>
      <c r="AQ1673" s="2"/>
      <c r="AR1673" s="2"/>
      <c r="AS1673" s="2"/>
      <c r="AT1673" s="2"/>
    </row>
    <row r="1674" spans="16:46" x14ac:dyDescent="0.25">
      <c r="P1674" s="1"/>
      <c r="Q1674" s="2"/>
      <c r="R1674" s="2"/>
      <c r="S1674" s="2"/>
      <c r="T1674" s="2"/>
      <c r="U1674" s="2"/>
      <c r="V1674" s="2"/>
      <c r="W1674" s="2"/>
      <c r="X1674" s="2"/>
      <c r="AL1674" s="1"/>
      <c r="AM1674" s="2"/>
      <c r="AN1674" s="2"/>
      <c r="AO1674" s="2"/>
      <c r="AP1674" s="2"/>
      <c r="AQ1674" s="2"/>
      <c r="AR1674" s="2"/>
      <c r="AS1674" s="2"/>
      <c r="AT1674" s="2"/>
    </row>
    <row r="1675" spans="16:46" x14ac:dyDescent="0.25">
      <c r="P1675" s="1"/>
      <c r="Q1675" s="2"/>
      <c r="R1675" s="2"/>
      <c r="S1675" s="2"/>
      <c r="T1675" s="2"/>
      <c r="U1675" s="2"/>
      <c r="V1675" s="2"/>
      <c r="W1675" s="2"/>
      <c r="X1675" s="2"/>
      <c r="AL1675" s="1"/>
      <c r="AM1675" s="2"/>
      <c r="AN1675" s="2"/>
      <c r="AO1675" s="2"/>
      <c r="AP1675" s="2"/>
      <c r="AQ1675" s="2"/>
      <c r="AR1675" s="2"/>
      <c r="AS1675" s="2"/>
      <c r="AT1675" s="2"/>
    </row>
    <row r="1676" spans="16:46" x14ac:dyDescent="0.25">
      <c r="P1676" s="1"/>
      <c r="Q1676" s="2"/>
      <c r="R1676" s="2"/>
      <c r="S1676" s="2"/>
      <c r="T1676" s="2"/>
      <c r="U1676" s="2"/>
      <c r="V1676" s="2"/>
      <c r="W1676" s="2"/>
      <c r="X1676" s="2"/>
      <c r="AL1676" s="1"/>
      <c r="AM1676" s="2"/>
      <c r="AN1676" s="2"/>
      <c r="AO1676" s="2"/>
      <c r="AP1676" s="2"/>
      <c r="AQ1676" s="2"/>
      <c r="AR1676" s="2"/>
      <c r="AS1676" s="2"/>
      <c r="AT1676" s="2"/>
    </row>
    <row r="1677" spans="16:46" x14ac:dyDescent="0.25">
      <c r="P1677" s="1"/>
      <c r="Q1677" s="2"/>
      <c r="R1677" s="2"/>
      <c r="S1677" s="2"/>
      <c r="T1677" s="2"/>
      <c r="U1677" s="2"/>
      <c r="V1677" s="2"/>
      <c r="W1677" s="2"/>
      <c r="X1677" s="2"/>
      <c r="AL1677" s="1"/>
      <c r="AM1677" s="2"/>
      <c r="AN1677" s="2"/>
      <c r="AO1677" s="2"/>
      <c r="AP1677" s="2"/>
      <c r="AQ1677" s="2"/>
      <c r="AR1677" s="2"/>
      <c r="AS1677" s="2"/>
      <c r="AT1677" s="2"/>
    </row>
    <row r="1678" spans="16:46" x14ac:dyDescent="0.25">
      <c r="P1678" s="1"/>
      <c r="Q1678" s="2"/>
      <c r="R1678" s="2"/>
      <c r="S1678" s="2"/>
      <c r="T1678" s="2"/>
      <c r="U1678" s="2"/>
      <c r="V1678" s="2"/>
      <c r="W1678" s="2"/>
      <c r="X1678" s="2"/>
      <c r="AL1678" s="1"/>
      <c r="AM1678" s="2"/>
      <c r="AN1678" s="2"/>
      <c r="AO1678" s="2"/>
      <c r="AP1678" s="2"/>
      <c r="AQ1678" s="2"/>
      <c r="AR1678" s="2"/>
      <c r="AS1678" s="2"/>
      <c r="AT1678" s="2"/>
    </row>
    <row r="1679" spans="16:46" x14ac:dyDescent="0.25">
      <c r="P1679" s="1"/>
      <c r="Q1679" s="2"/>
      <c r="R1679" s="2"/>
      <c r="S1679" s="2"/>
      <c r="T1679" s="2"/>
      <c r="U1679" s="2"/>
      <c r="V1679" s="2"/>
      <c r="W1679" s="2"/>
      <c r="X1679" s="2"/>
      <c r="AL1679" s="1"/>
      <c r="AM1679" s="2"/>
      <c r="AN1679" s="2"/>
      <c r="AO1679" s="2"/>
      <c r="AP1679" s="2"/>
      <c r="AQ1679" s="2"/>
      <c r="AR1679" s="2"/>
      <c r="AS1679" s="2"/>
      <c r="AT1679" s="2"/>
    </row>
    <row r="1680" spans="16:46" x14ac:dyDescent="0.25">
      <c r="P1680" s="1"/>
      <c r="Q1680" s="2"/>
      <c r="R1680" s="2"/>
      <c r="S1680" s="2"/>
      <c r="T1680" s="2"/>
      <c r="U1680" s="2"/>
      <c r="V1680" s="2"/>
      <c r="W1680" s="2"/>
      <c r="X1680" s="2"/>
      <c r="AL1680" s="1"/>
      <c r="AM1680" s="2"/>
      <c r="AN1680" s="2"/>
      <c r="AO1680" s="2"/>
      <c r="AP1680" s="2"/>
      <c r="AQ1680" s="2"/>
      <c r="AR1680" s="2"/>
      <c r="AS1680" s="2"/>
      <c r="AT1680" s="2"/>
    </row>
    <row r="1681" spans="16:46" x14ac:dyDescent="0.25">
      <c r="P1681" s="1"/>
      <c r="Q1681" s="2"/>
      <c r="R1681" s="2"/>
      <c r="S1681" s="2"/>
      <c r="T1681" s="2"/>
      <c r="U1681" s="2"/>
      <c r="V1681" s="2"/>
      <c r="W1681" s="2"/>
      <c r="X1681" s="2"/>
      <c r="AL1681" s="1"/>
      <c r="AM1681" s="2"/>
      <c r="AN1681" s="2"/>
      <c r="AO1681" s="2"/>
      <c r="AP1681" s="2"/>
      <c r="AQ1681" s="2"/>
      <c r="AR1681" s="2"/>
      <c r="AS1681" s="2"/>
      <c r="AT1681" s="2"/>
    </row>
    <row r="1682" spans="16:46" x14ac:dyDescent="0.25">
      <c r="P1682" s="1"/>
      <c r="Q1682" s="2"/>
      <c r="R1682" s="2"/>
      <c r="S1682" s="2"/>
      <c r="T1682" s="2"/>
      <c r="U1682" s="2"/>
      <c r="V1682" s="2"/>
      <c r="W1682" s="2"/>
      <c r="X1682" s="2"/>
      <c r="AL1682" s="1"/>
      <c r="AM1682" s="2"/>
      <c r="AN1682" s="2"/>
      <c r="AO1682" s="2"/>
      <c r="AP1682" s="2"/>
      <c r="AQ1682" s="2"/>
      <c r="AR1682" s="2"/>
      <c r="AS1682" s="2"/>
      <c r="AT1682" s="2"/>
    </row>
    <row r="1683" spans="16:46" x14ac:dyDescent="0.25">
      <c r="P1683" s="1"/>
      <c r="Q1683" s="2"/>
      <c r="R1683" s="2"/>
      <c r="S1683" s="2"/>
      <c r="T1683" s="2"/>
      <c r="U1683" s="2"/>
      <c r="V1683" s="2"/>
      <c r="W1683" s="2"/>
      <c r="X1683" s="2"/>
      <c r="AL1683" s="1"/>
      <c r="AM1683" s="2"/>
      <c r="AN1683" s="2"/>
      <c r="AO1683" s="2"/>
      <c r="AP1683" s="2"/>
      <c r="AQ1683" s="2"/>
      <c r="AR1683" s="2"/>
      <c r="AS1683" s="2"/>
      <c r="AT1683" s="2"/>
    </row>
    <row r="1684" spans="16:46" x14ac:dyDescent="0.25">
      <c r="P1684" s="1"/>
      <c r="Q1684" s="2"/>
      <c r="R1684" s="2"/>
      <c r="S1684" s="2"/>
      <c r="T1684" s="2"/>
      <c r="U1684" s="2"/>
      <c r="V1684" s="2"/>
      <c r="W1684" s="2"/>
      <c r="X1684" s="2"/>
      <c r="AL1684" s="1"/>
      <c r="AM1684" s="2"/>
      <c r="AN1684" s="2"/>
      <c r="AO1684" s="2"/>
      <c r="AP1684" s="2"/>
      <c r="AQ1684" s="2"/>
      <c r="AR1684" s="2"/>
      <c r="AS1684" s="2"/>
      <c r="AT1684" s="2"/>
    </row>
    <row r="1685" spans="16:46" x14ac:dyDescent="0.25">
      <c r="P1685" s="1"/>
      <c r="Q1685" s="2"/>
      <c r="R1685" s="2"/>
      <c r="S1685" s="2"/>
      <c r="T1685" s="2"/>
      <c r="U1685" s="2"/>
      <c r="V1685" s="2"/>
      <c r="W1685" s="2"/>
      <c r="X1685" s="2"/>
      <c r="AL1685" s="1"/>
      <c r="AM1685" s="2"/>
      <c r="AN1685" s="2"/>
      <c r="AO1685" s="2"/>
      <c r="AP1685" s="2"/>
      <c r="AQ1685" s="2"/>
      <c r="AR1685" s="2"/>
      <c r="AS1685" s="2"/>
      <c r="AT1685" s="2"/>
    </row>
    <row r="1686" spans="16:46" x14ac:dyDescent="0.25">
      <c r="P1686" s="1"/>
      <c r="Q1686" s="2"/>
      <c r="R1686" s="2"/>
      <c r="S1686" s="2"/>
      <c r="T1686" s="2"/>
      <c r="U1686" s="2"/>
      <c r="V1686" s="2"/>
      <c r="W1686" s="2"/>
      <c r="X1686" s="2"/>
      <c r="AL1686" s="1"/>
      <c r="AM1686" s="2"/>
      <c r="AN1686" s="2"/>
      <c r="AO1686" s="2"/>
      <c r="AP1686" s="2"/>
      <c r="AQ1686" s="2"/>
      <c r="AR1686" s="2"/>
      <c r="AS1686" s="2"/>
      <c r="AT1686" s="2"/>
    </row>
    <row r="1687" spans="16:46" x14ac:dyDescent="0.25">
      <c r="P1687" s="1"/>
      <c r="Q1687" s="2"/>
      <c r="R1687" s="2"/>
      <c r="S1687" s="2"/>
      <c r="T1687" s="2"/>
      <c r="U1687" s="2"/>
      <c r="V1687" s="2"/>
      <c r="W1687" s="2"/>
      <c r="X1687" s="2"/>
      <c r="AL1687" s="1"/>
      <c r="AM1687" s="2"/>
      <c r="AN1687" s="2"/>
      <c r="AO1687" s="2"/>
      <c r="AP1687" s="2"/>
      <c r="AQ1687" s="2"/>
      <c r="AR1687" s="2"/>
      <c r="AS1687" s="2"/>
      <c r="AT1687" s="2"/>
    </row>
    <row r="1688" spans="16:46" x14ac:dyDescent="0.25">
      <c r="P1688" s="1"/>
      <c r="Q1688" s="2"/>
      <c r="R1688" s="2"/>
      <c r="S1688" s="2"/>
      <c r="T1688" s="2"/>
      <c r="U1688" s="2"/>
      <c r="V1688" s="2"/>
      <c r="W1688" s="2"/>
      <c r="X1688" s="2"/>
      <c r="AL1688" s="1"/>
      <c r="AM1688" s="2"/>
      <c r="AN1688" s="2"/>
      <c r="AO1688" s="2"/>
      <c r="AP1688" s="2"/>
      <c r="AQ1688" s="2"/>
      <c r="AR1688" s="2"/>
      <c r="AS1688" s="2"/>
      <c r="AT1688" s="2"/>
    </row>
    <row r="1689" spans="16:46" x14ac:dyDescent="0.25">
      <c r="P1689" s="1"/>
      <c r="Q1689" s="2"/>
      <c r="R1689" s="2"/>
      <c r="S1689" s="2"/>
      <c r="T1689" s="2"/>
      <c r="U1689" s="2"/>
      <c r="V1689" s="2"/>
      <c r="W1689" s="2"/>
      <c r="X1689" s="2"/>
      <c r="AL1689" s="1"/>
      <c r="AM1689" s="2"/>
      <c r="AN1689" s="2"/>
      <c r="AO1689" s="2"/>
      <c r="AP1689" s="2"/>
      <c r="AQ1689" s="2"/>
      <c r="AR1689" s="2"/>
      <c r="AS1689" s="2"/>
      <c r="AT1689" s="2"/>
    </row>
    <row r="1690" spans="16:46" x14ac:dyDescent="0.25">
      <c r="P1690" s="1"/>
      <c r="Q1690" s="2"/>
      <c r="R1690" s="2"/>
      <c r="S1690" s="2"/>
      <c r="T1690" s="2"/>
      <c r="U1690" s="2"/>
      <c r="V1690" s="2"/>
      <c r="W1690" s="2"/>
      <c r="X1690" s="2"/>
      <c r="AL1690" s="1"/>
      <c r="AM1690" s="2"/>
      <c r="AN1690" s="2"/>
      <c r="AO1690" s="2"/>
      <c r="AP1690" s="2"/>
      <c r="AQ1690" s="2"/>
      <c r="AR1690" s="2"/>
      <c r="AS1690" s="2"/>
      <c r="AT1690" s="2"/>
    </row>
    <row r="1691" spans="16:46" x14ac:dyDescent="0.25">
      <c r="P1691" s="1"/>
      <c r="Q1691" s="2"/>
      <c r="R1691" s="2"/>
      <c r="S1691" s="2"/>
      <c r="T1691" s="2"/>
      <c r="U1691" s="2"/>
      <c r="V1691" s="2"/>
      <c r="W1691" s="2"/>
      <c r="X1691" s="2"/>
      <c r="AL1691" s="1"/>
      <c r="AM1691" s="2"/>
      <c r="AN1691" s="2"/>
      <c r="AO1691" s="2"/>
      <c r="AP1691" s="2"/>
      <c r="AQ1691" s="2"/>
      <c r="AR1691" s="2"/>
      <c r="AS1691" s="2"/>
      <c r="AT1691" s="2"/>
    </row>
    <row r="1692" spans="16:46" x14ac:dyDescent="0.25">
      <c r="P1692" s="1"/>
      <c r="Q1692" s="2"/>
      <c r="R1692" s="2"/>
      <c r="S1692" s="2"/>
      <c r="T1692" s="2"/>
      <c r="U1692" s="2"/>
      <c r="V1692" s="2"/>
      <c r="W1692" s="2"/>
      <c r="X1692" s="2"/>
      <c r="AL1692" s="1"/>
      <c r="AM1692" s="2"/>
      <c r="AN1692" s="2"/>
      <c r="AO1692" s="2"/>
      <c r="AP1692" s="2"/>
      <c r="AQ1692" s="2"/>
      <c r="AR1692" s="2"/>
      <c r="AS1692" s="2"/>
      <c r="AT1692" s="2"/>
    </row>
    <row r="1693" spans="16:46" x14ac:dyDescent="0.25">
      <c r="P1693" s="1"/>
      <c r="Q1693" s="2"/>
      <c r="R1693" s="2"/>
      <c r="S1693" s="2"/>
      <c r="T1693" s="2"/>
      <c r="U1693" s="2"/>
      <c r="V1693" s="2"/>
      <c r="W1693" s="2"/>
      <c r="X1693" s="2"/>
      <c r="AL1693" s="1"/>
      <c r="AM1693" s="2"/>
      <c r="AN1693" s="2"/>
      <c r="AO1693" s="2"/>
      <c r="AP1693" s="2"/>
      <c r="AQ1693" s="2"/>
      <c r="AR1693" s="2"/>
      <c r="AS1693" s="2"/>
      <c r="AT1693" s="2"/>
    </row>
    <row r="1694" spans="16:46" x14ac:dyDescent="0.25">
      <c r="P1694" s="1"/>
      <c r="Q1694" s="2"/>
      <c r="R1694" s="2"/>
      <c r="S1694" s="2"/>
      <c r="T1694" s="2"/>
      <c r="U1694" s="2"/>
      <c r="V1694" s="2"/>
      <c r="W1694" s="2"/>
      <c r="X1694" s="2"/>
      <c r="AL1694" s="1"/>
      <c r="AM1694" s="2"/>
      <c r="AN1694" s="2"/>
      <c r="AO1694" s="2"/>
      <c r="AP1694" s="2"/>
      <c r="AQ1694" s="2"/>
      <c r="AR1694" s="2"/>
      <c r="AS1694" s="2"/>
      <c r="AT1694" s="2"/>
    </row>
    <row r="1695" spans="16:46" x14ac:dyDescent="0.25">
      <c r="P1695" s="1"/>
      <c r="Q1695" s="2"/>
      <c r="R1695" s="2"/>
      <c r="S1695" s="2"/>
      <c r="T1695" s="2"/>
      <c r="U1695" s="2"/>
      <c r="V1695" s="2"/>
      <c r="W1695" s="2"/>
      <c r="X1695" s="2"/>
      <c r="AL1695" s="1"/>
      <c r="AM1695" s="2"/>
      <c r="AN1695" s="2"/>
      <c r="AO1695" s="2"/>
      <c r="AP1695" s="2"/>
      <c r="AQ1695" s="2"/>
      <c r="AR1695" s="2"/>
      <c r="AS1695" s="2"/>
      <c r="AT1695" s="2"/>
    </row>
    <row r="1696" spans="16:46" x14ac:dyDescent="0.25">
      <c r="P1696" s="1"/>
      <c r="Q1696" s="2"/>
      <c r="R1696" s="2"/>
      <c r="S1696" s="2"/>
      <c r="T1696" s="2"/>
      <c r="U1696" s="2"/>
      <c r="V1696" s="2"/>
      <c r="W1696" s="2"/>
      <c r="X1696" s="2"/>
      <c r="AL1696" s="1"/>
      <c r="AM1696" s="2"/>
      <c r="AN1696" s="2"/>
      <c r="AO1696" s="2"/>
      <c r="AP1696" s="2"/>
      <c r="AQ1696" s="2"/>
      <c r="AR1696" s="2"/>
      <c r="AS1696" s="2"/>
      <c r="AT1696" s="2"/>
    </row>
    <row r="1697" spans="16:46" x14ac:dyDescent="0.25">
      <c r="P1697" s="1"/>
      <c r="Q1697" s="2"/>
      <c r="R1697" s="2"/>
      <c r="S1697" s="2"/>
      <c r="T1697" s="2"/>
      <c r="U1697" s="2"/>
      <c r="V1697" s="2"/>
      <c r="W1697" s="2"/>
      <c r="X1697" s="2"/>
      <c r="AL1697" s="1"/>
      <c r="AM1697" s="2"/>
      <c r="AN1697" s="2"/>
      <c r="AO1697" s="2"/>
      <c r="AP1697" s="2"/>
      <c r="AQ1697" s="2"/>
      <c r="AR1697" s="2"/>
      <c r="AS1697" s="2"/>
      <c r="AT1697" s="2"/>
    </row>
    <row r="1698" spans="16:46" x14ac:dyDescent="0.25">
      <c r="P1698" s="1"/>
      <c r="Q1698" s="2"/>
      <c r="R1698" s="2"/>
      <c r="S1698" s="2"/>
      <c r="T1698" s="2"/>
      <c r="U1698" s="2"/>
      <c r="V1698" s="2"/>
      <c r="W1698" s="2"/>
      <c r="X1698" s="2"/>
      <c r="AL1698" s="1"/>
      <c r="AM1698" s="2"/>
      <c r="AN1698" s="2"/>
      <c r="AO1698" s="2"/>
      <c r="AP1698" s="2"/>
      <c r="AQ1698" s="2"/>
      <c r="AR1698" s="2"/>
      <c r="AS1698" s="2"/>
      <c r="AT1698" s="2"/>
    </row>
    <row r="1699" spans="16:46" x14ac:dyDescent="0.25">
      <c r="P1699" s="1"/>
      <c r="Q1699" s="2"/>
      <c r="R1699" s="2"/>
      <c r="S1699" s="2"/>
      <c r="T1699" s="2"/>
      <c r="U1699" s="2"/>
      <c r="V1699" s="2"/>
      <c r="W1699" s="2"/>
      <c r="X1699" s="2"/>
      <c r="AL1699" s="1"/>
      <c r="AM1699" s="2"/>
      <c r="AN1699" s="2"/>
      <c r="AO1699" s="2"/>
      <c r="AP1699" s="2"/>
      <c r="AQ1699" s="2"/>
      <c r="AR1699" s="2"/>
      <c r="AS1699" s="2"/>
      <c r="AT1699" s="2"/>
    </row>
    <row r="1700" spans="16:46" x14ac:dyDescent="0.25">
      <c r="P1700" s="1"/>
      <c r="Q1700" s="2"/>
      <c r="R1700" s="2"/>
      <c r="S1700" s="2"/>
      <c r="T1700" s="2"/>
      <c r="U1700" s="2"/>
      <c r="V1700" s="2"/>
      <c r="W1700" s="2"/>
      <c r="X1700" s="2"/>
      <c r="AL1700" s="1"/>
      <c r="AM1700" s="2"/>
      <c r="AN1700" s="2"/>
      <c r="AO1700" s="2"/>
      <c r="AP1700" s="2"/>
      <c r="AQ1700" s="2"/>
      <c r="AR1700" s="2"/>
      <c r="AS1700" s="2"/>
      <c r="AT1700" s="2"/>
    </row>
    <row r="1701" spans="16:46" x14ac:dyDescent="0.25">
      <c r="P1701" s="1"/>
      <c r="Q1701" s="2"/>
      <c r="R1701" s="2"/>
      <c r="S1701" s="2"/>
      <c r="T1701" s="2"/>
      <c r="U1701" s="2"/>
      <c r="V1701" s="2"/>
      <c r="W1701" s="2"/>
      <c r="X1701" s="2"/>
      <c r="AL1701" s="1"/>
      <c r="AM1701" s="2"/>
      <c r="AN1701" s="2"/>
      <c r="AO1701" s="2"/>
      <c r="AP1701" s="2"/>
      <c r="AQ1701" s="2"/>
      <c r="AR1701" s="2"/>
      <c r="AS1701" s="2"/>
      <c r="AT1701" s="2"/>
    </row>
    <row r="1702" spans="16:46" x14ac:dyDescent="0.25">
      <c r="P1702" s="1"/>
      <c r="Q1702" s="2"/>
      <c r="R1702" s="2"/>
      <c r="S1702" s="2"/>
      <c r="T1702" s="2"/>
      <c r="U1702" s="2"/>
      <c r="V1702" s="2"/>
      <c r="W1702" s="2"/>
      <c r="X1702" s="2"/>
      <c r="AL1702" s="1"/>
      <c r="AM1702" s="2"/>
      <c r="AN1702" s="2"/>
      <c r="AO1702" s="2"/>
      <c r="AP1702" s="2"/>
      <c r="AQ1702" s="2"/>
      <c r="AR1702" s="2"/>
      <c r="AS1702" s="2"/>
      <c r="AT1702" s="2"/>
    </row>
    <row r="1703" spans="16:46" x14ac:dyDescent="0.25">
      <c r="P1703" s="1"/>
      <c r="Q1703" s="2"/>
      <c r="R1703" s="2"/>
      <c r="S1703" s="2"/>
      <c r="T1703" s="2"/>
      <c r="U1703" s="2"/>
      <c r="V1703" s="2"/>
      <c r="W1703" s="2"/>
      <c r="X1703" s="2"/>
      <c r="AL1703" s="1"/>
      <c r="AM1703" s="2"/>
      <c r="AN1703" s="2"/>
      <c r="AO1703" s="2"/>
      <c r="AP1703" s="2"/>
      <c r="AQ1703" s="2"/>
      <c r="AR1703" s="2"/>
      <c r="AS1703" s="2"/>
      <c r="AT1703" s="2"/>
    </row>
    <row r="1704" spans="16:46" x14ac:dyDescent="0.25">
      <c r="P1704" s="1"/>
      <c r="Q1704" s="2"/>
      <c r="R1704" s="2"/>
      <c r="S1704" s="2"/>
      <c r="T1704" s="2"/>
      <c r="U1704" s="2"/>
      <c r="V1704" s="2"/>
      <c r="W1704" s="2"/>
      <c r="X1704" s="2"/>
      <c r="AL1704" s="1"/>
      <c r="AM1704" s="2"/>
      <c r="AN1704" s="2"/>
      <c r="AO1704" s="2"/>
      <c r="AP1704" s="2"/>
      <c r="AQ1704" s="2"/>
      <c r="AR1704" s="2"/>
      <c r="AS1704" s="2"/>
      <c r="AT1704" s="2"/>
    </row>
    <row r="1705" spans="16:46" x14ac:dyDescent="0.25">
      <c r="P1705" s="1"/>
      <c r="Q1705" s="2"/>
      <c r="R1705" s="2"/>
      <c r="S1705" s="2"/>
      <c r="T1705" s="2"/>
      <c r="U1705" s="2"/>
      <c r="V1705" s="2"/>
      <c r="W1705" s="2"/>
      <c r="X1705" s="2"/>
      <c r="AL1705" s="1"/>
      <c r="AM1705" s="2"/>
      <c r="AN1705" s="2"/>
      <c r="AO1705" s="2"/>
      <c r="AP1705" s="2"/>
      <c r="AQ1705" s="2"/>
      <c r="AR1705" s="2"/>
      <c r="AS1705" s="2"/>
      <c r="AT1705" s="2"/>
    </row>
    <row r="1706" spans="16:46" x14ac:dyDescent="0.25">
      <c r="P1706" s="1"/>
      <c r="Q1706" s="2"/>
      <c r="R1706" s="2"/>
      <c r="S1706" s="2"/>
      <c r="T1706" s="2"/>
      <c r="U1706" s="2"/>
      <c r="V1706" s="2"/>
      <c r="W1706" s="2"/>
      <c r="X1706" s="2"/>
      <c r="AL1706" s="1"/>
      <c r="AM1706" s="2"/>
      <c r="AN1706" s="2"/>
      <c r="AO1706" s="2"/>
      <c r="AP1706" s="2"/>
      <c r="AQ1706" s="2"/>
      <c r="AR1706" s="2"/>
      <c r="AS1706" s="2"/>
      <c r="AT1706" s="2"/>
    </row>
    <row r="1707" spans="16:46" x14ac:dyDescent="0.25">
      <c r="P1707" s="1"/>
      <c r="Q1707" s="2"/>
      <c r="R1707" s="2"/>
      <c r="S1707" s="2"/>
      <c r="T1707" s="2"/>
      <c r="U1707" s="2"/>
      <c r="V1707" s="2"/>
      <c r="W1707" s="2"/>
      <c r="X1707" s="2"/>
      <c r="AL1707" s="1"/>
      <c r="AM1707" s="2"/>
      <c r="AN1707" s="2"/>
      <c r="AO1707" s="2"/>
      <c r="AP1707" s="2"/>
      <c r="AQ1707" s="2"/>
      <c r="AR1707" s="2"/>
      <c r="AS1707" s="2"/>
      <c r="AT1707" s="2"/>
    </row>
    <row r="1708" spans="16:46" x14ac:dyDescent="0.25">
      <c r="P1708" s="1"/>
      <c r="Q1708" s="2"/>
      <c r="R1708" s="2"/>
      <c r="S1708" s="2"/>
      <c r="T1708" s="2"/>
      <c r="U1708" s="2"/>
      <c r="V1708" s="2"/>
      <c r="W1708" s="2"/>
      <c r="X1708" s="2"/>
      <c r="AL1708" s="1"/>
      <c r="AM1708" s="2"/>
      <c r="AN1708" s="2"/>
      <c r="AO1708" s="2"/>
      <c r="AP1708" s="2"/>
      <c r="AQ1708" s="2"/>
      <c r="AR1708" s="2"/>
      <c r="AS1708" s="2"/>
      <c r="AT1708" s="2"/>
    </row>
    <row r="1709" spans="16:46" x14ac:dyDescent="0.25">
      <c r="P1709" s="1"/>
      <c r="Q1709" s="2"/>
      <c r="R1709" s="2"/>
      <c r="S1709" s="2"/>
      <c r="T1709" s="2"/>
      <c r="U1709" s="2"/>
      <c r="V1709" s="2"/>
      <c r="W1709" s="2"/>
      <c r="X1709" s="2"/>
      <c r="AL1709" s="1"/>
      <c r="AM1709" s="2"/>
      <c r="AN1709" s="2"/>
      <c r="AO1709" s="2"/>
      <c r="AP1709" s="2"/>
      <c r="AQ1709" s="2"/>
      <c r="AR1709" s="2"/>
      <c r="AS1709" s="2"/>
      <c r="AT1709" s="2"/>
    </row>
    <row r="1710" spans="16:46" x14ac:dyDescent="0.25">
      <c r="P1710" s="1"/>
      <c r="Q1710" s="2"/>
      <c r="R1710" s="2"/>
      <c r="S1710" s="2"/>
      <c r="T1710" s="2"/>
      <c r="U1710" s="2"/>
      <c r="V1710" s="2"/>
      <c r="W1710" s="2"/>
      <c r="X1710" s="2"/>
      <c r="AL1710" s="1"/>
      <c r="AM1710" s="2"/>
      <c r="AN1710" s="2"/>
      <c r="AO1710" s="2"/>
      <c r="AP1710" s="2"/>
      <c r="AQ1710" s="2"/>
      <c r="AR1710" s="2"/>
      <c r="AS1710" s="2"/>
      <c r="AT1710" s="2"/>
    </row>
    <row r="1711" spans="16:46" x14ac:dyDescent="0.25">
      <c r="P1711" s="1"/>
      <c r="Q1711" s="2"/>
      <c r="R1711" s="2"/>
      <c r="S1711" s="2"/>
      <c r="T1711" s="2"/>
      <c r="U1711" s="2"/>
      <c r="V1711" s="2"/>
      <c r="W1711" s="2"/>
      <c r="X1711" s="2"/>
      <c r="AL1711" s="1"/>
      <c r="AM1711" s="2"/>
      <c r="AN1711" s="2"/>
      <c r="AO1711" s="2"/>
      <c r="AP1711" s="2"/>
      <c r="AQ1711" s="2"/>
      <c r="AR1711" s="2"/>
      <c r="AS1711" s="2"/>
      <c r="AT1711" s="2"/>
    </row>
    <row r="1712" spans="16:46" x14ac:dyDescent="0.25">
      <c r="P1712" s="1"/>
      <c r="Q1712" s="2"/>
      <c r="R1712" s="2"/>
      <c r="S1712" s="2"/>
      <c r="T1712" s="2"/>
      <c r="U1712" s="2"/>
      <c r="V1712" s="2"/>
      <c r="W1712" s="2"/>
      <c r="X1712" s="2"/>
      <c r="AL1712" s="1"/>
      <c r="AM1712" s="2"/>
      <c r="AN1712" s="2"/>
      <c r="AO1712" s="2"/>
      <c r="AP1712" s="2"/>
      <c r="AQ1712" s="2"/>
      <c r="AR1712" s="2"/>
      <c r="AS1712" s="2"/>
      <c r="AT1712" s="2"/>
    </row>
    <row r="1713" spans="16:46" x14ac:dyDescent="0.25">
      <c r="P1713" s="1"/>
      <c r="Q1713" s="2"/>
      <c r="R1713" s="2"/>
      <c r="S1713" s="2"/>
      <c r="T1713" s="2"/>
      <c r="U1713" s="2"/>
      <c r="V1713" s="2"/>
      <c r="W1713" s="2"/>
      <c r="X1713" s="2"/>
      <c r="AL1713" s="1"/>
      <c r="AM1713" s="2"/>
      <c r="AN1713" s="2"/>
      <c r="AO1713" s="2"/>
      <c r="AP1713" s="2"/>
      <c r="AQ1713" s="2"/>
      <c r="AR1713" s="2"/>
      <c r="AS1713" s="2"/>
      <c r="AT1713" s="2"/>
    </row>
    <row r="1714" spans="16:46" x14ac:dyDescent="0.25">
      <c r="P1714" s="1"/>
      <c r="Q1714" s="2"/>
      <c r="R1714" s="2"/>
      <c r="S1714" s="2"/>
      <c r="T1714" s="2"/>
      <c r="U1714" s="2"/>
      <c r="V1714" s="2"/>
      <c r="W1714" s="2"/>
      <c r="X1714" s="2"/>
      <c r="AL1714" s="1"/>
      <c r="AM1714" s="2"/>
      <c r="AN1714" s="2"/>
      <c r="AO1714" s="2"/>
      <c r="AP1714" s="2"/>
      <c r="AQ1714" s="2"/>
      <c r="AR1714" s="2"/>
      <c r="AS1714" s="2"/>
      <c r="AT1714" s="2"/>
    </row>
    <row r="1715" spans="16:46" x14ac:dyDescent="0.25">
      <c r="P1715" s="1"/>
      <c r="Q1715" s="2"/>
      <c r="R1715" s="2"/>
      <c r="S1715" s="2"/>
      <c r="T1715" s="2"/>
      <c r="U1715" s="2"/>
      <c r="V1715" s="2"/>
      <c r="W1715" s="2"/>
      <c r="X1715" s="2"/>
      <c r="AL1715" s="1"/>
      <c r="AM1715" s="2"/>
      <c r="AN1715" s="2"/>
      <c r="AO1715" s="2"/>
      <c r="AP1715" s="2"/>
      <c r="AQ1715" s="2"/>
      <c r="AR1715" s="2"/>
      <c r="AS1715" s="2"/>
      <c r="AT1715" s="2"/>
    </row>
    <row r="1716" spans="16:46" x14ac:dyDescent="0.25">
      <c r="P1716" s="1"/>
      <c r="Q1716" s="2"/>
      <c r="R1716" s="2"/>
      <c r="S1716" s="2"/>
      <c r="T1716" s="2"/>
      <c r="U1716" s="2"/>
      <c r="V1716" s="2"/>
      <c r="W1716" s="2"/>
      <c r="X1716" s="2"/>
      <c r="AL1716" s="1"/>
      <c r="AM1716" s="2"/>
      <c r="AN1716" s="2"/>
      <c r="AO1716" s="2"/>
      <c r="AP1716" s="2"/>
      <c r="AQ1716" s="2"/>
      <c r="AR1716" s="2"/>
      <c r="AS1716" s="2"/>
      <c r="AT1716" s="2"/>
    </row>
    <row r="1717" spans="16:46" x14ac:dyDescent="0.25">
      <c r="P1717" s="1"/>
      <c r="Q1717" s="2"/>
      <c r="R1717" s="2"/>
      <c r="S1717" s="2"/>
      <c r="T1717" s="2"/>
      <c r="U1717" s="2"/>
      <c r="V1717" s="2"/>
      <c r="W1717" s="2"/>
      <c r="X1717" s="2"/>
      <c r="AL1717" s="1"/>
      <c r="AM1717" s="2"/>
      <c r="AN1717" s="2"/>
      <c r="AO1717" s="2"/>
      <c r="AP1717" s="2"/>
      <c r="AQ1717" s="2"/>
      <c r="AR1717" s="2"/>
      <c r="AS1717" s="2"/>
      <c r="AT1717" s="2"/>
    </row>
    <row r="1718" spans="16:46" x14ac:dyDescent="0.25">
      <c r="P1718" s="1"/>
      <c r="Q1718" s="2"/>
      <c r="R1718" s="2"/>
      <c r="S1718" s="2"/>
      <c r="T1718" s="2"/>
      <c r="U1718" s="2"/>
      <c r="V1718" s="2"/>
      <c r="W1718" s="2"/>
      <c r="X1718" s="2"/>
      <c r="AL1718" s="1"/>
      <c r="AM1718" s="2"/>
      <c r="AN1718" s="2"/>
      <c r="AO1718" s="2"/>
      <c r="AP1718" s="2"/>
      <c r="AQ1718" s="2"/>
      <c r="AR1718" s="2"/>
      <c r="AS1718" s="2"/>
      <c r="AT1718" s="2"/>
    </row>
    <row r="1719" spans="16:46" x14ac:dyDescent="0.25">
      <c r="P1719" s="1"/>
      <c r="Q1719" s="2"/>
      <c r="R1719" s="2"/>
      <c r="S1719" s="2"/>
      <c r="T1719" s="2"/>
      <c r="U1719" s="2"/>
      <c r="V1719" s="2"/>
      <c r="W1719" s="2"/>
      <c r="X1719" s="2"/>
      <c r="AL1719" s="1"/>
      <c r="AM1719" s="2"/>
      <c r="AN1719" s="2"/>
      <c r="AO1719" s="2"/>
      <c r="AP1719" s="2"/>
      <c r="AQ1719" s="2"/>
      <c r="AR1719" s="2"/>
      <c r="AS1719" s="2"/>
      <c r="AT1719" s="2"/>
    </row>
    <row r="1720" spans="16:46" x14ac:dyDescent="0.25">
      <c r="P1720" s="1"/>
      <c r="Q1720" s="2"/>
      <c r="R1720" s="2"/>
      <c r="S1720" s="2"/>
      <c r="T1720" s="2"/>
      <c r="U1720" s="2"/>
      <c r="V1720" s="2"/>
      <c r="W1720" s="2"/>
      <c r="X1720" s="2"/>
      <c r="AL1720" s="1"/>
      <c r="AM1720" s="2"/>
      <c r="AN1720" s="2"/>
      <c r="AO1720" s="2"/>
      <c r="AP1720" s="2"/>
      <c r="AQ1720" s="2"/>
      <c r="AR1720" s="2"/>
      <c r="AS1720" s="2"/>
      <c r="AT1720" s="2"/>
    </row>
    <row r="1721" spans="16:46" x14ac:dyDescent="0.25">
      <c r="P1721" s="1"/>
      <c r="Q1721" s="2"/>
      <c r="R1721" s="2"/>
      <c r="S1721" s="2"/>
      <c r="T1721" s="2"/>
      <c r="U1721" s="2"/>
      <c r="V1721" s="2"/>
      <c r="W1721" s="2"/>
      <c r="X1721" s="2"/>
      <c r="AL1721" s="1"/>
      <c r="AM1721" s="2"/>
      <c r="AN1721" s="2"/>
      <c r="AO1721" s="2"/>
      <c r="AP1721" s="2"/>
      <c r="AQ1721" s="2"/>
      <c r="AR1721" s="2"/>
      <c r="AS1721" s="2"/>
      <c r="AT1721" s="2"/>
    </row>
    <row r="1722" spans="16:46" x14ac:dyDescent="0.25">
      <c r="P1722" s="1"/>
      <c r="Q1722" s="2"/>
      <c r="R1722" s="2"/>
      <c r="S1722" s="2"/>
      <c r="T1722" s="2"/>
      <c r="U1722" s="2"/>
      <c r="V1722" s="2"/>
      <c r="W1722" s="2"/>
      <c r="X1722" s="2"/>
      <c r="AL1722" s="1"/>
      <c r="AM1722" s="2"/>
      <c r="AN1722" s="2"/>
      <c r="AO1722" s="2"/>
      <c r="AP1722" s="2"/>
      <c r="AQ1722" s="2"/>
      <c r="AR1722" s="2"/>
      <c r="AS1722" s="2"/>
      <c r="AT1722" s="2"/>
    </row>
    <row r="1723" spans="16:46" x14ac:dyDescent="0.25">
      <c r="P1723" s="1"/>
      <c r="Q1723" s="2"/>
      <c r="R1723" s="2"/>
      <c r="S1723" s="2"/>
      <c r="T1723" s="2"/>
      <c r="U1723" s="2"/>
      <c r="V1723" s="2"/>
      <c r="W1723" s="2"/>
      <c r="X1723" s="2"/>
      <c r="AL1723" s="1"/>
      <c r="AM1723" s="2"/>
      <c r="AN1723" s="2"/>
      <c r="AO1723" s="2"/>
      <c r="AP1723" s="2"/>
      <c r="AQ1723" s="2"/>
      <c r="AR1723" s="2"/>
      <c r="AS1723" s="2"/>
      <c r="AT1723" s="2"/>
    </row>
    <row r="1724" spans="16:46" x14ac:dyDescent="0.25">
      <c r="P1724" s="1"/>
      <c r="Q1724" s="2"/>
      <c r="R1724" s="2"/>
      <c r="S1724" s="2"/>
      <c r="T1724" s="2"/>
      <c r="U1724" s="2"/>
      <c r="V1724" s="2"/>
      <c r="W1724" s="2"/>
      <c r="X1724" s="2"/>
      <c r="AL1724" s="1"/>
      <c r="AM1724" s="2"/>
      <c r="AN1724" s="2"/>
      <c r="AO1724" s="2"/>
      <c r="AP1724" s="2"/>
      <c r="AQ1724" s="2"/>
      <c r="AR1724" s="2"/>
      <c r="AS1724" s="2"/>
      <c r="AT1724" s="2"/>
    </row>
    <row r="1725" spans="16:46" x14ac:dyDescent="0.25">
      <c r="P1725" s="1"/>
      <c r="Q1725" s="2"/>
      <c r="R1725" s="2"/>
      <c r="S1725" s="2"/>
      <c r="T1725" s="2"/>
      <c r="U1725" s="2"/>
      <c r="V1725" s="2"/>
      <c r="W1725" s="2"/>
      <c r="X1725" s="2"/>
      <c r="AL1725" s="1"/>
      <c r="AM1725" s="2"/>
      <c r="AN1725" s="2"/>
      <c r="AO1725" s="2"/>
      <c r="AP1725" s="2"/>
      <c r="AQ1725" s="2"/>
      <c r="AR1725" s="2"/>
      <c r="AS1725" s="2"/>
      <c r="AT1725" s="2"/>
    </row>
    <row r="1726" spans="16:46" x14ac:dyDescent="0.25">
      <c r="P1726" s="1"/>
      <c r="Q1726" s="2"/>
      <c r="R1726" s="2"/>
      <c r="S1726" s="2"/>
      <c r="T1726" s="2"/>
      <c r="U1726" s="2"/>
      <c r="V1726" s="2"/>
      <c r="W1726" s="2"/>
      <c r="X1726" s="2"/>
      <c r="AL1726" s="1"/>
      <c r="AM1726" s="2"/>
      <c r="AN1726" s="2"/>
      <c r="AO1726" s="2"/>
      <c r="AP1726" s="2"/>
      <c r="AQ1726" s="2"/>
      <c r="AR1726" s="2"/>
      <c r="AS1726" s="2"/>
      <c r="AT1726" s="2"/>
    </row>
    <row r="1727" spans="16:46" x14ac:dyDescent="0.25">
      <c r="P1727" s="1"/>
      <c r="Q1727" s="2"/>
      <c r="R1727" s="2"/>
      <c r="S1727" s="2"/>
      <c r="T1727" s="2"/>
      <c r="U1727" s="2"/>
      <c r="V1727" s="2"/>
      <c r="W1727" s="2"/>
      <c r="X1727" s="2"/>
      <c r="AL1727" s="1"/>
      <c r="AM1727" s="2"/>
      <c r="AN1727" s="2"/>
      <c r="AO1727" s="2"/>
      <c r="AP1727" s="2"/>
      <c r="AQ1727" s="2"/>
      <c r="AR1727" s="2"/>
      <c r="AS1727" s="2"/>
      <c r="AT1727" s="2"/>
    </row>
    <row r="1728" spans="16:46" x14ac:dyDescent="0.25">
      <c r="P1728" s="1"/>
      <c r="Q1728" s="2"/>
      <c r="R1728" s="2"/>
      <c r="S1728" s="2"/>
      <c r="T1728" s="2"/>
      <c r="U1728" s="2"/>
      <c r="V1728" s="2"/>
      <c r="W1728" s="2"/>
      <c r="X1728" s="2"/>
      <c r="AL1728" s="1"/>
      <c r="AM1728" s="2"/>
      <c r="AN1728" s="2"/>
      <c r="AO1728" s="2"/>
      <c r="AP1728" s="2"/>
      <c r="AQ1728" s="2"/>
      <c r="AR1728" s="2"/>
      <c r="AS1728" s="2"/>
      <c r="AT1728" s="2"/>
    </row>
    <row r="1729" spans="16:46" x14ac:dyDescent="0.25">
      <c r="P1729" s="1"/>
      <c r="Q1729" s="2"/>
      <c r="R1729" s="2"/>
      <c r="S1729" s="2"/>
      <c r="T1729" s="2"/>
      <c r="U1729" s="2"/>
      <c r="V1729" s="2"/>
      <c r="W1729" s="2"/>
      <c r="X1729" s="2"/>
      <c r="AL1729" s="1"/>
      <c r="AM1729" s="2"/>
      <c r="AN1729" s="2"/>
      <c r="AO1729" s="2"/>
      <c r="AP1729" s="2"/>
      <c r="AQ1729" s="2"/>
      <c r="AR1729" s="2"/>
      <c r="AS1729" s="2"/>
      <c r="AT1729" s="2"/>
    </row>
    <row r="1730" spans="16:46" x14ac:dyDescent="0.25">
      <c r="P1730" s="1"/>
      <c r="Q1730" s="2"/>
      <c r="R1730" s="2"/>
      <c r="S1730" s="2"/>
      <c r="T1730" s="2"/>
      <c r="U1730" s="2"/>
      <c r="V1730" s="2"/>
      <c r="W1730" s="2"/>
      <c r="X1730" s="2"/>
      <c r="AL1730" s="1"/>
      <c r="AM1730" s="2"/>
      <c r="AN1730" s="2"/>
      <c r="AO1730" s="2"/>
      <c r="AP1730" s="2"/>
      <c r="AQ1730" s="2"/>
      <c r="AR1730" s="2"/>
      <c r="AS1730" s="2"/>
      <c r="AT1730" s="2"/>
    </row>
    <row r="1731" spans="16:46" x14ac:dyDescent="0.25">
      <c r="P1731" s="1"/>
      <c r="Q1731" s="2"/>
      <c r="R1731" s="2"/>
      <c r="S1731" s="2"/>
      <c r="T1731" s="2"/>
      <c r="U1731" s="2"/>
      <c r="V1731" s="2"/>
      <c r="W1731" s="2"/>
      <c r="X1731" s="2"/>
      <c r="AL1731" s="1"/>
      <c r="AM1731" s="2"/>
      <c r="AN1731" s="2"/>
      <c r="AO1731" s="2"/>
      <c r="AP1731" s="2"/>
      <c r="AQ1731" s="2"/>
      <c r="AR1731" s="2"/>
      <c r="AS1731" s="2"/>
      <c r="AT1731" s="2"/>
    </row>
    <row r="1732" spans="16:46" x14ac:dyDescent="0.25">
      <c r="P1732" s="1"/>
      <c r="Q1732" s="2"/>
      <c r="R1732" s="2"/>
      <c r="S1732" s="2"/>
      <c r="T1732" s="2"/>
      <c r="U1732" s="2"/>
      <c r="V1732" s="2"/>
      <c r="W1732" s="2"/>
      <c r="X1732" s="2"/>
      <c r="AL1732" s="1"/>
      <c r="AM1732" s="2"/>
      <c r="AN1732" s="2"/>
      <c r="AO1732" s="2"/>
      <c r="AP1732" s="2"/>
      <c r="AQ1732" s="2"/>
      <c r="AR1732" s="2"/>
      <c r="AS1732" s="2"/>
      <c r="AT1732" s="2"/>
    </row>
    <row r="1733" spans="16:46" x14ac:dyDescent="0.25">
      <c r="P1733" s="1"/>
      <c r="Q1733" s="2"/>
      <c r="R1733" s="2"/>
      <c r="S1733" s="2"/>
      <c r="T1733" s="2"/>
      <c r="U1733" s="2"/>
      <c r="V1733" s="2"/>
      <c r="W1733" s="2"/>
      <c r="X1733" s="2"/>
      <c r="AL1733" s="1"/>
      <c r="AM1733" s="2"/>
      <c r="AN1733" s="2"/>
      <c r="AO1733" s="2"/>
      <c r="AP1733" s="2"/>
      <c r="AQ1733" s="2"/>
      <c r="AR1733" s="2"/>
      <c r="AS1733" s="2"/>
      <c r="AT1733" s="2"/>
    </row>
    <row r="1734" spans="16:46" x14ac:dyDescent="0.25">
      <c r="P1734" s="1"/>
      <c r="Q1734" s="2"/>
      <c r="R1734" s="2"/>
      <c r="S1734" s="2"/>
      <c r="T1734" s="2"/>
      <c r="U1734" s="2"/>
      <c r="V1734" s="2"/>
      <c r="W1734" s="2"/>
      <c r="X1734" s="2"/>
      <c r="AL1734" s="1"/>
      <c r="AM1734" s="2"/>
      <c r="AN1734" s="2"/>
      <c r="AO1734" s="2"/>
      <c r="AP1734" s="2"/>
      <c r="AQ1734" s="2"/>
      <c r="AR1734" s="2"/>
      <c r="AS1734" s="2"/>
      <c r="AT1734" s="2"/>
    </row>
    <row r="1735" spans="16:46" x14ac:dyDescent="0.25">
      <c r="P1735" s="1"/>
      <c r="Q1735" s="2"/>
      <c r="R1735" s="2"/>
      <c r="S1735" s="2"/>
      <c r="T1735" s="2"/>
      <c r="U1735" s="2"/>
      <c r="V1735" s="2"/>
      <c r="W1735" s="2"/>
      <c r="X1735" s="2"/>
      <c r="AL1735" s="1"/>
      <c r="AM1735" s="2"/>
      <c r="AN1735" s="2"/>
      <c r="AO1735" s="2"/>
      <c r="AP1735" s="2"/>
      <c r="AQ1735" s="2"/>
      <c r="AR1735" s="2"/>
      <c r="AS1735" s="2"/>
      <c r="AT1735" s="2"/>
    </row>
    <row r="1736" spans="16:46" x14ac:dyDescent="0.25">
      <c r="P1736" s="1"/>
      <c r="Q1736" s="2"/>
      <c r="R1736" s="2"/>
      <c r="S1736" s="2"/>
      <c r="T1736" s="2"/>
      <c r="U1736" s="2"/>
      <c r="V1736" s="2"/>
      <c r="W1736" s="2"/>
      <c r="X1736" s="2"/>
      <c r="AL1736" s="1"/>
      <c r="AM1736" s="2"/>
      <c r="AN1736" s="2"/>
      <c r="AO1736" s="2"/>
      <c r="AP1736" s="2"/>
      <c r="AQ1736" s="2"/>
      <c r="AR1736" s="2"/>
      <c r="AS1736" s="2"/>
      <c r="AT1736" s="2"/>
    </row>
    <row r="1737" spans="16:46" x14ac:dyDescent="0.25">
      <c r="P1737" s="1"/>
      <c r="Q1737" s="2"/>
      <c r="R1737" s="2"/>
      <c r="S1737" s="2"/>
      <c r="T1737" s="2"/>
      <c r="U1737" s="2"/>
      <c r="V1737" s="2"/>
      <c r="W1737" s="2"/>
      <c r="X1737" s="2"/>
      <c r="AL1737" s="1"/>
      <c r="AM1737" s="2"/>
      <c r="AN1737" s="2"/>
      <c r="AO1737" s="2"/>
      <c r="AP1737" s="2"/>
      <c r="AQ1737" s="2"/>
      <c r="AR1737" s="2"/>
      <c r="AS1737" s="2"/>
      <c r="AT1737" s="2"/>
    </row>
    <row r="1738" spans="16:46" x14ac:dyDescent="0.25">
      <c r="P1738" s="1"/>
      <c r="Q1738" s="2"/>
      <c r="R1738" s="2"/>
      <c r="S1738" s="2"/>
      <c r="T1738" s="2"/>
      <c r="U1738" s="2"/>
      <c r="V1738" s="2"/>
      <c r="W1738" s="2"/>
      <c r="X1738" s="2"/>
      <c r="AL1738" s="1"/>
      <c r="AM1738" s="2"/>
      <c r="AN1738" s="2"/>
      <c r="AO1738" s="2"/>
      <c r="AP1738" s="2"/>
      <c r="AQ1738" s="2"/>
      <c r="AR1738" s="2"/>
      <c r="AS1738" s="2"/>
      <c r="AT1738" s="2"/>
    </row>
    <row r="1739" spans="16:46" x14ac:dyDescent="0.25">
      <c r="P1739" s="1"/>
      <c r="Q1739" s="2"/>
      <c r="R1739" s="2"/>
      <c r="S1739" s="2"/>
      <c r="T1739" s="2"/>
      <c r="U1739" s="2"/>
      <c r="V1739" s="2"/>
      <c r="W1739" s="2"/>
      <c r="X1739" s="2"/>
      <c r="AL1739" s="1"/>
      <c r="AM1739" s="2"/>
      <c r="AN1739" s="2"/>
      <c r="AO1739" s="2"/>
      <c r="AP1739" s="2"/>
      <c r="AQ1739" s="2"/>
      <c r="AR1739" s="2"/>
      <c r="AS1739" s="2"/>
      <c r="AT1739" s="2"/>
    </row>
    <row r="1740" spans="16:46" x14ac:dyDescent="0.25">
      <c r="P1740" s="1"/>
      <c r="Q1740" s="2"/>
      <c r="R1740" s="2"/>
      <c r="S1740" s="2"/>
      <c r="T1740" s="2"/>
      <c r="U1740" s="2"/>
      <c r="V1740" s="2"/>
      <c r="W1740" s="2"/>
      <c r="X1740" s="2"/>
      <c r="AL1740" s="1"/>
      <c r="AM1740" s="2"/>
      <c r="AN1740" s="2"/>
      <c r="AO1740" s="2"/>
      <c r="AP1740" s="2"/>
      <c r="AQ1740" s="2"/>
      <c r="AR1740" s="2"/>
      <c r="AS1740" s="2"/>
      <c r="AT1740" s="2"/>
    </row>
    <row r="1741" spans="16:46" x14ac:dyDescent="0.25">
      <c r="P1741" s="1"/>
      <c r="Q1741" s="2"/>
      <c r="R1741" s="2"/>
      <c r="S1741" s="2"/>
      <c r="T1741" s="2"/>
      <c r="U1741" s="2"/>
      <c r="V1741" s="2"/>
      <c r="W1741" s="2"/>
      <c r="X1741" s="2"/>
      <c r="AL1741" s="1"/>
      <c r="AM1741" s="2"/>
      <c r="AN1741" s="2"/>
      <c r="AO1741" s="2"/>
      <c r="AP1741" s="2"/>
      <c r="AQ1741" s="2"/>
      <c r="AR1741" s="2"/>
      <c r="AS1741" s="2"/>
      <c r="AT1741" s="2"/>
    </row>
    <row r="1742" spans="16:46" x14ac:dyDescent="0.25">
      <c r="P1742" s="1"/>
      <c r="Q1742" s="2"/>
      <c r="R1742" s="2"/>
      <c r="S1742" s="2"/>
      <c r="T1742" s="2"/>
      <c r="U1742" s="2"/>
      <c r="V1742" s="2"/>
      <c r="W1742" s="2"/>
      <c r="X1742" s="2"/>
      <c r="AL1742" s="1"/>
      <c r="AM1742" s="2"/>
      <c r="AN1742" s="2"/>
      <c r="AO1742" s="2"/>
      <c r="AP1742" s="2"/>
      <c r="AQ1742" s="2"/>
      <c r="AR1742" s="2"/>
      <c r="AS1742" s="2"/>
      <c r="AT1742" s="2"/>
    </row>
    <row r="1743" spans="16:46" x14ac:dyDescent="0.25">
      <c r="P1743" s="1"/>
      <c r="Q1743" s="2"/>
      <c r="R1743" s="2"/>
      <c r="S1743" s="2"/>
      <c r="T1743" s="2"/>
      <c r="U1743" s="2"/>
      <c r="V1743" s="2"/>
      <c r="W1743" s="2"/>
      <c r="X1743" s="2"/>
      <c r="AL1743" s="1"/>
      <c r="AM1743" s="2"/>
      <c r="AN1743" s="2"/>
      <c r="AO1743" s="2"/>
      <c r="AP1743" s="2"/>
      <c r="AQ1743" s="2"/>
      <c r="AR1743" s="2"/>
      <c r="AS1743" s="2"/>
      <c r="AT1743" s="2"/>
    </row>
    <row r="1744" spans="16:46" x14ac:dyDescent="0.25">
      <c r="P1744" s="1"/>
      <c r="Q1744" s="2"/>
      <c r="R1744" s="2"/>
      <c r="S1744" s="2"/>
      <c r="T1744" s="2"/>
      <c r="U1744" s="2"/>
      <c r="V1744" s="2"/>
      <c r="W1744" s="2"/>
      <c r="X1744" s="2"/>
      <c r="AL1744" s="1"/>
      <c r="AM1744" s="2"/>
      <c r="AN1744" s="2"/>
      <c r="AO1744" s="2"/>
      <c r="AP1744" s="2"/>
      <c r="AQ1744" s="2"/>
      <c r="AR1744" s="2"/>
      <c r="AS1744" s="2"/>
      <c r="AT1744" s="2"/>
    </row>
    <row r="1745" spans="16:46" x14ac:dyDescent="0.25">
      <c r="P1745" s="1"/>
      <c r="Q1745" s="2"/>
      <c r="R1745" s="2"/>
      <c r="S1745" s="2"/>
      <c r="T1745" s="2"/>
      <c r="U1745" s="2"/>
      <c r="V1745" s="2"/>
      <c r="W1745" s="2"/>
      <c r="X1745" s="2"/>
      <c r="AL1745" s="1"/>
      <c r="AM1745" s="2"/>
      <c r="AN1745" s="2"/>
      <c r="AO1745" s="2"/>
      <c r="AP1745" s="2"/>
      <c r="AQ1745" s="2"/>
      <c r="AR1745" s="2"/>
      <c r="AS1745" s="2"/>
      <c r="AT1745" s="2"/>
    </row>
    <row r="1746" spans="16:46" x14ac:dyDescent="0.25">
      <c r="P1746" s="1"/>
      <c r="Q1746" s="2"/>
      <c r="R1746" s="2"/>
      <c r="S1746" s="2"/>
      <c r="T1746" s="2"/>
      <c r="U1746" s="2"/>
      <c r="V1746" s="2"/>
      <c r="W1746" s="2"/>
      <c r="X1746" s="2"/>
      <c r="AL1746" s="1"/>
      <c r="AM1746" s="2"/>
      <c r="AN1746" s="2"/>
      <c r="AO1746" s="2"/>
      <c r="AP1746" s="2"/>
      <c r="AQ1746" s="2"/>
      <c r="AR1746" s="2"/>
      <c r="AS1746" s="2"/>
      <c r="AT1746" s="2"/>
    </row>
    <row r="1747" spans="16:46" x14ac:dyDescent="0.25">
      <c r="P1747" s="1"/>
      <c r="Q1747" s="2"/>
      <c r="R1747" s="2"/>
      <c r="S1747" s="2"/>
      <c r="T1747" s="2"/>
      <c r="U1747" s="2"/>
      <c r="V1747" s="2"/>
      <c r="W1747" s="2"/>
      <c r="X1747" s="2"/>
      <c r="AL1747" s="1"/>
      <c r="AM1747" s="2"/>
      <c r="AN1747" s="2"/>
      <c r="AO1747" s="2"/>
      <c r="AP1747" s="2"/>
      <c r="AQ1747" s="2"/>
      <c r="AR1747" s="2"/>
      <c r="AS1747" s="2"/>
      <c r="AT1747" s="2"/>
    </row>
    <row r="1748" spans="16:46" x14ac:dyDescent="0.25">
      <c r="P1748" s="1"/>
      <c r="Q1748" s="2"/>
      <c r="R1748" s="2"/>
      <c r="S1748" s="2"/>
      <c r="T1748" s="2"/>
      <c r="U1748" s="2"/>
      <c r="V1748" s="2"/>
      <c r="W1748" s="2"/>
      <c r="X1748" s="2"/>
      <c r="AL1748" s="1"/>
      <c r="AM1748" s="2"/>
      <c r="AN1748" s="2"/>
      <c r="AO1748" s="2"/>
      <c r="AP1748" s="2"/>
      <c r="AQ1748" s="2"/>
      <c r="AR1748" s="2"/>
      <c r="AS1748" s="2"/>
      <c r="AT1748" s="2"/>
    </row>
    <row r="1749" spans="16:46" x14ac:dyDescent="0.25">
      <c r="P1749" s="1"/>
      <c r="Q1749" s="2"/>
      <c r="R1749" s="2"/>
      <c r="S1749" s="2"/>
      <c r="T1749" s="2"/>
      <c r="U1749" s="2"/>
      <c r="V1749" s="2"/>
      <c r="W1749" s="2"/>
      <c r="X1749" s="2"/>
      <c r="AL1749" s="1"/>
      <c r="AM1749" s="2"/>
      <c r="AN1749" s="2"/>
      <c r="AO1749" s="2"/>
      <c r="AP1749" s="2"/>
      <c r="AQ1749" s="2"/>
      <c r="AR1749" s="2"/>
      <c r="AS1749" s="2"/>
      <c r="AT1749" s="2"/>
    </row>
    <row r="1750" spans="16:46" x14ac:dyDescent="0.25">
      <c r="P1750" s="1"/>
      <c r="Q1750" s="2"/>
      <c r="R1750" s="2"/>
      <c r="S1750" s="2"/>
      <c r="T1750" s="2"/>
      <c r="U1750" s="2"/>
      <c r="V1750" s="2"/>
      <c r="W1750" s="2"/>
      <c r="X1750" s="2"/>
      <c r="AL1750" s="1"/>
      <c r="AM1750" s="2"/>
      <c r="AN1750" s="2"/>
      <c r="AO1750" s="2"/>
      <c r="AP1750" s="2"/>
      <c r="AQ1750" s="2"/>
      <c r="AR1750" s="2"/>
      <c r="AS1750" s="2"/>
      <c r="AT1750" s="2"/>
    </row>
    <row r="1751" spans="16:46" x14ac:dyDescent="0.25">
      <c r="P1751" s="1"/>
      <c r="Q1751" s="2"/>
      <c r="R1751" s="2"/>
      <c r="S1751" s="2"/>
      <c r="T1751" s="2"/>
      <c r="U1751" s="2"/>
      <c r="V1751" s="2"/>
      <c r="W1751" s="2"/>
      <c r="X1751" s="2"/>
      <c r="AL1751" s="1"/>
      <c r="AM1751" s="2"/>
      <c r="AN1751" s="2"/>
      <c r="AO1751" s="2"/>
      <c r="AP1751" s="2"/>
      <c r="AQ1751" s="2"/>
      <c r="AR1751" s="2"/>
      <c r="AS1751" s="2"/>
      <c r="AT1751" s="2"/>
    </row>
    <row r="1752" spans="16:46" x14ac:dyDescent="0.25">
      <c r="P1752" s="1"/>
      <c r="Q1752" s="2"/>
      <c r="R1752" s="2"/>
      <c r="S1752" s="2"/>
      <c r="T1752" s="2"/>
      <c r="U1752" s="2"/>
      <c r="V1752" s="2"/>
      <c r="W1752" s="2"/>
      <c r="X1752" s="2"/>
      <c r="AL1752" s="1"/>
      <c r="AM1752" s="2"/>
      <c r="AN1752" s="2"/>
      <c r="AO1752" s="2"/>
      <c r="AP1752" s="2"/>
      <c r="AQ1752" s="2"/>
      <c r="AR1752" s="2"/>
      <c r="AS1752" s="2"/>
      <c r="AT1752" s="2"/>
    </row>
    <row r="1753" spans="16:46" x14ac:dyDescent="0.25">
      <c r="P1753" s="1"/>
      <c r="Q1753" s="2"/>
      <c r="R1753" s="2"/>
      <c r="S1753" s="2"/>
      <c r="T1753" s="2"/>
      <c r="U1753" s="2"/>
      <c r="V1753" s="2"/>
      <c r="W1753" s="2"/>
      <c r="X1753" s="2"/>
      <c r="AL1753" s="1"/>
      <c r="AM1753" s="2"/>
      <c r="AN1753" s="2"/>
      <c r="AO1753" s="2"/>
      <c r="AP1753" s="2"/>
      <c r="AQ1753" s="2"/>
      <c r="AR1753" s="2"/>
      <c r="AS1753" s="2"/>
      <c r="AT1753" s="2"/>
    </row>
    <row r="1754" spans="16:46" x14ac:dyDescent="0.25">
      <c r="P1754" s="1"/>
      <c r="Q1754" s="2"/>
      <c r="R1754" s="2"/>
      <c r="S1754" s="2"/>
      <c r="T1754" s="2"/>
      <c r="U1754" s="2"/>
      <c r="V1754" s="2"/>
      <c r="W1754" s="2"/>
      <c r="X1754" s="2"/>
      <c r="AL1754" s="1"/>
      <c r="AM1754" s="2"/>
      <c r="AN1754" s="2"/>
      <c r="AO1754" s="2"/>
      <c r="AP1754" s="2"/>
      <c r="AQ1754" s="2"/>
      <c r="AR1754" s="2"/>
      <c r="AS1754" s="2"/>
      <c r="AT1754" s="2"/>
    </row>
    <row r="1755" spans="16:46" x14ac:dyDescent="0.25">
      <c r="P1755" s="1"/>
      <c r="Q1755" s="2"/>
      <c r="R1755" s="2"/>
      <c r="S1755" s="2"/>
      <c r="T1755" s="2"/>
      <c r="U1755" s="2"/>
      <c r="V1755" s="2"/>
      <c r="W1755" s="2"/>
      <c r="X1755" s="2"/>
      <c r="AL1755" s="1"/>
      <c r="AM1755" s="2"/>
      <c r="AN1755" s="2"/>
      <c r="AO1755" s="2"/>
      <c r="AP1755" s="2"/>
      <c r="AQ1755" s="2"/>
      <c r="AR1755" s="2"/>
      <c r="AS1755" s="2"/>
      <c r="AT1755" s="2"/>
    </row>
    <row r="1756" spans="16:46" x14ac:dyDescent="0.25">
      <c r="P1756" s="1"/>
      <c r="Q1756" s="2"/>
      <c r="R1756" s="2"/>
      <c r="S1756" s="2"/>
      <c r="T1756" s="2"/>
      <c r="U1756" s="2"/>
      <c r="V1756" s="2"/>
      <c r="W1756" s="2"/>
      <c r="X1756" s="2"/>
      <c r="AL1756" s="1"/>
      <c r="AM1756" s="2"/>
      <c r="AN1756" s="2"/>
      <c r="AO1756" s="2"/>
      <c r="AP1756" s="2"/>
      <c r="AQ1756" s="2"/>
      <c r="AR1756" s="2"/>
      <c r="AS1756" s="2"/>
      <c r="AT1756" s="2"/>
    </row>
    <row r="1757" spans="16:46" x14ac:dyDescent="0.25">
      <c r="P1757" s="1"/>
      <c r="Q1757" s="2"/>
      <c r="R1757" s="2"/>
      <c r="S1757" s="2"/>
      <c r="T1757" s="2"/>
      <c r="U1757" s="2"/>
      <c r="V1757" s="2"/>
      <c r="W1757" s="2"/>
      <c r="X1757" s="2"/>
      <c r="AL1757" s="1"/>
      <c r="AM1757" s="2"/>
      <c r="AN1757" s="2"/>
      <c r="AO1757" s="2"/>
      <c r="AP1757" s="2"/>
      <c r="AQ1757" s="2"/>
      <c r="AR1757" s="2"/>
      <c r="AS1757" s="2"/>
      <c r="AT1757" s="2"/>
    </row>
    <row r="1758" spans="16:46" x14ac:dyDescent="0.25">
      <c r="P1758" s="1"/>
      <c r="Q1758" s="2"/>
      <c r="R1758" s="2"/>
      <c r="S1758" s="2"/>
      <c r="T1758" s="2"/>
      <c r="U1758" s="2"/>
      <c r="V1758" s="2"/>
      <c r="W1758" s="2"/>
      <c r="X1758" s="2"/>
      <c r="AL1758" s="1"/>
      <c r="AM1758" s="2"/>
      <c r="AN1758" s="2"/>
      <c r="AO1758" s="2"/>
      <c r="AP1758" s="2"/>
      <c r="AQ1758" s="2"/>
      <c r="AR1758" s="2"/>
      <c r="AS1758" s="2"/>
      <c r="AT1758" s="2"/>
    </row>
    <row r="1759" spans="16:46" x14ac:dyDescent="0.25">
      <c r="P1759" s="1"/>
      <c r="Q1759" s="2"/>
      <c r="R1759" s="2"/>
      <c r="S1759" s="2"/>
      <c r="T1759" s="2"/>
      <c r="U1759" s="2"/>
      <c r="V1759" s="2"/>
      <c r="W1759" s="2"/>
      <c r="X1759" s="2"/>
      <c r="AL1759" s="1"/>
      <c r="AM1759" s="2"/>
      <c r="AN1759" s="2"/>
      <c r="AO1759" s="2"/>
      <c r="AP1759" s="2"/>
      <c r="AQ1759" s="2"/>
      <c r="AR1759" s="2"/>
      <c r="AS1759" s="2"/>
      <c r="AT1759" s="2"/>
    </row>
    <row r="1760" spans="16:46" x14ac:dyDescent="0.25">
      <c r="P1760" s="1"/>
      <c r="Q1760" s="2"/>
      <c r="R1760" s="2"/>
      <c r="S1760" s="2"/>
      <c r="T1760" s="2"/>
      <c r="U1760" s="2"/>
      <c r="V1760" s="2"/>
      <c r="W1760" s="2"/>
      <c r="X1760" s="2"/>
      <c r="AL1760" s="1"/>
      <c r="AM1760" s="2"/>
      <c r="AN1760" s="2"/>
      <c r="AO1760" s="2"/>
      <c r="AP1760" s="2"/>
      <c r="AQ1760" s="2"/>
      <c r="AR1760" s="2"/>
      <c r="AS1760" s="2"/>
      <c r="AT1760" s="2"/>
    </row>
    <row r="1761" spans="16:46" x14ac:dyDescent="0.25">
      <c r="P1761" s="1"/>
      <c r="Q1761" s="2"/>
      <c r="R1761" s="2"/>
      <c r="S1761" s="2"/>
      <c r="T1761" s="2"/>
      <c r="U1761" s="2"/>
      <c r="V1761" s="2"/>
      <c r="W1761" s="2"/>
      <c r="X1761" s="2"/>
      <c r="AL1761" s="1"/>
      <c r="AM1761" s="2"/>
      <c r="AN1761" s="2"/>
      <c r="AO1761" s="2"/>
      <c r="AP1761" s="2"/>
      <c r="AQ1761" s="2"/>
      <c r="AR1761" s="2"/>
      <c r="AS1761" s="2"/>
      <c r="AT1761" s="2"/>
    </row>
    <row r="1762" spans="16:46" x14ac:dyDescent="0.25">
      <c r="P1762" s="1"/>
      <c r="Q1762" s="2"/>
      <c r="R1762" s="2"/>
      <c r="S1762" s="2"/>
      <c r="T1762" s="2"/>
      <c r="U1762" s="2"/>
      <c r="V1762" s="2"/>
      <c r="W1762" s="2"/>
      <c r="X1762" s="2"/>
      <c r="AL1762" s="1"/>
      <c r="AM1762" s="2"/>
      <c r="AN1762" s="2"/>
      <c r="AO1762" s="2"/>
      <c r="AP1762" s="2"/>
      <c r="AQ1762" s="2"/>
      <c r="AR1762" s="2"/>
      <c r="AS1762" s="2"/>
      <c r="AT1762" s="2"/>
    </row>
    <row r="1763" spans="16:46" x14ac:dyDescent="0.25">
      <c r="P1763" s="1"/>
      <c r="Q1763" s="2"/>
      <c r="R1763" s="2"/>
      <c r="S1763" s="2"/>
      <c r="T1763" s="2"/>
      <c r="U1763" s="2"/>
      <c r="V1763" s="2"/>
      <c r="W1763" s="2"/>
      <c r="X1763" s="2"/>
      <c r="AL1763" s="1"/>
      <c r="AM1763" s="2"/>
      <c r="AN1763" s="2"/>
      <c r="AO1763" s="2"/>
      <c r="AP1763" s="2"/>
      <c r="AQ1763" s="2"/>
      <c r="AR1763" s="2"/>
      <c r="AS1763" s="2"/>
      <c r="AT1763" s="2"/>
    </row>
    <row r="1764" spans="16:46" x14ac:dyDescent="0.25">
      <c r="P1764" s="1"/>
      <c r="Q1764" s="2"/>
      <c r="R1764" s="2"/>
      <c r="S1764" s="2"/>
      <c r="T1764" s="2"/>
      <c r="U1764" s="2"/>
      <c r="V1764" s="2"/>
      <c r="W1764" s="2"/>
      <c r="X1764" s="2"/>
      <c r="AL1764" s="1"/>
      <c r="AM1764" s="2"/>
      <c r="AN1764" s="2"/>
      <c r="AO1764" s="2"/>
      <c r="AP1764" s="2"/>
      <c r="AQ1764" s="2"/>
      <c r="AR1764" s="2"/>
      <c r="AS1764" s="2"/>
      <c r="AT1764" s="2"/>
    </row>
    <row r="1765" spans="16:46" x14ac:dyDescent="0.25">
      <c r="P1765" s="1"/>
      <c r="Q1765" s="2"/>
      <c r="R1765" s="2"/>
      <c r="S1765" s="2"/>
      <c r="T1765" s="2"/>
      <c r="U1765" s="2"/>
      <c r="V1765" s="2"/>
      <c r="W1765" s="2"/>
      <c r="X1765" s="2"/>
      <c r="AL1765" s="1"/>
      <c r="AM1765" s="2"/>
      <c r="AN1765" s="2"/>
      <c r="AO1765" s="2"/>
      <c r="AP1765" s="2"/>
      <c r="AQ1765" s="2"/>
      <c r="AR1765" s="2"/>
      <c r="AS1765" s="2"/>
      <c r="AT1765" s="2"/>
    </row>
    <row r="1766" spans="16:46" x14ac:dyDescent="0.25">
      <c r="P1766" s="1"/>
      <c r="Q1766" s="2"/>
      <c r="R1766" s="2"/>
      <c r="S1766" s="2"/>
      <c r="T1766" s="2"/>
      <c r="U1766" s="2"/>
      <c r="V1766" s="2"/>
      <c r="W1766" s="2"/>
      <c r="X1766" s="2"/>
      <c r="AL1766" s="1"/>
      <c r="AM1766" s="2"/>
      <c r="AN1766" s="2"/>
      <c r="AO1766" s="2"/>
      <c r="AP1766" s="2"/>
      <c r="AQ1766" s="2"/>
      <c r="AR1766" s="2"/>
      <c r="AS1766" s="2"/>
      <c r="AT1766" s="2"/>
    </row>
    <row r="1767" spans="16:46" x14ac:dyDescent="0.25">
      <c r="P1767" s="1"/>
      <c r="Q1767" s="2"/>
      <c r="R1767" s="2"/>
      <c r="S1767" s="2"/>
      <c r="T1767" s="2"/>
      <c r="U1767" s="2"/>
      <c r="V1767" s="2"/>
      <c r="W1767" s="2"/>
      <c r="X1767" s="2"/>
      <c r="AL1767" s="1"/>
      <c r="AM1767" s="2"/>
      <c r="AN1767" s="2"/>
      <c r="AO1767" s="2"/>
      <c r="AP1767" s="2"/>
      <c r="AQ1767" s="2"/>
      <c r="AR1767" s="2"/>
      <c r="AS1767" s="2"/>
      <c r="AT1767" s="2"/>
    </row>
    <row r="1768" spans="16:46" x14ac:dyDescent="0.25">
      <c r="P1768" s="1"/>
      <c r="Q1768" s="2"/>
      <c r="R1768" s="2"/>
      <c r="S1768" s="2"/>
      <c r="T1768" s="2"/>
      <c r="U1768" s="2"/>
      <c r="V1768" s="2"/>
      <c r="W1768" s="2"/>
      <c r="X1768" s="2"/>
      <c r="AL1768" s="1"/>
      <c r="AM1768" s="2"/>
      <c r="AN1768" s="2"/>
      <c r="AO1768" s="2"/>
      <c r="AP1768" s="2"/>
      <c r="AQ1768" s="2"/>
      <c r="AR1768" s="2"/>
      <c r="AS1768" s="2"/>
      <c r="AT1768" s="2"/>
    </row>
    <row r="1769" spans="16:46" x14ac:dyDescent="0.25">
      <c r="P1769" s="1"/>
      <c r="Q1769" s="2"/>
      <c r="R1769" s="2"/>
      <c r="S1769" s="2"/>
      <c r="T1769" s="2"/>
      <c r="U1769" s="2"/>
      <c r="V1769" s="2"/>
      <c r="W1769" s="2"/>
      <c r="X1769" s="2"/>
      <c r="AL1769" s="1"/>
      <c r="AM1769" s="2"/>
      <c r="AN1769" s="2"/>
      <c r="AO1769" s="2"/>
      <c r="AP1769" s="2"/>
      <c r="AQ1769" s="2"/>
      <c r="AR1769" s="2"/>
      <c r="AS1769" s="2"/>
      <c r="AT1769" s="2"/>
    </row>
    <row r="1770" spans="16:46" x14ac:dyDescent="0.25">
      <c r="P1770" s="1"/>
      <c r="Q1770" s="2"/>
      <c r="R1770" s="2"/>
      <c r="S1770" s="2"/>
      <c r="T1770" s="2"/>
      <c r="U1770" s="2"/>
      <c r="V1770" s="2"/>
      <c r="W1770" s="2"/>
      <c r="X1770" s="2"/>
      <c r="AL1770" s="1"/>
      <c r="AM1770" s="2"/>
      <c r="AN1770" s="2"/>
      <c r="AO1770" s="2"/>
      <c r="AP1770" s="2"/>
      <c r="AQ1770" s="2"/>
      <c r="AR1770" s="2"/>
      <c r="AS1770" s="2"/>
      <c r="AT1770" s="2"/>
    </row>
    <row r="1771" spans="16:46" x14ac:dyDescent="0.25">
      <c r="P1771" s="1"/>
      <c r="Q1771" s="2"/>
      <c r="R1771" s="2"/>
      <c r="S1771" s="2"/>
      <c r="T1771" s="2"/>
      <c r="U1771" s="2"/>
      <c r="V1771" s="2"/>
      <c r="W1771" s="2"/>
      <c r="X1771" s="2"/>
      <c r="AL1771" s="1"/>
      <c r="AM1771" s="2"/>
      <c r="AN1771" s="2"/>
      <c r="AO1771" s="2"/>
      <c r="AP1771" s="2"/>
      <c r="AQ1771" s="2"/>
      <c r="AR1771" s="2"/>
      <c r="AS1771" s="2"/>
      <c r="AT1771" s="2"/>
    </row>
    <row r="1772" spans="16:46" x14ac:dyDescent="0.25">
      <c r="P1772" s="1"/>
      <c r="Q1772" s="2"/>
      <c r="R1772" s="2"/>
      <c r="S1772" s="2"/>
      <c r="T1772" s="2"/>
      <c r="U1772" s="2"/>
      <c r="V1772" s="2"/>
      <c r="W1772" s="2"/>
      <c r="X1772" s="2"/>
      <c r="AL1772" s="1"/>
      <c r="AM1772" s="2"/>
      <c r="AN1772" s="2"/>
      <c r="AO1772" s="2"/>
      <c r="AP1772" s="2"/>
      <c r="AQ1772" s="2"/>
      <c r="AR1772" s="2"/>
      <c r="AS1772" s="2"/>
      <c r="AT1772" s="2"/>
    </row>
    <row r="1773" spans="16:46" x14ac:dyDescent="0.25">
      <c r="P1773" s="1"/>
      <c r="Q1773" s="2"/>
      <c r="R1773" s="2"/>
      <c r="S1773" s="2"/>
      <c r="T1773" s="2"/>
      <c r="U1773" s="2"/>
      <c r="V1773" s="2"/>
      <c r="W1773" s="2"/>
      <c r="X1773" s="2"/>
      <c r="AL1773" s="1"/>
      <c r="AM1773" s="2"/>
      <c r="AN1773" s="2"/>
      <c r="AO1773" s="2"/>
      <c r="AP1773" s="2"/>
      <c r="AQ1773" s="2"/>
      <c r="AR1773" s="2"/>
      <c r="AS1773" s="2"/>
      <c r="AT1773" s="2"/>
    </row>
    <row r="1774" spans="16:46" x14ac:dyDescent="0.25">
      <c r="P1774" s="1"/>
      <c r="Q1774" s="2"/>
      <c r="R1774" s="2"/>
      <c r="S1774" s="2"/>
      <c r="T1774" s="2"/>
      <c r="U1774" s="2"/>
      <c r="V1774" s="2"/>
      <c r="W1774" s="2"/>
      <c r="X1774" s="2"/>
      <c r="AL1774" s="1"/>
      <c r="AM1774" s="2"/>
      <c r="AN1774" s="2"/>
      <c r="AO1774" s="2"/>
      <c r="AP1774" s="2"/>
      <c r="AQ1774" s="2"/>
      <c r="AR1774" s="2"/>
      <c r="AS1774" s="2"/>
      <c r="AT1774" s="2"/>
    </row>
    <row r="1775" spans="16:46" x14ac:dyDescent="0.25">
      <c r="P1775" s="1"/>
      <c r="Q1775" s="2"/>
      <c r="R1775" s="2"/>
      <c r="S1775" s="2"/>
      <c r="T1775" s="2"/>
      <c r="U1775" s="2"/>
      <c r="V1775" s="2"/>
      <c r="W1775" s="2"/>
      <c r="X1775" s="2"/>
      <c r="AL1775" s="1"/>
      <c r="AM1775" s="2"/>
      <c r="AN1775" s="2"/>
      <c r="AO1775" s="2"/>
      <c r="AP1775" s="2"/>
      <c r="AQ1775" s="2"/>
      <c r="AR1775" s="2"/>
      <c r="AS1775" s="2"/>
      <c r="AT1775" s="2"/>
    </row>
    <row r="1776" spans="16:46" x14ac:dyDescent="0.25">
      <c r="P1776" s="1"/>
      <c r="Q1776" s="2"/>
      <c r="R1776" s="2"/>
      <c r="S1776" s="2"/>
      <c r="T1776" s="2"/>
      <c r="U1776" s="2"/>
      <c r="V1776" s="2"/>
      <c r="W1776" s="2"/>
      <c r="X1776" s="2"/>
      <c r="AL1776" s="1"/>
      <c r="AM1776" s="2"/>
      <c r="AN1776" s="2"/>
      <c r="AO1776" s="2"/>
      <c r="AP1776" s="2"/>
      <c r="AQ1776" s="2"/>
      <c r="AR1776" s="2"/>
      <c r="AS1776" s="2"/>
      <c r="AT1776" s="2"/>
    </row>
    <row r="1777" spans="16:46" x14ac:dyDescent="0.25">
      <c r="P1777" s="1"/>
      <c r="Q1777" s="2"/>
      <c r="R1777" s="2"/>
      <c r="S1777" s="2"/>
      <c r="T1777" s="2"/>
      <c r="U1777" s="2"/>
      <c r="V1777" s="2"/>
      <c r="W1777" s="2"/>
      <c r="X1777" s="2"/>
      <c r="AL1777" s="1"/>
      <c r="AM1777" s="2"/>
      <c r="AN1777" s="2"/>
      <c r="AO1777" s="2"/>
      <c r="AP1777" s="2"/>
      <c r="AQ1777" s="2"/>
      <c r="AR1777" s="2"/>
      <c r="AS1777" s="2"/>
      <c r="AT1777" s="2"/>
    </row>
    <row r="1778" spans="16:46" x14ac:dyDescent="0.25">
      <c r="P1778" s="1"/>
      <c r="Q1778" s="2"/>
      <c r="R1778" s="2"/>
      <c r="S1778" s="2"/>
      <c r="T1778" s="2"/>
      <c r="U1778" s="2"/>
      <c r="V1778" s="2"/>
      <c r="W1778" s="2"/>
      <c r="X1778" s="2"/>
      <c r="AL1778" s="1"/>
      <c r="AM1778" s="2"/>
      <c r="AN1778" s="2"/>
      <c r="AO1778" s="2"/>
      <c r="AP1778" s="2"/>
      <c r="AQ1778" s="2"/>
      <c r="AR1778" s="2"/>
      <c r="AS1778" s="2"/>
      <c r="AT1778" s="2"/>
    </row>
    <row r="1779" spans="16:46" x14ac:dyDescent="0.25">
      <c r="P1779" s="1"/>
      <c r="Q1779" s="2"/>
      <c r="R1779" s="2"/>
      <c r="S1779" s="2"/>
      <c r="T1779" s="2"/>
      <c r="U1779" s="2"/>
      <c r="V1779" s="2"/>
      <c r="W1779" s="2"/>
      <c r="X1779" s="2"/>
      <c r="AL1779" s="1"/>
      <c r="AM1779" s="2"/>
      <c r="AN1779" s="2"/>
      <c r="AO1779" s="2"/>
      <c r="AP1779" s="2"/>
      <c r="AQ1779" s="2"/>
      <c r="AR1779" s="2"/>
      <c r="AS1779" s="2"/>
      <c r="AT1779" s="2"/>
    </row>
    <row r="1780" spans="16:46" x14ac:dyDescent="0.25">
      <c r="P1780" s="1"/>
      <c r="Q1780" s="2"/>
      <c r="R1780" s="2"/>
      <c r="S1780" s="2"/>
      <c r="T1780" s="2"/>
      <c r="U1780" s="2"/>
      <c r="V1780" s="2"/>
      <c r="W1780" s="2"/>
      <c r="X1780" s="2"/>
      <c r="AL1780" s="1"/>
      <c r="AM1780" s="2"/>
      <c r="AN1780" s="2"/>
      <c r="AO1780" s="2"/>
      <c r="AP1780" s="2"/>
      <c r="AQ1780" s="2"/>
      <c r="AR1780" s="2"/>
      <c r="AS1780" s="2"/>
      <c r="AT1780" s="2"/>
    </row>
    <row r="1781" spans="16:46" x14ac:dyDescent="0.25">
      <c r="P1781" s="1"/>
      <c r="Q1781" s="2"/>
      <c r="R1781" s="2"/>
      <c r="S1781" s="2"/>
      <c r="T1781" s="2"/>
      <c r="U1781" s="2"/>
      <c r="V1781" s="2"/>
      <c r="W1781" s="2"/>
      <c r="X1781" s="2"/>
      <c r="AL1781" s="1"/>
      <c r="AM1781" s="2"/>
      <c r="AN1781" s="2"/>
      <c r="AO1781" s="2"/>
      <c r="AP1781" s="2"/>
      <c r="AQ1781" s="2"/>
      <c r="AR1781" s="2"/>
      <c r="AS1781" s="2"/>
      <c r="AT1781" s="2"/>
    </row>
    <row r="1782" spans="16:46" x14ac:dyDescent="0.25">
      <c r="P1782" s="1"/>
      <c r="Q1782" s="2"/>
      <c r="R1782" s="2"/>
      <c r="S1782" s="2"/>
      <c r="T1782" s="2"/>
      <c r="U1782" s="2"/>
      <c r="V1782" s="2"/>
      <c r="W1782" s="2"/>
      <c r="X1782" s="2"/>
      <c r="AL1782" s="1"/>
      <c r="AM1782" s="2"/>
      <c r="AN1782" s="2"/>
      <c r="AO1782" s="2"/>
      <c r="AP1782" s="2"/>
      <c r="AQ1782" s="2"/>
      <c r="AR1782" s="2"/>
      <c r="AS1782" s="2"/>
      <c r="AT1782" s="2"/>
    </row>
    <row r="1783" spans="16:46" x14ac:dyDescent="0.25">
      <c r="P1783" s="1"/>
      <c r="Q1783" s="2"/>
      <c r="R1783" s="2"/>
      <c r="S1783" s="2"/>
      <c r="T1783" s="2"/>
      <c r="U1783" s="2"/>
      <c r="V1783" s="2"/>
      <c r="W1783" s="2"/>
      <c r="X1783" s="2"/>
      <c r="AL1783" s="1"/>
      <c r="AM1783" s="2"/>
      <c r="AN1783" s="2"/>
      <c r="AO1783" s="2"/>
      <c r="AP1783" s="2"/>
      <c r="AQ1783" s="2"/>
      <c r="AR1783" s="2"/>
      <c r="AS1783" s="2"/>
      <c r="AT1783" s="2"/>
    </row>
    <row r="1784" spans="16:46" x14ac:dyDescent="0.25">
      <c r="P1784" s="1"/>
      <c r="Q1784" s="2"/>
      <c r="R1784" s="2"/>
      <c r="S1784" s="2"/>
      <c r="T1784" s="2"/>
      <c r="U1784" s="2"/>
      <c r="V1784" s="2"/>
      <c r="W1784" s="2"/>
      <c r="X1784" s="2"/>
      <c r="AL1784" s="1"/>
      <c r="AM1784" s="2"/>
      <c r="AN1784" s="2"/>
      <c r="AO1784" s="2"/>
      <c r="AP1784" s="2"/>
      <c r="AQ1784" s="2"/>
      <c r="AR1784" s="2"/>
      <c r="AS1784" s="2"/>
      <c r="AT1784" s="2"/>
    </row>
    <row r="1785" spans="16:46" x14ac:dyDescent="0.25">
      <c r="P1785" s="1"/>
      <c r="Q1785" s="2"/>
      <c r="R1785" s="2"/>
      <c r="S1785" s="2"/>
      <c r="T1785" s="2"/>
      <c r="U1785" s="2"/>
      <c r="V1785" s="2"/>
      <c r="W1785" s="2"/>
      <c r="X1785" s="2"/>
      <c r="AL1785" s="1"/>
      <c r="AM1785" s="2"/>
      <c r="AN1785" s="2"/>
      <c r="AO1785" s="2"/>
      <c r="AP1785" s="2"/>
      <c r="AQ1785" s="2"/>
      <c r="AR1785" s="2"/>
      <c r="AS1785" s="2"/>
      <c r="AT1785" s="2"/>
    </row>
    <row r="1786" spans="16:46" x14ac:dyDescent="0.25">
      <c r="P1786" s="1"/>
      <c r="Q1786" s="2"/>
      <c r="R1786" s="2"/>
      <c r="S1786" s="2"/>
      <c r="T1786" s="2"/>
      <c r="U1786" s="2"/>
      <c r="V1786" s="2"/>
      <c r="W1786" s="2"/>
      <c r="X1786" s="2"/>
      <c r="AL1786" s="1"/>
      <c r="AM1786" s="2"/>
      <c r="AN1786" s="2"/>
      <c r="AO1786" s="2"/>
      <c r="AP1786" s="2"/>
      <c r="AQ1786" s="2"/>
      <c r="AR1786" s="2"/>
      <c r="AS1786" s="2"/>
      <c r="AT1786" s="2"/>
    </row>
    <row r="1787" spans="16:46" x14ac:dyDescent="0.25">
      <c r="P1787" s="1"/>
      <c r="Q1787" s="2"/>
      <c r="R1787" s="2"/>
      <c r="S1787" s="2"/>
      <c r="T1787" s="2"/>
      <c r="U1787" s="2"/>
      <c r="V1787" s="2"/>
      <c r="W1787" s="2"/>
      <c r="X1787" s="2"/>
      <c r="AL1787" s="1"/>
      <c r="AM1787" s="2"/>
      <c r="AN1787" s="2"/>
      <c r="AO1787" s="2"/>
      <c r="AP1787" s="2"/>
      <c r="AQ1787" s="2"/>
      <c r="AR1787" s="2"/>
      <c r="AS1787" s="2"/>
      <c r="AT1787" s="2"/>
    </row>
    <row r="1788" spans="16:46" x14ac:dyDescent="0.25">
      <c r="P1788" s="1"/>
      <c r="Q1788" s="2"/>
      <c r="R1788" s="2"/>
      <c r="S1788" s="2"/>
      <c r="T1788" s="2"/>
      <c r="U1788" s="2"/>
      <c r="V1788" s="2"/>
      <c r="W1788" s="2"/>
      <c r="X1788" s="2"/>
      <c r="AL1788" s="1"/>
      <c r="AM1788" s="2"/>
      <c r="AN1788" s="2"/>
      <c r="AO1788" s="2"/>
      <c r="AP1788" s="2"/>
      <c r="AQ1788" s="2"/>
      <c r="AR1788" s="2"/>
      <c r="AS1788" s="2"/>
      <c r="AT1788" s="2"/>
    </row>
    <row r="1789" spans="16:46" x14ac:dyDescent="0.25">
      <c r="P1789" s="1"/>
      <c r="Q1789" s="2"/>
      <c r="R1789" s="2"/>
      <c r="S1789" s="2"/>
      <c r="T1789" s="2"/>
      <c r="U1789" s="2"/>
      <c r="V1789" s="2"/>
      <c r="W1789" s="2"/>
      <c r="X1789" s="2"/>
      <c r="AL1789" s="1"/>
      <c r="AM1789" s="2"/>
      <c r="AN1789" s="2"/>
      <c r="AO1789" s="2"/>
      <c r="AP1789" s="2"/>
      <c r="AQ1789" s="2"/>
      <c r="AR1789" s="2"/>
      <c r="AS1789" s="2"/>
      <c r="AT1789" s="2"/>
    </row>
    <row r="1790" spans="16:46" x14ac:dyDescent="0.25">
      <c r="P1790" s="1"/>
      <c r="Q1790" s="2"/>
      <c r="R1790" s="2"/>
      <c r="S1790" s="2"/>
      <c r="T1790" s="2"/>
      <c r="U1790" s="2"/>
      <c r="V1790" s="2"/>
      <c r="W1790" s="2"/>
      <c r="X1790" s="2"/>
      <c r="AL1790" s="1"/>
      <c r="AM1790" s="2"/>
      <c r="AN1790" s="2"/>
      <c r="AO1790" s="2"/>
      <c r="AP1790" s="2"/>
      <c r="AQ1790" s="2"/>
      <c r="AR1790" s="2"/>
      <c r="AS1790" s="2"/>
      <c r="AT1790" s="2"/>
    </row>
    <row r="1791" spans="16:46" x14ac:dyDescent="0.25">
      <c r="P1791" s="1"/>
      <c r="Q1791" s="2"/>
      <c r="R1791" s="2"/>
      <c r="S1791" s="2"/>
      <c r="T1791" s="2"/>
      <c r="U1791" s="2"/>
      <c r="V1791" s="2"/>
      <c r="W1791" s="2"/>
      <c r="X1791" s="2"/>
      <c r="AL1791" s="1"/>
      <c r="AM1791" s="2"/>
      <c r="AN1791" s="2"/>
      <c r="AO1791" s="2"/>
      <c r="AP1791" s="2"/>
      <c r="AQ1791" s="2"/>
      <c r="AR1791" s="2"/>
      <c r="AS1791" s="2"/>
      <c r="AT1791" s="2"/>
    </row>
    <row r="1792" spans="16:46" x14ac:dyDescent="0.25">
      <c r="P1792" s="1"/>
      <c r="Q1792" s="2"/>
      <c r="R1792" s="2"/>
      <c r="S1792" s="2"/>
      <c r="T1792" s="2"/>
      <c r="U1792" s="2"/>
      <c r="V1792" s="2"/>
      <c r="W1792" s="2"/>
      <c r="X1792" s="2"/>
      <c r="AL1792" s="1"/>
      <c r="AM1792" s="2"/>
      <c r="AN1792" s="2"/>
      <c r="AO1792" s="2"/>
      <c r="AP1792" s="2"/>
      <c r="AQ1792" s="2"/>
      <c r="AR1792" s="2"/>
      <c r="AS1792" s="2"/>
      <c r="AT1792" s="2"/>
    </row>
    <row r="1793" spans="16:46" x14ac:dyDescent="0.25">
      <c r="P1793" s="1"/>
      <c r="Q1793" s="2"/>
      <c r="R1793" s="2"/>
      <c r="S1793" s="2"/>
      <c r="T1793" s="2"/>
      <c r="U1793" s="2"/>
      <c r="V1793" s="2"/>
      <c r="W1793" s="2"/>
      <c r="X1793" s="2"/>
      <c r="AL1793" s="1"/>
      <c r="AM1793" s="2"/>
      <c r="AN1793" s="2"/>
      <c r="AO1793" s="2"/>
      <c r="AP1793" s="2"/>
      <c r="AQ1793" s="2"/>
      <c r="AR1793" s="2"/>
      <c r="AS1793" s="2"/>
      <c r="AT1793" s="2"/>
    </row>
    <row r="1794" spans="16:46" x14ac:dyDescent="0.25">
      <c r="P1794" s="1"/>
      <c r="Q1794" s="2"/>
      <c r="R1794" s="2"/>
      <c r="S1794" s="2"/>
      <c r="T1794" s="2"/>
      <c r="U1794" s="2"/>
      <c r="V1794" s="2"/>
      <c r="W1794" s="2"/>
      <c r="X1794" s="2"/>
      <c r="AL1794" s="1"/>
      <c r="AM1794" s="2"/>
      <c r="AN1794" s="2"/>
      <c r="AO1794" s="2"/>
      <c r="AP1794" s="2"/>
      <c r="AQ1794" s="2"/>
      <c r="AR1794" s="2"/>
      <c r="AS1794" s="2"/>
      <c r="AT1794" s="2"/>
    </row>
    <row r="1795" spans="16:46" x14ac:dyDescent="0.25">
      <c r="P1795" s="1"/>
      <c r="Q1795" s="2"/>
      <c r="R1795" s="2"/>
      <c r="S1795" s="2"/>
      <c r="T1795" s="2"/>
      <c r="U1795" s="2"/>
      <c r="V1795" s="2"/>
      <c r="W1795" s="2"/>
      <c r="X1795" s="2"/>
      <c r="AL1795" s="1"/>
      <c r="AM1795" s="2"/>
      <c r="AN1795" s="2"/>
      <c r="AO1795" s="2"/>
      <c r="AP1795" s="2"/>
      <c r="AQ1795" s="2"/>
      <c r="AR1795" s="2"/>
      <c r="AS1795" s="2"/>
      <c r="AT1795" s="2"/>
    </row>
    <row r="1796" spans="16:46" x14ac:dyDescent="0.25">
      <c r="P1796" s="1"/>
      <c r="Q1796" s="2"/>
      <c r="R1796" s="2"/>
      <c r="S1796" s="2"/>
      <c r="T1796" s="2"/>
      <c r="U1796" s="2"/>
      <c r="V1796" s="2"/>
      <c r="W1796" s="2"/>
      <c r="X1796" s="2"/>
      <c r="AL1796" s="1"/>
      <c r="AM1796" s="2"/>
      <c r="AN1796" s="2"/>
      <c r="AO1796" s="2"/>
      <c r="AP1796" s="2"/>
      <c r="AQ1796" s="2"/>
      <c r="AR1796" s="2"/>
      <c r="AS1796" s="2"/>
      <c r="AT1796" s="2"/>
    </row>
    <row r="1797" spans="16:46" x14ac:dyDescent="0.25">
      <c r="P1797" s="1"/>
      <c r="Q1797" s="2"/>
      <c r="R1797" s="2"/>
      <c r="S1797" s="2"/>
      <c r="T1797" s="2"/>
      <c r="U1797" s="2"/>
      <c r="V1797" s="2"/>
      <c r="W1797" s="2"/>
      <c r="X1797" s="2"/>
      <c r="AL1797" s="1"/>
      <c r="AM1797" s="2"/>
      <c r="AN1797" s="2"/>
      <c r="AO1797" s="2"/>
      <c r="AP1797" s="2"/>
      <c r="AQ1797" s="2"/>
      <c r="AR1797" s="2"/>
      <c r="AS1797" s="2"/>
      <c r="AT1797" s="2"/>
    </row>
    <row r="1798" spans="16:46" x14ac:dyDescent="0.25">
      <c r="P1798" s="1"/>
      <c r="Q1798" s="2"/>
      <c r="R1798" s="2"/>
      <c r="S1798" s="2"/>
      <c r="T1798" s="2"/>
      <c r="U1798" s="2"/>
      <c r="V1798" s="2"/>
      <c r="W1798" s="2"/>
      <c r="X1798" s="2"/>
      <c r="AL1798" s="1"/>
      <c r="AM1798" s="2"/>
      <c r="AN1798" s="2"/>
      <c r="AO1798" s="2"/>
      <c r="AP1798" s="2"/>
      <c r="AQ1798" s="2"/>
      <c r="AR1798" s="2"/>
      <c r="AS1798" s="2"/>
      <c r="AT1798" s="2"/>
    </row>
    <row r="1799" spans="16:46" x14ac:dyDescent="0.25">
      <c r="P1799" s="1"/>
      <c r="Q1799" s="2"/>
      <c r="R1799" s="2"/>
      <c r="S1799" s="2"/>
      <c r="T1799" s="2"/>
      <c r="U1799" s="2"/>
      <c r="V1799" s="2"/>
      <c r="W1799" s="2"/>
      <c r="X1799" s="2"/>
      <c r="AL1799" s="1"/>
      <c r="AM1799" s="2"/>
      <c r="AN1799" s="2"/>
      <c r="AO1799" s="2"/>
      <c r="AP1799" s="2"/>
      <c r="AQ1799" s="2"/>
      <c r="AR1799" s="2"/>
      <c r="AS1799" s="2"/>
      <c r="AT1799" s="2"/>
    </row>
    <row r="1800" spans="16:46" x14ac:dyDescent="0.25">
      <c r="P1800" s="1"/>
      <c r="Q1800" s="2"/>
      <c r="R1800" s="2"/>
      <c r="S1800" s="2"/>
      <c r="T1800" s="2"/>
      <c r="U1800" s="2"/>
      <c r="V1800" s="2"/>
      <c r="W1800" s="2"/>
      <c r="X1800" s="2"/>
      <c r="AL1800" s="1"/>
      <c r="AM1800" s="2"/>
      <c r="AN1800" s="2"/>
      <c r="AO1800" s="2"/>
      <c r="AP1800" s="2"/>
      <c r="AQ1800" s="2"/>
      <c r="AR1800" s="2"/>
      <c r="AS1800" s="2"/>
      <c r="AT1800" s="2"/>
    </row>
    <row r="1801" spans="16:46" x14ac:dyDescent="0.25">
      <c r="P1801" s="1"/>
      <c r="Q1801" s="2"/>
      <c r="R1801" s="2"/>
      <c r="S1801" s="2"/>
      <c r="T1801" s="2"/>
      <c r="U1801" s="2"/>
      <c r="V1801" s="2"/>
      <c r="W1801" s="2"/>
      <c r="X1801" s="2"/>
      <c r="AL1801" s="1"/>
      <c r="AM1801" s="2"/>
      <c r="AN1801" s="2"/>
      <c r="AO1801" s="2"/>
      <c r="AP1801" s="2"/>
      <c r="AQ1801" s="2"/>
      <c r="AR1801" s="2"/>
      <c r="AS1801" s="2"/>
      <c r="AT1801" s="2"/>
    </row>
    <row r="1802" spans="16:46" x14ac:dyDescent="0.25">
      <c r="P1802" s="1"/>
      <c r="Q1802" s="2"/>
      <c r="R1802" s="2"/>
      <c r="S1802" s="2"/>
      <c r="T1802" s="2"/>
      <c r="U1802" s="2"/>
      <c r="V1802" s="2"/>
      <c r="W1802" s="2"/>
      <c r="X1802" s="2"/>
      <c r="AL1802" s="1"/>
      <c r="AM1802" s="2"/>
      <c r="AN1802" s="2"/>
      <c r="AO1802" s="2"/>
      <c r="AP1802" s="2"/>
      <c r="AQ1802" s="2"/>
      <c r="AR1802" s="2"/>
      <c r="AS1802" s="2"/>
      <c r="AT1802" s="2"/>
    </row>
    <row r="1803" spans="16:46" x14ac:dyDescent="0.25">
      <c r="P1803" s="1"/>
      <c r="Q1803" s="2"/>
      <c r="R1803" s="2"/>
      <c r="S1803" s="2"/>
      <c r="T1803" s="2"/>
      <c r="U1803" s="2"/>
      <c r="V1803" s="2"/>
      <c r="W1803" s="2"/>
      <c r="X1803" s="2"/>
      <c r="AL1803" s="1"/>
      <c r="AM1803" s="2"/>
      <c r="AN1803" s="2"/>
      <c r="AO1803" s="2"/>
      <c r="AP1803" s="2"/>
      <c r="AQ1803" s="2"/>
      <c r="AR1803" s="2"/>
      <c r="AS1803" s="2"/>
      <c r="AT1803" s="2"/>
    </row>
    <row r="1804" spans="16:46" x14ac:dyDescent="0.25">
      <c r="P1804" s="1"/>
      <c r="Q1804" s="2"/>
      <c r="R1804" s="2"/>
      <c r="S1804" s="2"/>
      <c r="T1804" s="2"/>
      <c r="U1804" s="2"/>
      <c r="V1804" s="2"/>
      <c r="W1804" s="2"/>
      <c r="X1804" s="2"/>
      <c r="AL1804" s="1"/>
      <c r="AM1804" s="2"/>
      <c r="AN1804" s="2"/>
      <c r="AO1804" s="2"/>
      <c r="AP1804" s="2"/>
      <c r="AQ1804" s="2"/>
      <c r="AR1804" s="2"/>
      <c r="AS1804" s="2"/>
      <c r="AT1804" s="2"/>
    </row>
    <row r="1805" spans="16:46" x14ac:dyDescent="0.25">
      <c r="P1805" s="1"/>
      <c r="Q1805" s="2"/>
      <c r="R1805" s="2"/>
      <c r="S1805" s="2"/>
      <c r="T1805" s="2"/>
      <c r="U1805" s="2"/>
      <c r="V1805" s="2"/>
      <c r="W1805" s="2"/>
      <c r="X1805" s="2"/>
      <c r="AL1805" s="1"/>
      <c r="AM1805" s="2"/>
      <c r="AN1805" s="2"/>
      <c r="AO1805" s="2"/>
      <c r="AP1805" s="2"/>
      <c r="AQ1805" s="2"/>
      <c r="AR1805" s="2"/>
      <c r="AS1805" s="2"/>
      <c r="AT1805" s="2"/>
    </row>
    <row r="1806" spans="16:46" x14ac:dyDescent="0.25">
      <c r="P1806" s="1"/>
      <c r="Q1806" s="2"/>
      <c r="R1806" s="2"/>
      <c r="S1806" s="2"/>
      <c r="T1806" s="2"/>
      <c r="U1806" s="2"/>
      <c r="V1806" s="2"/>
      <c r="W1806" s="2"/>
      <c r="X1806" s="2"/>
      <c r="AL1806" s="1"/>
      <c r="AM1806" s="2"/>
      <c r="AN1806" s="2"/>
      <c r="AO1806" s="2"/>
      <c r="AP1806" s="2"/>
      <c r="AQ1806" s="2"/>
      <c r="AR1806" s="2"/>
      <c r="AS1806" s="2"/>
      <c r="AT1806" s="2"/>
    </row>
    <row r="1807" spans="16:46" x14ac:dyDescent="0.25">
      <c r="P1807" s="1"/>
      <c r="Q1807" s="2"/>
      <c r="R1807" s="2"/>
      <c r="S1807" s="2"/>
      <c r="T1807" s="2"/>
      <c r="U1807" s="2"/>
      <c r="V1807" s="2"/>
      <c r="W1807" s="2"/>
      <c r="X1807" s="2"/>
      <c r="AL1807" s="1"/>
      <c r="AM1807" s="2"/>
      <c r="AN1807" s="2"/>
      <c r="AO1807" s="2"/>
      <c r="AP1807" s="2"/>
      <c r="AQ1807" s="2"/>
      <c r="AR1807" s="2"/>
      <c r="AS1807" s="2"/>
      <c r="AT1807" s="2"/>
    </row>
    <row r="1808" spans="16:46" x14ac:dyDescent="0.25">
      <c r="P1808" s="1"/>
      <c r="Q1808" s="2"/>
      <c r="R1808" s="2"/>
      <c r="S1808" s="2"/>
      <c r="T1808" s="2"/>
      <c r="U1808" s="2"/>
      <c r="V1808" s="2"/>
      <c r="W1808" s="2"/>
      <c r="X1808" s="2"/>
      <c r="AL1808" s="1"/>
      <c r="AM1808" s="2"/>
      <c r="AN1808" s="2"/>
      <c r="AO1808" s="2"/>
      <c r="AP1808" s="2"/>
      <c r="AQ1808" s="2"/>
      <c r="AR1808" s="2"/>
      <c r="AS1808" s="2"/>
      <c r="AT1808" s="2"/>
    </row>
    <row r="1809" spans="16:46" x14ac:dyDescent="0.25">
      <c r="P1809" s="1"/>
      <c r="Q1809" s="2"/>
      <c r="R1809" s="2"/>
      <c r="S1809" s="2"/>
      <c r="T1809" s="2"/>
      <c r="U1809" s="2"/>
      <c r="V1809" s="2"/>
      <c r="W1809" s="2"/>
      <c r="X1809" s="2"/>
      <c r="AL1809" s="1"/>
      <c r="AM1809" s="2"/>
      <c r="AN1809" s="2"/>
      <c r="AO1809" s="2"/>
      <c r="AP1809" s="2"/>
      <c r="AQ1809" s="2"/>
      <c r="AR1809" s="2"/>
      <c r="AS1809" s="2"/>
      <c r="AT1809" s="2"/>
    </row>
    <row r="1810" spans="16:46" x14ac:dyDescent="0.25">
      <c r="P1810" s="1"/>
      <c r="Q1810" s="2"/>
      <c r="R1810" s="2"/>
      <c r="S1810" s="2"/>
      <c r="T1810" s="2"/>
      <c r="U1810" s="2"/>
      <c r="V1810" s="2"/>
      <c r="W1810" s="2"/>
      <c r="X1810" s="2"/>
      <c r="AL1810" s="1"/>
      <c r="AM1810" s="2"/>
      <c r="AN1810" s="2"/>
      <c r="AO1810" s="2"/>
      <c r="AP1810" s="2"/>
      <c r="AQ1810" s="2"/>
      <c r="AR1810" s="2"/>
      <c r="AS1810" s="2"/>
      <c r="AT1810" s="2"/>
    </row>
    <row r="1811" spans="16:46" x14ac:dyDescent="0.25">
      <c r="P1811" s="1"/>
      <c r="Q1811" s="2"/>
      <c r="R1811" s="2"/>
      <c r="S1811" s="2"/>
      <c r="T1811" s="2"/>
      <c r="U1811" s="2"/>
      <c r="V1811" s="2"/>
      <c r="W1811" s="2"/>
      <c r="X1811" s="2"/>
      <c r="AL1811" s="1"/>
      <c r="AM1811" s="2"/>
      <c r="AN1811" s="2"/>
      <c r="AO1811" s="2"/>
      <c r="AP1811" s="2"/>
      <c r="AQ1811" s="2"/>
      <c r="AR1811" s="2"/>
      <c r="AS1811" s="2"/>
      <c r="AT1811" s="2"/>
    </row>
    <row r="1812" spans="16:46" x14ac:dyDescent="0.25">
      <c r="P1812" s="1"/>
      <c r="Q1812" s="2"/>
      <c r="R1812" s="2"/>
      <c r="S1812" s="2"/>
      <c r="T1812" s="2"/>
      <c r="U1812" s="2"/>
      <c r="V1812" s="2"/>
      <c r="W1812" s="2"/>
      <c r="X1812" s="2"/>
      <c r="AL1812" s="1"/>
      <c r="AM1812" s="2"/>
      <c r="AN1812" s="2"/>
      <c r="AO1812" s="2"/>
      <c r="AP1812" s="2"/>
      <c r="AQ1812" s="2"/>
      <c r="AR1812" s="2"/>
      <c r="AS1812" s="2"/>
      <c r="AT1812" s="2"/>
    </row>
    <row r="1813" spans="16:46" x14ac:dyDescent="0.25">
      <c r="P1813" s="1"/>
      <c r="Q1813" s="2"/>
      <c r="R1813" s="2"/>
      <c r="S1813" s="2"/>
      <c r="T1813" s="2"/>
      <c r="U1813" s="2"/>
      <c r="V1813" s="2"/>
      <c r="W1813" s="2"/>
      <c r="X1813" s="2"/>
      <c r="AL1813" s="1"/>
      <c r="AM1813" s="2"/>
      <c r="AN1813" s="2"/>
      <c r="AO1813" s="2"/>
      <c r="AP1813" s="2"/>
      <c r="AQ1813" s="2"/>
      <c r="AR1813" s="2"/>
      <c r="AS1813" s="2"/>
      <c r="AT1813" s="2"/>
    </row>
    <row r="1814" spans="16:46" x14ac:dyDescent="0.25">
      <c r="P1814" s="1"/>
      <c r="Q1814" s="2"/>
      <c r="R1814" s="2"/>
      <c r="S1814" s="2"/>
      <c r="T1814" s="2"/>
      <c r="U1814" s="2"/>
      <c r="V1814" s="2"/>
      <c r="W1814" s="2"/>
      <c r="X1814" s="2"/>
      <c r="AL1814" s="1"/>
      <c r="AM1814" s="2"/>
      <c r="AN1814" s="2"/>
      <c r="AO1814" s="2"/>
      <c r="AP1814" s="2"/>
      <c r="AQ1814" s="2"/>
      <c r="AR1814" s="2"/>
      <c r="AS1814" s="2"/>
      <c r="AT1814" s="2"/>
    </row>
    <row r="1815" spans="16:46" x14ac:dyDescent="0.25">
      <c r="P1815" s="1"/>
      <c r="Q1815" s="2"/>
      <c r="R1815" s="2"/>
      <c r="S1815" s="2"/>
      <c r="T1815" s="2"/>
      <c r="U1815" s="2"/>
      <c r="V1815" s="2"/>
      <c r="W1815" s="2"/>
      <c r="X1815" s="2"/>
      <c r="AL1815" s="1"/>
      <c r="AM1815" s="2"/>
      <c r="AN1815" s="2"/>
      <c r="AO1815" s="2"/>
      <c r="AP1815" s="2"/>
      <c r="AQ1815" s="2"/>
      <c r="AR1815" s="2"/>
      <c r="AS1815" s="2"/>
      <c r="AT1815" s="2"/>
    </row>
    <row r="1816" spans="16:46" x14ac:dyDescent="0.25">
      <c r="P1816" s="1"/>
      <c r="Q1816" s="2"/>
      <c r="R1816" s="2"/>
      <c r="S1816" s="2"/>
      <c r="T1816" s="2"/>
      <c r="U1816" s="2"/>
      <c r="V1816" s="2"/>
      <c r="W1816" s="2"/>
      <c r="X1816" s="2"/>
      <c r="AL1816" s="1"/>
      <c r="AM1816" s="2"/>
      <c r="AN1816" s="2"/>
      <c r="AO1816" s="2"/>
      <c r="AP1816" s="2"/>
      <c r="AQ1816" s="2"/>
      <c r="AR1816" s="2"/>
      <c r="AS1816" s="2"/>
      <c r="AT1816" s="2"/>
    </row>
    <row r="1817" spans="16:46" x14ac:dyDescent="0.25">
      <c r="P1817" s="1"/>
      <c r="Q1817" s="2"/>
      <c r="R1817" s="2"/>
      <c r="S1817" s="2"/>
      <c r="T1817" s="2"/>
      <c r="U1817" s="2"/>
      <c r="V1817" s="2"/>
      <c r="W1817" s="2"/>
      <c r="X1817" s="2"/>
      <c r="AL1817" s="1"/>
      <c r="AM1817" s="2"/>
      <c r="AN1817" s="2"/>
      <c r="AO1817" s="2"/>
      <c r="AP1817" s="2"/>
      <c r="AQ1817" s="2"/>
      <c r="AR1817" s="2"/>
      <c r="AS1817" s="2"/>
      <c r="AT1817" s="2"/>
    </row>
    <row r="1818" spans="16:46" x14ac:dyDescent="0.25">
      <c r="P1818" s="1"/>
      <c r="Q1818" s="2"/>
      <c r="R1818" s="2"/>
      <c r="S1818" s="2"/>
      <c r="T1818" s="2"/>
      <c r="U1818" s="2"/>
      <c r="V1818" s="2"/>
      <c r="W1818" s="2"/>
      <c r="X1818" s="2"/>
      <c r="AL1818" s="1"/>
      <c r="AM1818" s="2"/>
      <c r="AN1818" s="2"/>
      <c r="AO1818" s="2"/>
      <c r="AP1818" s="2"/>
      <c r="AQ1818" s="2"/>
      <c r="AR1818" s="2"/>
      <c r="AS1818" s="2"/>
      <c r="AT1818" s="2"/>
    </row>
    <row r="1819" spans="16:46" x14ac:dyDescent="0.25">
      <c r="P1819" s="1"/>
      <c r="Q1819" s="2"/>
      <c r="R1819" s="2"/>
      <c r="S1819" s="2"/>
      <c r="T1819" s="2"/>
      <c r="U1819" s="2"/>
      <c r="V1819" s="2"/>
      <c r="W1819" s="2"/>
      <c r="X1819" s="2"/>
      <c r="AL1819" s="1"/>
      <c r="AM1819" s="2"/>
      <c r="AN1819" s="2"/>
      <c r="AO1819" s="2"/>
      <c r="AP1819" s="2"/>
      <c r="AQ1819" s="2"/>
      <c r="AR1819" s="2"/>
      <c r="AS1819" s="2"/>
      <c r="AT1819" s="2"/>
    </row>
    <row r="1820" spans="16:46" x14ac:dyDescent="0.25">
      <c r="P1820" s="1"/>
      <c r="Q1820" s="2"/>
      <c r="R1820" s="2"/>
      <c r="S1820" s="2"/>
      <c r="T1820" s="2"/>
      <c r="U1820" s="2"/>
      <c r="V1820" s="2"/>
      <c r="W1820" s="2"/>
      <c r="X1820" s="2"/>
      <c r="AL1820" s="1"/>
      <c r="AM1820" s="2"/>
      <c r="AN1820" s="2"/>
      <c r="AO1820" s="2"/>
      <c r="AP1820" s="2"/>
      <c r="AQ1820" s="2"/>
      <c r="AR1820" s="2"/>
      <c r="AS1820" s="2"/>
      <c r="AT1820" s="2"/>
    </row>
    <row r="1821" spans="16:46" x14ac:dyDescent="0.25">
      <c r="P1821" s="1"/>
      <c r="Q1821" s="2"/>
      <c r="R1821" s="2"/>
      <c r="S1821" s="2"/>
      <c r="T1821" s="2"/>
      <c r="U1821" s="2"/>
      <c r="V1821" s="2"/>
      <c r="W1821" s="2"/>
      <c r="X1821" s="2"/>
      <c r="AL1821" s="1"/>
      <c r="AM1821" s="2"/>
      <c r="AN1821" s="2"/>
      <c r="AO1821" s="2"/>
      <c r="AP1821" s="2"/>
      <c r="AQ1821" s="2"/>
      <c r="AR1821" s="2"/>
      <c r="AS1821" s="2"/>
      <c r="AT1821" s="2"/>
    </row>
    <row r="1822" spans="16:46" x14ac:dyDescent="0.25">
      <c r="P1822" s="1"/>
      <c r="Q1822" s="2"/>
      <c r="R1822" s="2"/>
      <c r="S1822" s="2"/>
      <c r="T1822" s="2"/>
      <c r="U1822" s="2"/>
      <c r="V1822" s="2"/>
      <c r="W1822" s="2"/>
      <c r="X1822" s="2"/>
      <c r="AL1822" s="1"/>
      <c r="AM1822" s="2"/>
      <c r="AN1822" s="2"/>
      <c r="AO1822" s="2"/>
      <c r="AP1822" s="2"/>
      <c r="AQ1822" s="2"/>
      <c r="AR1822" s="2"/>
      <c r="AS1822" s="2"/>
      <c r="AT1822" s="2"/>
    </row>
    <row r="1823" spans="16:46" x14ac:dyDescent="0.25">
      <c r="P1823" s="1"/>
      <c r="Q1823" s="2"/>
      <c r="R1823" s="2"/>
      <c r="S1823" s="2"/>
      <c r="T1823" s="2"/>
      <c r="U1823" s="2"/>
      <c r="V1823" s="2"/>
      <c r="W1823" s="2"/>
      <c r="X1823" s="2"/>
      <c r="AL1823" s="1"/>
      <c r="AM1823" s="2"/>
      <c r="AN1823" s="2"/>
      <c r="AO1823" s="2"/>
      <c r="AP1823" s="2"/>
      <c r="AQ1823" s="2"/>
      <c r="AR1823" s="2"/>
      <c r="AS1823" s="2"/>
      <c r="AT1823" s="2"/>
    </row>
    <row r="1824" spans="16:46" x14ac:dyDescent="0.25">
      <c r="P1824" s="1"/>
      <c r="Q1824" s="2"/>
      <c r="R1824" s="2"/>
      <c r="S1824" s="2"/>
      <c r="T1824" s="2"/>
      <c r="U1824" s="2"/>
      <c r="V1824" s="2"/>
      <c r="W1824" s="2"/>
      <c r="X1824" s="2"/>
      <c r="AL1824" s="1"/>
      <c r="AM1824" s="2"/>
      <c r="AN1824" s="2"/>
      <c r="AO1824" s="2"/>
      <c r="AP1824" s="2"/>
      <c r="AQ1824" s="2"/>
      <c r="AR1824" s="2"/>
      <c r="AS1824" s="2"/>
      <c r="AT1824" s="2"/>
    </row>
    <row r="1825" spans="16:46" x14ac:dyDescent="0.25">
      <c r="P1825" s="1"/>
      <c r="Q1825" s="2"/>
      <c r="R1825" s="2"/>
      <c r="S1825" s="2"/>
      <c r="T1825" s="2"/>
      <c r="U1825" s="2"/>
      <c r="V1825" s="2"/>
      <c r="W1825" s="2"/>
      <c r="X1825" s="2"/>
      <c r="AL1825" s="1"/>
      <c r="AM1825" s="2"/>
      <c r="AN1825" s="2"/>
      <c r="AO1825" s="2"/>
      <c r="AP1825" s="2"/>
      <c r="AQ1825" s="2"/>
      <c r="AR1825" s="2"/>
      <c r="AS1825" s="2"/>
      <c r="AT1825" s="2"/>
    </row>
    <row r="1826" spans="16:46" x14ac:dyDescent="0.25">
      <c r="P1826" s="1"/>
      <c r="Q1826" s="2"/>
      <c r="R1826" s="2"/>
      <c r="S1826" s="2"/>
      <c r="T1826" s="2"/>
      <c r="U1826" s="2"/>
      <c r="V1826" s="2"/>
      <c r="W1826" s="2"/>
      <c r="X1826" s="2"/>
      <c r="AL1826" s="1"/>
      <c r="AM1826" s="2"/>
      <c r="AN1826" s="2"/>
      <c r="AO1826" s="2"/>
      <c r="AP1826" s="2"/>
      <c r="AQ1826" s="2"/>
      <c r="AR1826" s="2"/>
      <c r="AS1826" s="2"/>
      <c r="AT1826" s="2"/>
    </row>
    <row r="1827" spans="16:46" x14ac:dyDescent="0.25">
      <c r="P1827" s="1"/>
      <c r="Q1827" s="2"/>
      <c r="R1827" s="2"/>
      <c r="S1827" s="2"/>
      <c r="T1827" s="2"/>
      <c r="U1827" s="2"/>
      <c r="V1827" s="2"/>
      <c r="W1827" s="2"/>
      <c r="X1827" s="2"/>
      <c r="AL1827" s="1"/>
      <c r="AM1827" s="2"/>
      <c r="AN1827" s="2"/>
      <c r="AO1827" s="2"/>
      <c r="AP1827" s="2"/>
      <c r="AQ1827" s="2"/>
      <c r="AR1827" s="2"/>
      <c r="AS1827" s="2"/>
      <c r="AT1827" s="2"/>
    </row>
    <row r="1828" spans="16:46" x14ac:dyDescent="0.25">
      <c r="P1828" s="1"/>
      <c r="Q1828" s="2"/>
      <c r="R1828" s="2"/>
      <c r="S1828" s="2"/>
      <c r="T1828" s="2"/>
      <c r="U1828" s="2"/>
      <c r="V1828" s="2"/>
      <c r="W1828" s="2"/>
      <c r="X1828" s="2"/>
      <c r="AL1828" s="1"/>
      <c r="AM1828" s="2"/>
      <c r="AN1828" s="2"/>
      <c r="AO1828" s="2"/>
      <c r="AP1828" s="2"/>
      <c r="AQ1828" s="2"/>
      <c r="AR1828" s="2"/>
      <c r="AS1828" s="2"/>
      <c r="AT1828" s="2"/>
    </row>
    <row r="1829" spans="16:46" x14ac:dyDescent="0.25">
      <c r="P1829" s="1"/>
      <c r="Q1829" s="2"/>
      <c r="R1829" s="2"/>
      <c r="S1829" s="2"/>
      <c r="T1829" s="2"/>
      <c r="U1829" s="2"/>
      <c r="V1829" s="2"/>
      <c r="W1829" s="2"/>
      <c r="X1829" s="2"/>
      <c r="AL1829" s="1"/>
      <c r="AM1829" s="2"/>
      <c r="AN1829" s="2"/>
      <c r="AO1829" s="2"/>
      <c r="AP1829" s="2"/>
      <c r="AQ1829" s="2"/>
      <c r="AR1829" s="2"/>
      <c r="AS1829" s="2"/>
      <c r="AT1829" s="2"/>
    </row>
    <row r="1830" spans="16:46" x14ac:dyDescent="0.25">
      <c r="P1830" s="1"/>
      <c r="Q1830" s="2"/>
      <c r="R1830" s="2"/>
      <c r="S1830" s="2"/>
      <c r="T1830" s="2"/>
      <c r="U1830" s="2"/>
      <c r="V1830" s="2"/>
      <c r="W1830" s="2"/>
      <c r="X1830" s="2"/>
      <c r="AL1830" s="1"/>
      <c r="AM1830" s="2"/>
      <c r="AN1830" s="2"/>
      <c r="AO1830" s="2"/>
      <c r="AP1830" s="2"/>
      <c r="AQ1830" s="2"/>
      <c r="AR1830" s="2"/>
      <c r="AS1830" s="2"/>
      <c r="AT1830" s="2"/>
    </row>
    <row r="1831" spans="16:46" x14ac:dyDescent="0.25">
      <c r="P1831" s="1"/>
      <c r="Q1831" s="2"/>
      <c r="R1831" s="2"/>
      <c r="S1831" s="2"/>
      <c r="T1831" s="2"/>
      <c r="U1831" s="2"/>
      <c r="V1831" s="2"/>
      <c r="W1831" s="2"/>
      <c r="X1831" s="2"/>
      <c r="AL1831" s="1"/>
      <c r="AM1831" s="2"/>
      <c r="AN1831" s="2"/>
      <c r="AO1831" s="2"/>
      <c r="AP1831" s="2"/>
      <c r="AQ1831" s="2"/>
      <c r="AR1831" s="2"/>
      <c r="AS1831" s="2"/>
      <c r="AT1831" s="2"/>
    </row>
    <row r="1832" spans="16:46" x14ac:dyDescent="0.25">
      <c r="P1832" s="1"/>
      <c r="Q1832" s="2"/>
      <c r="R1832" s="2"/>
      <c r="S1832" s="2"/>
      <c r="T1832" s="2"/>
      <c r="U1832" s="2"/>
      <c r="V1832" s="2"/>
      <c r="W1832" s="2"/>
      <c r="X1832" s="2"/>
      <c r="AL1832" s="1"/>
      <c r="AM1832" s="2"/>
      <c r="AN1832" s="2"/>
      <c r="AO1832" s="2"/>
      <c r="AP1832" s="2"/>
      <c r="AQ1832" s="2"/>
      <c r="AR1832" s="2"/>
      <c r="AS1832" s="2"/>
      <c r="AT1832" s="2"/>
    </row>
    <row r="1833" spans="16:46" x14ac:dyDescent="0.25">
      <c r="P1833" s="1"/>
      <c r="Q1833" s="2"/>
      <c r="R1833" s="2"/>
      <c r="S1833" s="2"/>
      <c r="T1833" s="2"/>
      <c r="U1833" s="2"/>
      <c r="V1833" s="2"/>
      <c r="W1833" s="2"/>
      <c r="X1833" s="2"/>
      <c r="AL1833" s="1"/>
      <c r="AM1833" s="2"/>
      <c r="AN1833" s="2"/>
      <c r="AO1833" s="2"/>
      <c r="AP1833" s="2"/>
      <c r="AQ1833" s="2"/>
      <c r="AR1833" s="2"/>
      <c r="AS1833" s="2"/>
      <c r="AT1833" s="2"/>
    </row>
    <row r="1834" spans="16:46" x14ac:dyDescent="0.25">
      <c r="P1834" s="1"/>
      <c r="Q1834" s="2"/>
      <c r="R1834" s="2"/>
      <c r="S1834" s="2"/>
      <c r="T1834" s="2"/>
      <c r="U1834" s="2"/>
      <c r="V1834" s="2"/>
      <c r="W1834" s="2"/>
      <c r="X1834" s="2"/>
      <c r="AL1834" s="1"/>
      <c r="AM1834" s="2"/>
      <c r="AN1834" s="2"/>
      <c r="AO1834" s="2"/>
      <c r="AP1834" s="2"/>
      <c r="AQ1834" s="2"/>
      <c r="AR1834" s="2"/>
      <c r="AS1834" s="2"/>
      <c r="AT1834" s="2"/>
    </row>
    <row r="1835" spans="16:46" x14ac:dyDescent="0.25">
      <c r="P1835" s="1"/>
      <c r="Q1835" s="2"/>
      <c r="R1835" s="2"/>
      <c r="S1835" s="2"/>
      <c r="T1835" s="2"/>
      <c r="U1835" s="2"/>
      <c r="V1835" s="2"/>
      <c r="W1835" s="2"/>
      <c r="X1835" s="2"/>
      <c r="AL1835" s="1"/>
      <c r="AM1835" s="2"/>
      <c r="AN1835" s="2"/>
      <c r="AO1835" s="2"/>
      <c r="AP1835" s="2"/>
      <c r="AQ1835" s="2"/>
      <c r="AR1835" s="2"/>
      <c r="AS1835" s="2"/>
      <c r="AT1835" s="2"/>
    </row>
    <row r="1836" spans="16:46" x14ac:dyDescent="0.25">
      <c r="P1836" s="1"/>
      <c r="Q1836" s="2"/>
      <c r="R1836" s="2"/>
      <c r="S1836" s="2"/>
      <c r="T1836" s="2"/>
      <c r="U1836" s="2"/>
      <c r="V1836" s="2"/>
      <c r="W1836" s="2"/>
      <c r="X1836" s="2"/>
      <c r="AL1836" s="1"/>
      <c r="AM1836" s="2"/>
      <c r="AN1836" s="2"/>
      <c r="AO1836" s="2"/>
      <c r="AP1836" s="2"/>
      <c r="AQ1836" s="2"/>
      <c r="AR1836" s="2"/>
      <c r="AS1836" s="2"/>
      <c r="AT1836" s="2"/>
    </row>
    <row r="1837" spans="16:46" x14ac:dyDescent="0.25">
      <c r="P1837" s="1"/>
      <c r="Q1837" s="2"/>
      <c r="R1837" s="2"/>
      <c r="S1837" s="2"/>
      <c r="T1837" s="2"/>
      <c r="U1837" s="2"/>
      <c r="V1837" s="2"/>
      <c r="W1837" s="2"/>
      <c r="X1837" s="2"/>
      <c r="AL1837" s="1"/>
      <c r="AM1837" s="2"/>
      <c r="AN1837" s="2"/>
      <c r="AO1837" s="2"/>
      <c r="AP1837" s="2"/>
      <c r="AQ1837" s="2"/>
      <c r="AR1837" s="2"/>
      <c r="AS1837" s="2"/>
      <c r="AT1837" s="2"/>
    </row>
    <row r="1838" spans="16:46" x14ac:dyDescent="0.25">
      <c r="P1838" s="1"/>
      <c r="Q1838" s="2"/>
      <c r="R1838" s="2"/>
      <c r="S1838" s="2"/>
      <c r="T1838" s="2"/>
      <c r="U1838" s="2"/>
      <c r="V1838" s="2"/>
      <c r="W1838" s="2"/>
      <c r="X1838" s="2"/>
      <c r="AL1838" s="1"/>
      <c r="AM1838" s="2"/>
      <c r="AN1838" s="2"/>
      <c r="AO1838" s="2"/>
      <c r="AP1838" s="2"/>
      <c r="AQ1838" s="2"/>
      <c r="AR1838" s="2"/>
      <c r="AS1838" s="2"/>
      <c r="AT1838" s="2"/>
    </row>
    <row r="1839" spans="16:46" x14ac:dyDescent="0.25">
      <c r="P1839" s="1"/>
      <c r="Q1839" s="2"/>
      <c r="R1839" s="2"/>
      <c r="S1839" s="2"/>
      <c r="T1839" s="2"/>
      <c r="U1839" s="2"/>
      <c r="V1839" s="2"/>
      <c r="W1839" s="2"/>
      <c r="X1839" s="2"/>
      <c r="AL1839" s="1"/>
      <c r="AM1839" s="2"/>
      <c r="AN1839" s="2"/>
      <c r="AO1839" s="2"/>
      <c r="AP1839" s="2"/>
      <c r="AQ1839" s="2"/>
      <c r="AR1839" s="2"/>
      <c r="AS1839" s="2"/>
      <c r="AT1839" s="2"/>
    </row>
    <row r="1840" spans="16:46" x14ac:dyDescent="0.25">
      <c r="P1840" s="1"/>
      <c r="Q1840" s="2"/>
      <c r="R1840" s="2"/>
      <c r="S1840" s="2"/>
      <c r="T1840" s="2"/>
      <c r="U1840" s="2"/>
      <c r="V1840" s="2"/>
      <c r="W1840" s="2"/>
      <c r="X1840" s="2"/>
      <c r="AL1840" s="1"/>
      <c r="AM1840" s="2"/>
      <c r="AN1840" s="2"/>
      <c r="AO1840" s="2"/>
      <c r="AP1840" s="2"/>
      <c r="AQ1840" s="2"/>
      <c r="AR1840" s="2"/>
      <c r="AS1840" s="2"/>
      <c r="AT1840" s="2"/>
    </row>
    <row r="1841" spans="16:46" x14ac:dyDescent="0.25">
      <c r="P1841" s="1"/>
      <c r="Q1841" s="2"/>
      <c r="R1841" s="2"/>
      <c r="S1841" s="2"/>
      <c r="T1841" s="2"/>
      <c r="U1841" s="2"/>
      <c r="V1841" s="2"/>
      <c r="W1841" s="2"/>
      <c r="X1841" s="2"/>
      <c r="AL1841" s="1"/>
      <c r="AM1841" s="2"/>
      <c r="AN1841" s="2"/>
      <c r="AO1841" s="2"/>
      <c r="AP1841" s="2"/>
      <c r="AQ1841" s="2"/>
      <c r="AR1841" s="2"/>
      <c r="AS1841" s="2"/>
      <c r="AT1841" s="2"/>
    </row>
    <row r="1842" spans="16:46" x14ac:dyDescent="0.25">
      <c r="P1842" s="1"/>
      <c r="Q1842" s="2"/>
      <c r="R1842" s="2"/>
      <c r="S1842" s="2"/>
      <c r="T1842" s="2"/>
      <c r="U1842" s="2"/>
      <c r="V1842" s="2"/>
      <c r="W1842" s="2"/>
      <c r="X1842" s="2"/>
      <c r="AL1842" s="1"/>
      <c r="AM1842" s="2"/>
      <c r="AN1842" s="2"/>
      <c r="AO1842" s="2"/>
      <c r="AP1842" s="2"/>
      <c r="AQ1842" s="2"/>
      <c r="AR1842" s="2"/>
      <c r="AS1842" s="2"/>
      <c r="AT1842" s="2"/>
    </row>
    <row r="1843" spans="16:46" x14ac:dyDescent="0.25">
      <c r="P1843" s="1"/>
      <c r="Q1843" s="2"/>
      <c r="R1843" s="2"/>
      <c r="S1843" s="2"/>
      <c r="T1843" s="2"/>
      <c r="U1843" s="2"/>
      <c r="V1843" s="2"/>
      <c r="W1843" s="2"/>
      <c r="X1843" s="2"/>
      <c r="AL1843" s="1"/>
      <c r="AM1843" s="2"/>
      <c r="AN1843" s="2"/>
      <c r="AO1843" s="2"/>
      <c r="AP1843" s="2"/>
      <c r="AQ1843" s="2"/>
      <c r="AR1843" s="2"/>
      <c r="AS1843" s="2"/>
      <c r="AT1843" s="2"/>
    </row>
    <row r="1844" spans="16:46" x14ac:dyDescent="0.25">
      <c r="P1844" s="1"/>
      <c r="Q1844" s="2"/>
      <c r="R1844" s="2"/>
      <c r="S1844" s="2"/>
      <c r="T1844" s="2"/>
      <c r="U1844" s="2"/>
      <c r="V1844" s="2"/>
      <c r="W1844" s="2"/>
      <c r="X1844" s="2"/>
      <c r="AL1844" s="1"/>
      <c r="AM1844" s="2"/>
      <c r="AN1844" s="2"/>
      <c r="AO1844" s="2"/>
      <c r="AP1844" s="2"/>
      <c r="AQ1844" s="2"/>
      <c r="AR1844" s="2"/>
      <c r="AS1844" s="2"/>
      <c r="AT1844" s="2"/>
    </row>
    <row r="1845" spans="16:46" x14ac:dyDescent="0.25">
      <c r="P1845" s="1"/>
      <c r="Q1845" s="2"/>
      <c r="R1845" s="2"/>
      <c r="S1845" s="2"/>
      <c r="T1845" s="2"/>
      <c r="U1845" s="2"/>
      <c r="V1845" s="2"/>
      <c r="W1845" s="2"/>
      <c r="X1845" s="2"/>
      <c r="AL1845" s="1"/>
      <c r="AM1845" s="2"/>
      <c r="AN1845" s="2"/>
      <c r="AO1845" s="2"/>
      <c r="AP1845" s="2"/>
      <c r="AQ1845" s="2"/>
      <c r="AR1845" s="2"/>
      <c r="AS1845" s="2"/>
      <c r="AT1845" s="2"/>
    </row>
    <row r="1846" spans="16:46" x14ac:dyDescent="0.25">
      <c r="P1846" s="1"/>
      <c r="Q1846" s="2"/>
      <c r="R1846" s="2"/>
      <c r="S1846" s="2"/>
      <c r="T1846" s="2"/>
      <c r="U1846" s="2"/>
      <c r="V1846" s="2"/>
      <c r="W1846" s="2"/>
      <c r="X1846" s="2"/>
      <c r="AL1846" s="1"/>
      <c r="AM1846" s="2"/>
      <c r="AN1846" s="2"/>
      <c r="AO1846" s="2"/>
      <c r="AP1846" s="2"/>
      <c r="AQ1846" s="2"/>
      <c r="AR1846" s="2"/>
      <c r="AS1846" s="2"/>
      <c r="AT1846" s="2"/>
    </row>
    <row r="1847" spans="16:46" x14ac:dyDescent="0.25">
      <c r="P1847" s="1"/>
      <c r="Q1847" s="2"/>
      <c r="R1847" s="2"/>
      <c r="S1847" s="2"/>
      <c r="T1847" s="2"/>
      <c r="U1847" s="2"/>
      <c r="V1847" s="2"/>
      <c r="W1847" s="2"/>
      <c r="X1847" s="2"/>
      <c r="AL1847" s="1"/>
      <c r="AM1847" s="2"/>
      <c r="AN1847" s="2"/>
      <c r="AO1847" s="2"/>
      <c r="AP1847" s="2"/>
      <c r="AQ1847" s="2"/>
      <c r="AR1847" s="2"/>
      <c r="AS1847" s="2"/>
      <c r="AT1847" s="2"/>
    </row>
    <row r="1848" spans="16:46" x14ac:dyDescent="0.25">
      <c r="P1848" s="1"/>
      <c r="Q1848" s="2"/>
      <c r="R1848" s="2"/>
      <c r="S1848" s="2"/>
      <c r="T1848" s="2"/>
      <c r="U1848" s="2"/>
      <c r="V1848" s="2"/>
      <c r="W1848" s="2"/>
      <c r="X1848" s="2"/>
      <c r="AL1848" s="1"/>
      <c r="AM1848" s="2"/>
      <c r="AN1848" s="2"/>
      <c r="AO1848" s="2"/>
      <c r="AP1848" s="2"/>
      <c r="AQ1848" s="2"/>
      <c r="AR1848" s="2"/>
      <c r="AS1848" s="2"/>
      <c r="AT1848" s="2"/>
    </row>
    <row r="1849" spans="16:46" x14ac:dyDescent="0.25">
      <c r="P1849" s="1"/>
      <c r="Q1849" s="2"/>
      <c r="R1849" s="2"/>
      <c r="S1849" s="2"/>
      <c r="T1849" s="2"/>
      <c r="U1849" s="2"/>
      <c r="V1849" s="2"/>
      <c r="W1849" s="2"/>
      <c r="X1849" s="2"/>
      <c r="AL1849" s="1"/>
      <c r="AM1849" s="2"/>
      <c r="AN1849" s="2"/>
      <c r="AO1849" s="2"/>
      <c r="AP1849" s="2"/>
      <c r="AQ1849" s="2"/>
      <c r="AR1849" s="2"/>
      <c r="AS1849" s="2"/>
      <c r="AT1849" s="2"/>
    </row>
    <row r="1850" spans="16:46" x14ac:dyDescent="0.25">
      <c r="P1850" s="1"/>
      <c r="Q1850" s="2"/>
      <c r="R1850" s="2"/>
      <c r="S1850" s="2"/>
      <c r="T1850" s="2"/>
      <c r="U1850" s="2"/>
      <c r="V1850" s="2"/>
      <c r="W1850" s="2"/>
      <c r="X1850" s="2"/>
      <c r="AL1850" s="1"/>
      <c r="AM1850" s="2"/>
      <c r="AN1850" s="2"/>
      <c r="AO1850" s="2"/>
      <c r="AP1850" s="2"/>
      <c r="AQ1850" s="2"/>
      <c r="AR1850" s="2"/>
      <c r="AS1850" s="2"/>
      <c r="AT1850" s="2"/>
    </row>
    <row r="1851" spans="16:46" x14ac:dyDescent="0.25">
      <c r="P1851" s="1"/>
      <c r="Q1851" s="2"/>
      <c r="R1851" s="2"/>
      <c r="S1851" s="2"/>
      <c r="T1851" s="2"/>
      <c r="U1851" s="2"/>
      <c r="V1851" s="2"/>
      <c r="W1851" s="2"/>
      <c r="X1851" s="2"/>
      <c r="AL1851" s="1"/>
      <c r="AM1851" s="2"/>
      <c r="AN1851" s="2"/>
      <c r="AO1851" s="2"/>
      <c r="AP1851" s="2"/>
      <c r="AQ1851" s="2"/>
      <c r="AR1851" s="2"/>
      <c r="AS1851" s="2"/>
      <c r="AT1851" s="2"/>
    </row>
    <row r="1852" spans="16:46" x14ac:dyDescent="0.25">
      <c r="P1852" s="1"/>
      <c r="Q1852" s="2"/>
      <c r="R1852" s="2"/>
      <c r="S1852" s="2"/>
      <c r="T1852" s="2"/>
      <c r="U1852" s="2"/>
      <c r="V1852" s="2"/>
      <c r="W1852" s="2"/>
      <c r="X1852" s="2"/>
      <c r="AL1852" s="1"/>
      <c r="AM1852" s="2"/>
      <c r="AN1852" s="2"/>
      <c r="AO1852" s="2"/>
      <c r="AP1852" s="2"/>
      <c r="AQ1852" s="2"/>
      <c r="AR1852" s="2"/>
      <c r="AS1852" s="2"/>
      <c r="AT1852" s="2"/>
    </row>
    <row r="1853" spans="16:46" x14ac:dyDescent="0.25">
      <c r="P1853" s="1"/>
      <c r="Q1853" s="2"/>
      <c r="R1853" s="2"/>
      <c r="S1853" s="2"/>
      <c r="T1853" s="2"/>
      <c r="U1853" s="2"/>
      <c r="V1853" s="2"/>
      <c r="W1853" s="2"/>
      <c r="X1853" s="2"/>
      <c r="AL1853" s="1"/>
      <c r="AM1853" s="2"/>
      <c r="AN1853" s="2"/>
      <c r="AO1853" s="2"/>
      <c r="AP1853" s="2"/>
      <c r="AQ1853" s="2"/>
      <c r="AR1853" s="2"/>
      <c r="AS1853" s="2"/>
      <c r="AT1853" s="2"/>
    </row>
    <row r="1854" spans="16:46" x14ac:dyDescent="0.25">
      <c r="P1854" s="1"/>
      <c r="Q1854" s="2"/>
      <c r="R1854" s="2"/>
      <c r="S1854" s="2"/>
      <c r="T1854" s="2"/>
      <c r="U1854" s="2"/>
      <c r="V1854" s="2"/>
      <c r="W1854" s="2"/>
      <c r="X1854" s="2"/>
      <c r="AL1854" s="1"/>
      <c r="AM1854" s="2"/>
      <c r="AN1854" s="2"/>
      <c r="AO1854" s="2"/>
      <c r="AP1854" s="2"/>
      <c r="AQ1854" s="2"/>
      <c r="AR1854" s="2"/>
      <c r="AS1854" s="2"/>
      <c r="AT1854" s="2"/>
    </row>
    <row r="1855" spans="16:46" x14ac:dyDescent="0.25">
      <c r="P1855" s="1"/>
      <c r="Q1855" s="2"/>
      <c r="R1855" s="2"/>
      <c r="S1855" s="2"/>
      <c r="T1855" s="2"/>
      <c r="U1855" s="2"/>
      <c r="V1855" s="2"/>
      <c r="W1855" s="2"/>
      <c r="X1855" s="2"/>
      <c r="AL1855" s="1"/>
      <c r="AM1855" s="2"/>
      <c r="AN1855" s="2"/>
      <c r="AO1855" s="2"/>
      <c r="AP1855" s="2"/>
      <c r="AQ1855" s="2"/>
      <c r="AR1855" s="2"/>
      <c r="AS1855" s="2"/>
      <c r="AT1855" s="2"/>
    </row>
    <row r="1856" spans="16:46" x14ac:dyDescent="0.25">
      <c r="P1856" s="1"/>
      <c r="Q1856" s="2"/>
      <c r="R1856" s="2"/>
      <c r="S1856" s="2"/>
      <c r="T1856" s="2"/>
      <c r="U1856" s="2"/>
      <c r="V1856" s="2"/>
      <c r="W1856" s="2"/>
      <c r="X1856" s="2"/>
      <c r="AL1856" s="1"/>
      <c r="AM1856" s="2"/>
      <c r="AN1856" s="2"/>
      <c r="AO1856" s="2"/>
      <c r="AP1856" s="2"/>
      <c r="AQ1856" s="2"/>
      <c r="AR1856" s="2"/>
      <c r="AS1856" s="2"/>
      <c r="AT1856" s="2"/>
    </row>
    <row r="1857" spans="16:46" x14ac:dyDescent="0.25">
      <c r="P1857" s="1"/>
      <c r="Q1857" s="2"/>
      <c r="R1857" s="2"/>
      <c r="S1857" s="2"/>
      <c r="T1857" s="2"/>
      <c r="U1857" s="2"/>
      <c r="V1857" s="2"/>
      <c r="W1857" s="2"/>
      <c r="X1857" s="2"/>
      <c r="AL1857" s="1"/>
      <c r="AM1857" s="2"/>
      <c r="AN1857" s="2"/>
      <c r="AO1857" s="2"/>
      <c r="AP1857" s="2"/>
      <c r="AQ1857" s="2"/>
      <c r="AR1857" s="2"/>
      <c r="AS1857" s="2"/>
      <c r="AT1857" s="2"/>
    </row>
    <row r="1858" spans="16:46" x14ac:dyDescent="0.25">
      <c r="P1858" s="1"/>
      <c r="Q1858" s="2"/>
      <c r="R1858" s="2"/>
      <c r="S1858" s="2"/>
      <c r="T1858" s="2"/>
      <c r="U1858" s="2"/>
      <c r="V1858" s="2"/>
      <c r="W1858" s="2"/>
      <c r="X1858" s="2"/>
      <c r="AL1858" s="1"/>
      <c r="AM1858" s="2"/>
      <c r="AN1858" s="2"/>
      <c r="AO1858" s="2"/>
      <c r="AP1858" s="2"/>
      <c r="AQ1858" s="2"/>
      <c r="AR1858" s="2"/>
      <c r="AS1858" s="2"/>
      <c r="AT1858" s="2"/>
    </row>
    <row r="1859" spans="16:46" x14ac:dyDescent="0.25">
      <c r="P1859" s="1"/>
      <c r="Q1859" s="2"/>
      <c r="R1859" s="2"/>
      <c r="S1859" s="2"/>
      <c r="T1859" s="2"/>
      <c r="U1859" s="2"/>
      <c r="V1859" s="2"/>
      <c r="W1859" s="2"/>
      <c r="X1859" s="2"/>
      <c r="AL1859" s="1"/>
      <c r="AM1859" s="2"/>
      <c r="AN1859" s="2"/>
      <c r="AO1859" s="2"/>
      <c r="AP1859" s="2"/>
      <c r="AQ1859" s="2"/>
      <c r="AR1859" s="2"/>
      <c r="AS1859" s="2"/>
      <c r="AT1859" s="2"/>
    </row>
    <row r="1860" spans="16:46" x14ac:dyDescent="0.25">
      <c r="P1860" s="1"/>
      <c r="Q1860" s="2"/>
      <c r="R1860" s="2"/>
      <c r="S1860" s="2"/>
      <c r="T1860" s="2"/>
      <c r="U1860" s="2"/>
      <c r="V1860" s="2"/>
      <c r="W1860" s="2"/>
      <c r="X1860" s="2"/>
      <c r="AL1860" s="1"/>
      <c r="AM1860" s="2"/>
      <c r="AN1860" s="2"/>
      <c r="AO1860" s="2"/>
      <c r="AP1860" s="2"/>
      <c r="AQ1860" s="2"/>
      <c r="AR1860" s="2"/>
      <c r="AS1860" s="2"/>
      <c r="AT1860" s="2"/>
    </row>
    <row r="1861" spans="16:46" x14ac:dyDescent="0.25">
      <c r="P1861" s="1"/>
      <c r="Q1861" s="2"/>
      <c r="R1861" s="2"/>
      <c r="S1861" s="2"/>
      <c r="T1861" s="2"/>
      <c r="U1861" s="2"/>
      <c r="V1861" s="2"/>
      <c r="W1861" s="2"/>
      <c r="X1861" s="2"/>
      <c r="AL1861" s="1"/>
      <c r="AM1861" s="2"/>
      <c r="AN1861" s="2"/>
      <c r="AO1861" s="2"/>
      <c r="AP1861" s="2"/>
      <c r="AQ1861" s="2"/>
      <c r="AR1861" s="2"/>
      <c r="AS1861" s="2"/>
      <c r="AT1861" s="2"/>
    </row>
    <row r="1862" spans="16:46" x14ac:dyDescent="0.25">
      <c r="P1862" s="1"/>
      <c r="Q1862" s="2"/>
      <c r="R1862" s="2"/>
      <c r="S1862" s="2"/>
      <c r="T1862" s="2"/>
      <c r="U1862" s="2"/>
      <c r="V1862" s="2"/>
      <c r="W1862" s="2"/>
      <c r="X1862" s="2"/>
      <c r="AL1862" s="1"/>
      <c r="AM1862" s="2"/>
      <c r="AN1862" s="2"/>
      <c r="AO1862" s="2"/>
      <c r="AP1862" s="2"/>
      <c r="AQ1862" s="2"/>
      <c r="AR1862" s="2"/>
      <c r="AS1862" s="2"/>
      <c r="AT1862" s="2"/>
    </row>
    <row r="1863" spans="16:46" x14ac:dyDescent="0.25">
      <c r="P1863" s="1"/>
      <c r="Q1863" s="2"/>
      <c r="R1863" s="2"/>
      <c r="S1863" s="2"/>
      <c r="T1863" s="2"/>
      <c r="U1863" s="2"/>
      <c r="V1863" s="2"/>
      <c r="W1863" s="2"/>
      <c r="X1863" s="2"/>
      <c r="AL1863" s="1"/>
      <c r="AM1863" s="2"/>
      <c r="AN1863" s="2"/>
      <c r="AO1863" s="2"/>
      <c r="AP1863" s="2"/>
      <c r="AQ1863" s="2"/>
      <c r="AR1863" s="2"/>
      <c r="AS1863" s="2"/>
      <c r="AT1863" s="2"/>
    </row>
    <row r="1864" spans="16:46" x14ac:dyDescent="0.25">
      <c r="P1864" s="1"/>
      <c r="Q1864" s="2"/>
      <c r="R1864" s="2"/>
      <c r="S1864" s="2"/>
      <c r="T1864" s="2"/>
      <c r="U1864" s="2"/>
      <c r="V1864" s="2"/>
      <c r="W1864" s="2"/>
      <c r="X1864" s="2"/>
      <c r="AL1864" s="1"/>
      <c r="AM1864" s="2"/>
      <c r="AN1864" s="2"/>
      <c r="AO1864" s="2"/>
      <c r="AP1864" s="2"/>
      <c r="AQ1864" s="2"/>
      <c r="AR1864" s="2"/>
      <c r="AS1864" s="2"/>
      <c r="AT1864" s="2"/>
    </row>
    <row r="1865" spans="16:46" x14ac:dyDescent="0.25">
      <c r="P1865" s="1"/>
      <c r="Q1865" s="2"/>
      <c r="R1865" s="2"/>
      <c r="S1865" s="2"/>
      <c r="T1865" s="2"/>
      <c r="U1865" s="2"/>
      <c r="V1865" s="2"/>
      <c r="W1865" s="2"/>
      <c r="X1865" s="2"/>
      <c r="AL1865" s="1"/>
      <c r="AM1865" s="2"/>
      <c r="AN1865" s="2"/>
      <c r="AO1865" s="2"/>
      <c r="AP1865" s="2"/>
      <c r="AQ1865" s="2"/>
      <c r="AR1865" s="2"/>
      <c r="AS1865" s="2"/>
      <c r="AT1865" s="2"/>
    </row>
    <row r="1866" spans="16:46" x14ac:dyDescent="0.25">
      <c r="P1866" s="1"/>
      <c r="Q1866" s="2"/>
      <c r="R1866" s="2"/>
      <c r="S1866" s="2"/>
      <c r="T1866" s="2"/>
      <c r="U1866" s="2"/>
      <c r="V1866" s="2"/>
      <c r="W1866" s="2"/>
      <c r="X1866" s="2"/>
      <c r="AL1866" s="1"/>
      <c r="AM1866" s="2"/>
      <c r="AN1866" s="2"/>
      <c r="AO1866" s="2"/>
      <c r="AP1866" s="2"/>
      <c r="AQ1866" s="2"/>
      <c r="AR1866" s="2"/>
      <c r="AS1866" s="2"/>
      <c r="AT1866" s="2"/>
    </row>
    <row r="1867" spans="16:46" x14ac:dyDescent="0.25">
      <c r="P1867" s="1"/>
      <c r="Q1867" s="2"/>
      <c r="R1867" s="2"/>
      <c r="S1867" s="2"/>
      <c r="T1867" s="2"/>
      <c r="U1867" s="2"/>
      <c r="V1867" s="2"/>
      <c r="W1867" s="2"/>
      <c r="X1867" s="2"/>
      <c r="AL1867" s="1"/>
      <c r="AM1867" s="2"/>
      <c r="AN1867" s="2"/>
      <c r="AO1867" s="2"/>
      <c r="AP1867" s="2"/>
      <c r="AQ1867" s="2"/>
      <c r="AR1867" s="2"/>
      <c r="AS1867" s="2"/>
      <c r="AT1867" s="2"/>
    </row>
    <row r="1868" spans="16:46" x14ac:dyDescent="0.25">
      <c r="P1868" s="1"/>
      <c r="Q1868" s="2"/>
      <c r="R1868" s="2"/>
      <c r="S1868" s="2"/>
      <c r="T1868" s="2"/>
      <c r="U1868" s="2"/>
      <c r="V1868" s="2"/>
      <c r="W1868" s="2"/>
      <c r="X1868" s="2"/>
      <c r="AL1868" s="1"/>
      <c r="AM1868" s="2"/>
      <c r="AN1868" s="2"/>
      <c r="AO1868" s="2"/>
      <c r="AP1868" s="2"/>
      <c r="AQ1868" s="2"/>
      <c r="AR1868" s="2"/>
      <c r="AS1868" s="2"/>
      <c r="AT1868" s="2"/>
    </row>
    <row r="1869" spans="16:46" x14ac:dyDescent="0.25">
      <c r="P1869" s="1"/>
      <c r="Q1869" s="2"/>
      <c r="R1869" s="2"/>
      <c r="S1869" s="2"/>
      <c r="T1869" s="2"/>
      <c r="U1869" s="2"/>
      <c r="V1869" s="2"/>
      <c r="W1869" s="2"/>
      <c r="X1869" s="2"/>
      <c r="AL1869" s="1"/>
      <c r="AM1869" s="2"/>
      <c r="AN1869" s="2"/>
      <c r="AO1869" s="2"/>
      <c r="AP1869" s="2"/>
      <c r="AQ1869" s="2"/>
      <c r="AR1869" s="2"/>
      <c r="AS1869" s="2"/>
      <c r="AT1869" s="2"/>
    </row>
    <row r="1870" spans="16:46" x14ac:dyDescent="0.25">
      <c r="P1870" s="1"/>
      <c r="Q1870" s="2"/>
      <c r="R1870" s="2"/>
      <c r="S1870" s="2"/>
      <c r="T1870" s="2"/>
      <c r="U1870" s="2"/>
      <c r="V1870" s="2"/>
      <c r="W1870" s="2"/>
      <c r="X1870" s="2"/>
      <c r="AL1870" s="1"/>
      <c r="AM1870" s="2"/>
      <c r="AN1870" s="2"/>
      <c r="AO1870" s="2"/>
      <c r="AP1870" s="2"/>
      <c r="AQ1870" s="2"/>
      <c r="AR1870" s="2"/>
      <c r="AS1870" s="2"/>
      <c r="AT1870" s="2"/>
    </row>
    <row r="1871" spans="16:46" x14ac:dyDescent="0.25">
      <c r="P1871" s="1"/>
      <c r="Q1871" s="2"/>
      <c r="R1871" s="2"/>
      <c r="S1871" s="2"/>
      <c r="T1871" s="2"/>
      <c r="U1871" s="2"/>
      <c r="V1871" s="2"/>
      <c r="W1871" s="2"/>
      <c r="X1871" s="2"/>
      <c r="AL1871" s="1"/>
      <c r="AM1871" s="2"/>
      <c r="AN1871" s="2"/>
      <c r="AO1871" s="2"/>
      <c r="AP1871" s="2"/>
      <c r="AQ1871" s="2"/>
      <c r="AR1871" s="2"/>
      <c r="AS1871" s="2"/>
      <c r="AT1871" s="2"/>
    </row>
    <row r="1872" spans="16:46" x14ac:dyDescent="0.25">
      <c r="P1872" s="1"/>
      <c r="Q1872" s="2"/>
      <c r="R1872" s="2"/>
      <c r="S1872" s="2"/>
      <c r="T1872" s="2"/>
      <c r="U1872" s="2"/>
      <c r="V1872" s="2"/>
      <c r="W1872" s="2"/>
      <c r="X1872" s="2"/>
      <c r="AL1872" s="1"/>
      <c r="AM1872" s="2"/>
      <c r="AN1872" s="2"/>
      <c r="AO1872" s="2"/>
      <c r="AP1872" s="2"/>
      <c r="AQ1872" s="2"/>
      <c r="AR1872" s="2"/>
      <c r="AS1872" s="2"/>
      <c r="AT1872" s="2"/>
    </row>
    <row r="1873" spans="16:46" x14ac:dyDescent="0.25">
      <c r="P1873" s="1"/>
      <c r="Q1873" s="2"/>
      <c r="R1873" s="2"/>
      <c r="S1873" s="2"/>
      <c r="T1873" s="2"/>
      <c r="U1873" s="2"/>
      <c r="V1873" s="2"/>
      <c r="W1873" s="2"/>
      <c r="X1873" s="2"/>
      <c r="AL1873" s="1"/>
      <c r="AM1873" s="2"/>
      <c r="AN1873" s="2"/>
      <c r="AO1873" s="2"/>
      <c r="AP1873" s="2"/>
      <c r="AQ1873" s="2"/>
      <c r="AR1873" s="2"/>
      <c r="AS1873" s="2"/>
      <c r="AT1873" s="2"/>
    </row>
    <row r="1874" spans="16:46" x14ac:dyDescent="0.25">
      <c r="P1874" s="1"/>
      <c r="Q1874" s="2"/>
      <c r="R1874" s="2"/>
      <c r="S1874" s="2"/>
      <c r="T1874" s="2"/>
      <c r="U1874" s="2"/>
      <c r="V1874" s="2"/>
      <c r="W1874" s="2"/>
      <c r="X1874" s="2"/>
      <c r="AL1874" s="1"/>
      <c r="AM1874" s="2"/>
      <c r="AN1874" s="2"/>
      <c r="AO1874" s="2"/>
      <c r="AP1874" s="2"/>
      <c r="AQ1874" s="2"/>
      <c r="AR1874" s="2"/>
      <c r="AS1874" s="2"/>
      <c r="AT1874" s="2"/>
    </row>
    <row r="1875" spans="16:46" x14ac:dyDescent="0.25">
      <c r="P1875" s="1"/>
      <c r="Q1875" s="2"/>
      <c r="R1875" s="2"/>
      <c r="S1875" s="2"/>
      <c r="T1875" s="2"/>
      <c r="U1875" s="2"/>
      <c r="V1875" s="2"/>
      <c r="W1875" s="2"/>
      <c r="X1875" s="2"/>
      <c r="AL1875" s="1"/>
      <c r="AM1875" s="2"/>
      <c r="AN1875" s="2"/>
      <c r="AO1875" s="2"/>
      <c r="AP1875" s="2"/>
      <c r="AQ1875" s="2"/>
      <c r="AR1875" s="2"/>
      <c r="AS1875" s="2"/>
      <c r="AT1875" s="2"/>
    </row>
    <row r="1876" spans="16:46" x14ac:dyDescent="0.25">
      <c r="P1876" s="1"/>
      <c r="Q1876" s="2"/>
      <c r="R1876" s="2"/>
      <c r="S1876" s="2"/>
      <c r="T1876" s="2"/>
      <c r="U1876" s="2"/>
      <c r="V1876" s="2"/>
      <c r="W1876" s="2"/>
      <c r="X1876" s="2"/>
      <c r="AL1876" s="1"/>
      <c r="AM1876" s="2"/>
      <c r="AN1876" s="2"/>
      <c r="AO1876" s="2"/>
      <c r="AP1876" s="2"/>
      <c r="AQ1876" s="2"/>
      <c r="AR1876" s="2"/>
      <c r="AS1876" s="2"/>
      <c r="AT1876" s="2"/>
    </row>
    <row r="1877" spans="16:46" x14ac:dyDescent="0.25">
      <c r="P1877" s="1"/>
      <c r="Q1877" s="2"/>
      <c r="R1877" s="2"/>
      <c r="S1877" s="2"/>
      <c r="T1877" s="2"/>
      <c r="U1877" s="2"/>
      <c r="V1877" s="2"/>
      <c r="W1877" s="2"/>
      <c r="X1877" s="2"/>
      <c r="AL1877" s="1"/>
      <c r="AM1877" s="2"/>
      <c r="AN1877" s="2"/>
      <c r="AO1877" s="2"/>
      <c r="AP1877" s="2"/>
      <c r="AQ1877" s="2"/>
      <c r="AR1877" s="2"/>
      <c r="AS1877" s="2"/>
      <c r="AT1877" s="2"/>
    </row>
    <row r="1878" spans="16:46" x14ac:dyDescent="0.25">
      <c r="P1878" s="1"/>
      <c r="Q1878" s="2"/>
      <c r="R1878" s="2"/>
      <c r="S1878" s="2"/>
      <c r="T1878" s="2"/>
      <c r="U1878" s="2"/>
      <c r="V1878" s="2"/>
      <c r="W1878" s="2"/>
      <c r="X1878" s="2"/>
      <c r="AL1878" s="1"/>
      <c r="AM1878" s="2"/>
      <c r="AN1878" s="2"/>
      <c r="AO1878" s="2"/>
      <c r="AP1878" s="2"/>
      <c r="AQ1878" s="2"/>
      <c r="AR1878" s="2"/>
      <c r="AS1878" s="2"/>
      <c r="AT1878" s="2"/>
    </row>
    <row r="1879" spans="16:46" x14ac:dyDescent="0.25">
      <c r="P1879" s="1"/>
      <c r="Q1879" s="2"/>
      <c r="R1879" s="2"/>
      <c r="S1879" s="2"/>
      <c r="T1879" s="2"/>
      <c r="U1879" s="2"/>
      <c r="V1879" s="2"/>
      <c r="W1879" s="2"/>
      <c r="X1879" s="2"/>
      <c r="AL1879" s="1"/>
      <c r="AM1879" s="2"/>
      <c r="AN1879" s="2"/>
      <c r="AO1879" s="2"/>
      <c r="AP1879" s="2"/>
      <c r="AQ1879" s="2"/>
      <c r="AR1879" s="2"/>
      <c r="AS1879" s="2"/>
      <c r="AT1879" s="2"/>
    </row>
    <row r="1880" spans="16:46" x14ac:dyDescent="0.25">
      <c r="P1880" s="1"/>
      <c r="Q1880" s="2"/>
      <c r="R1880" s="2"/>
      <c r="S1880" s="2"/>
      <c r="T1880" s="2"/>
      <c r="U1880" s="2"/>
      <c r="V1880" s="2"/>
      <c r="W1880" s="2"/>
      <c r="X1880" s="2"/>
      <c r="AL1880" s="1"/>
      <c r="AM1880" s="2"/>
      <c r="AN1880" s="2"/>
      <c r="AO1880" s="2"/>
      <c r="AP1880" s="2"/>
      <c r="AQ1880" s="2"/>
      <c r="AR1880" s="2"/>
      <c r="AS1880" s="2"/>
      <c r="AT1880" s="2"/>
    </row>
    <row r="1881" spans="16:46" x14ac:dyDescent="0.25">
      <c r="P1881" s="1"/>
      <c r="Q1881" s="2"/>
      <c r="R1881" s="2"/>
      <c r="S1881" s="2"/>
      <c r="T1881" s="2"/>
      <c r="U1881" s="2"/>
      <c r="V1881" s="2"/>
      <c r="W1881" s="2"/>
      <c r="X1881" s="2"/>
      <c r="AL1881" s="1"/>
      <c r="AM1881" s="2"/>
      <c r="AN1881" s="2"/>
      <c r="AO1881" s="2"/>
      <c r="AP1881" s="2"/>
      <c r="AQ1881" s="2"/>
      <c r="AR1881" s="2"/>
      <c r="AS1881" s="2"/>
      <c r="AT1881" s="2"/>
    </row>
    <row r="1882" spans="16:46" x14ac:dyDescent="0.25">
      <c r="P1882" s="1"/>
      <c r="Q1882" s="2"/>
      <c r="R1882" s="2"/>
      <c r="S1882" s="2"/>
      <c r="T1882" s="2"/>
      <c r="U1882" s="2"/>
      <c r="V1882" s="2"/>
      <c r="W1882" s="2"/>
      <c r="X1882" s="2"/>
      <c r="AL1882" s="1"/>
      <c r="AM1882" s="2"/>
      <c r="AN1882" s="2"/>
      <c r="AO1882" s="2"/>
      <c r="AP1882" s="2"/>
      <c r="AQ1882" s="2"/>
      <c r="AR1882" s="2"/>
      <c r="AS1882" s="2"/>
      <c r="AT1882" s="2"/>
    </row>
    <row r="1883" spans="16:46" x14ac:dyDescent="0.25">
      <c r="P1883" s="1"/>
      <c r="Q1883" s="2"/>
      <c r="R1883" s="2"/>
      <c r="S1883" s="2"/>
      <c r="T1883" s="2"/>
      <c r="U1883" s="2"/>
      <c r="V1883" s="2"/>
      <c r="W1883" s="2"/>
      <c r="X1883" s="2"/>
      <c r="AL1883" s="1"/>
      <c r="AM1883" s="2"/>
      <c r="AN1883" s="2"/>
      <c r="AO1883" s="2"/>
      <c r="AP1883" s="2"/>
      <c r="AQ1883" s="2"/>
      <c r="AR1883" s="2"/>
      <c r="AS1883" s="2"/>
      <c r="AT1883" s="2"/>
    </row>
    <row r="1884" spans="16:46" x14ac:dyDescent="0.25">
      <c r="P1884" s="1"/>
      <c r="Q1884" s="2"/>
      <c r="R1884" s="2"/>
      <c r="S1884" s="2"/>
      <c r="T1884" s="2"/>
      <c r="U1884" s="2"/>
      <c r="V1884" s="2"/>
      <c r="W1884" s="2"/>
      <c r="X1884" s="2"/>
      <c r="AL1884" s="1"/>
      <c r="AM1884" s="2"/>
      <c r="AN1884" s="2"/>
      <c r="AO1884" s="2"/>
      <c r="AP1884" s="2"/>
      <c r="AQ1884" s="2"/>
      <c r="AR1884" s="2"/>
      <c r="AS1884" s="2"/>
      <c r="AT1884" s="2"/>
    </row>
    <row r="1885" spans="16:46" x14ac:dyDescent="0.25">
      <c r="P1885" s="1"/>
      <c r="Q1885" s="2"/>
      <c r="R1885" s="2"/>
      <c r="S1885" s="2"/>
      <c r="T1885" s="2"/>
      <c r="U1885" s="2"/>
      <c r="V1885" s="2"/>
      <c r="W1885" s="2"/>
      <c r="X1885" s="2"/>
      <c r="AL1885" s="1"/>
      <c r="AM1885" s="2"/>
      <c r="AN1885" s="2"/>
      <c r="AO1885" s="2"/>
      <c r="AP1885" s="2"/>
      <c r="AQ1885" s="2"/>
      <c r="AR1885" s="2"/>
      <c r="AS1885" s="2"/>
      <c r="AT1885" s="2"/>
    </row>
    <row r="1886" spans="16:46" x14ac:dyDescent="0.25">
      <c r="P1886" s="1"/>
      <c r="Q1886" s="2"/>
      <c r="R1886" s="2"/>
      <c r="S1886" s="2"/>
      <c r="T1886" s="2"/>
      <c r="U1886" s="2"/>
      <c r="V1886" s="2"/>
      <c r="W1886" s="2"/>
      <c r="X1886" s="2"/>
      <c r="AL1886" s="1"/>
      <c r="AM1886" s="2"/>
      <c r="AN1886" s="2"/>
      <c r="AO1886" s="2"/>
      <c r="AP1886" s="2"/>
      <c r="AQ1886" s="2"/>
      <c r="AR1886" s="2"/>
      <c r="AS1886" s="2"/>
      <c r="AT1886" s="2"/>
    </row>
    <row r="1887" spans="16:46" x14ac:dyDescent="0.25">
      <c r="P1887" s="1"/>
      <c r="Q1887" s="2"/>
      <c r="R1887" s="2"/>
      <c r="S1887" s="2"/>
      <c r="T1887" s="2"/>
      <c r="U1887" s="2"/>
      <c r="V1887" s="2"/>
      <c r="W1887" s="2"/>
      <c r="X1887" s="2"/>
      <c r="AL1887" s="1"/>
      <c r="AM1887" s="2"/>
      <c r="AN1887" s="2"/>
      <c r="AO1887" s="2"/>
      <c r="AP1887" s="2"/>
      <c r="AQ1887" s="2"/>
      <c r="AR1887" s="2"/>
      <c r="AS1887" s="2"/>
      <c r="AT1887" s="2"/>
    </row>
    <row r="1888" spans="16:46" x14ac:dyDescent="0.25">
      <c r="P1888" s="1"/>
      <c r="Q1888" s="2"/>
      <c r="R1888" s="2"/>
      <c r="S1888" s="2"/>
      <c r="T1888" s="2"/>
      <c r="U1888" s="2"/>
      <c r="V1888" s="2"/>
      <c r="W1888" s="2"/>
      <c r="X1888" s="2"/>
      <c r="AL1888" s="1"/>
      <c r="AM1888" s="2"/>
      <c r="AN1888" s="2"/>
      <c r="AO1888" s="2"/>
      <c r="AP1888" s="2"/>
      <c r="AQ1888" s="2"/>
      <c r="AR1888" s="2"/>
      <c r="AS1888" s="2"/>
      <c r="AT1888" s="2"/>
    </row>
    <row r="1889" spans="16:46" x14ac:dyDescent="0.25">
      <c r="P1889" s="1"/>
      <c r="Q1889" s="2"/>
      <c r="R1889" s="2"/>
      <c r="S1889" s="2"/>
      <c r="T1889" s="2"/>
      <c r="U1889" s="2"/>
      <c r="V1889" s="2"/>
      <c r="W1889" s="2"/>
      <c r="X1889" s="2"/>
      <c r="AL1889" s="1"/>
      <c r="AM1889" s="2"/>
      <c r="AN1889" s="2"/>
      <c r="AO1889" s="2"/>
      <c r="AP1889" s="2"/>
      <c r="AQ1889" s="2"/>
      <c r="AR1889" s="2"/>
      <c r="AS1889" s="2"/>
      <c r="AT1889" s="2"/>
    </row>
    <row r="1890" spans="16:46" x14ac:dyDescent="0.25">
      <c r="P1890" s="1"/>
      <c r="Q1890" s="2"/>
      <c r="R1890" s="2"/>
      <c r="S1890" s="2"/>
      <c r="T1890" s="2"/>
      <c r="U1890" s="2"/>
      <c r="V1890" s="2"/>
      <c r="W1890" s="2"/>
      <c r="X1890" s="2"/>
      <c r="AL1890" s="1"/>
      <c r="AM1890" s="2"/>
      <c r="AN1890" s="2"/>
      <c r="AO1890" s="2"/>
      <c r="AP1890" s="2"/>
      <c r="AQ1890" s="2"/>
      <c r="AR1890" s="2"/>
      <c r="AS1890" s="2"/>
      <c r="AT1890" s="2"/>
    </row>
    <row r="1891" spans="16:46" x14ac:dyDescent="0.25">
      <c r="P1891" s="1"/>
      <c r="Q1891" s="2"/>
      <c r="R1891" s="2"/>
      <c r="S1891" s="2"/>
      <c r="T1891" s="2"/>
      <c r="U1891" s="2"/>
      <c r="V1891" s="2"/>
      <c r="W1891" s="2"/>
      <c r="X1891" s="2"/>
      <c r="AL1891" s="1"/>
      <c r="AM1891" s="2"/>
      <c r="AN1891" s="2"/>
      <c r="AO1891" s="2"/>
      <c r="AP1891" s="2"/>
      <c r="AQ1891" s="2"/>
      <c r="AR1891" s="2"/>
      <c r="AS1891" s="2"/>
      <c r="AT1891" s="2"/>
    </row>
    <row r="1892" spans="16:46" x14ac:dyDescent="0.25">
      <c r="P1892" s="1"/>
      <c r="Q1892" s="2"/>
      <c r="R1892" s="2"/>
      <c r="S1892" s="2"/>
      <c r="T1892" s="2"/>
      <c r="U1892" s="2"/>
      <c r="V1892" s="2"/>
      <c r="W1892" s="2"/>
      <c r="X1892" s="2"/>
      <c r="AL1892" s="1"/>
      <c r="AM1892" s="2"/>
      <c r="AN1892" s="2"/>
      <c r="AO1892" s="2"/>
      <c r="AP1892" s="2"/>
      <c r="AQ1892" s="2"/>
      <c r="AR1892" s="2"/>
      <c r="AS1892" s="2"/>
      <c r="AT1892" s="2"/>
    </row>
    <row r="1893" spans="16:46" x14ac:dyDescent="0.25">
      <c r="P1893" s="1"/>
      <c r="Q1893" s="2"/>
      <c r="R1893" s="2"/>
      <c r="S1893" s="2"/>
      <c r="T1893" s="2"/>
      <c r="U1893" s="2"/>
      <c r="V1893" s="2"/>
      <c r="W1893" s="2"/>
      <c r="X1893" s="2"/>
      <c r="AL1893" s="1"/>
      <c r="AM1893" s="2"/>
      <c r="AN1893" s="2"/>
      <c r="AO1893" s="2"/>
      <c r="AP1893" s="2"/>
      <c r="AQ1893" s="2"/>
      <c r="AR1893" s="2"/>
      <c r="AS1893" s="2"/>
      <c r="AT1893" s="2"/>
    </row>
    <row r="1894" spans="16:46" x14ac:dyDescent="0.25">
      <c r="P1894" s="1"/>
      <c r="Q1894" s="2"/>
      <c r="R1894" s="2"/>
      <c r="S1894" s="2"/>
      <c r="T1894" s="2"/>
      <c r="U1894" s="2"/>
      <c r="V1894" s="2"/>
      <c r="W1894" s="2"/>
      <c r="X1894" s="2"/>
      <c r="AL1894" s="1"/>
      <c r="AM1894" s="2"/>
      <c r="AN1894" s="2"/>
      <c r="AO1894" s="2"/>
      <c r="AP1894" s="2"/>
      <c r="AQ1894" s="2"/>
      <c r="AR1894" s="2"/>
      <c r="AS1894" s="2"/>
      <c r="AT1894" s="2"/>
    </row>
    <row r="1895" spans="16:46" x14ac:dyDescent="0.25">
      <c r="P1895" s="1"/>
      <c r="Q1895" s="2"/>
      <c r="R1895" s="2"/>
      <c r="S1895" s="2"/>
      <c r="T1895" s="2"/>
      <c r="U1895" s="2"/>
      <c r="V1895" s="2"/>
      <c r="W1895" s="2"/>
      <c r="X1895" s="2"/>
      <c r="AL1895" s="1"/>
      <c r="AM1895" s="2"/>
      <c r="AN1895" s="2"/>
      <c r="AO1895" s="2"/>
      <c r="AP1895" s="2"/>
      <c r="AQ1895" s="2"/>
      <c r="AR1895" s="2"/>
      <c r="AS1895" s="2"/>
      <c r="AT1895" s="2"/>
    </row>
    <row r="1896" spans="16:46" x14ac:dyDescent="0.25">
      <c r="P1896" s="1"/>
      <c r="Q1896" s="2"/>
      <c r="R1896" s="2"/>
      <c r="S1896" s="2"/>
      <c r="T1896" s="2"/>
      <c r="U1896" s="2"/>
      <c r="V1896" s="2"/>
      <c r="W1896" s="2"/>
      <c r="X1896" s="2"/>
      <c r="AL1896" s="1"/>
      <c r="AM1896" s="2"/>
      <c r="AN1896" s="2"/>
      <c r="AO1896" s="2"/>
      <c r="AP1896" s="2"/>
      <c r="AQ1896" s="2"/>
      <c r="AR1896" s="2"/>
      <c r="AS1896" s="2"/>
      <c r="AT1896" s="2"/>
    </row>
    <row r="1897" spans="16:46" x14ac:dyDescent="0.25">
      <c r="P1897" s="1"/>
      <c r="Q1897" s="2"/>
      <c r="R1897" s="2"/>
      <c r="S1897" s="2"/>
      <c r="T1897" s="2"/>
      <c r="U1897" s="2"/>
      <c r="V1897" s="2"/>
      <c r="W1897" s="2"/>
      <c r="X1897" s="2"/>
      <c r="AL1897" s="1"/>
      <c r="AM1897" s="2"/>
      <c r="AN1897" s="2"/>
      <c r="AO1897" s="2"/>
      <c r="AP1897" s="2"/>
      <c r="AQ1897" s="2"/>
      <c r="AR1897" s="2"/>
      <c r="AS1897" s="2"/>
      <c r="AT1897" s="2"/>
    </row>
    <row r="1898" spans="16:46" x14ac:dyDescent="0.25">
      <c r="P1898" s="1"/>
      <c r="Q1898" s="2"/>
      <c r="R1898" s="2"/>
      <c r="S1898" s="2"/>
      <c r="T1898" s="2"/>
      <c r="U1898" s="2"/>
      <c r="V1898" s="2"/>
      <c r="W1898" s="2"/>
      <c r="X1898" s="2"/>
      <c r="AL1898" s="1"/>
      <c r="AM1898" s="2"/>
      <c r="AN1898" s="2"/>
      <c r="AO1898" s="2"/>
      <c r="AP1898" s="2"/>
      <c r="AQ1898" s="2"/>
      <c r="AR1898" s="2"/>
      <c r="AS1898" s="2"/>
      <c r="AT1898" s="2"/>
    </row>
    <row r="1899" spans="16:46" x14ac:dyDescent="0.25">
      <c r="P1899" s="1"/>
      <c r="Q1899" s="2"/>
      <c r="R1899" s="2"/>
      <c r="S1899" s="2"/>
      <c r="T1899" s="2"/>
      <c r="U1899" s="2"/>
      <c r="V1899" s="2"/>
      <c r="W1899" s="2"/>
      <c r="X1899" s="2"/>
      <c r="AL1899" s="1"/>
      <c r="AM1899" s="2"/>
      <c r="AN1899" s="2"/>
      <c r="AO1899" s="2"/>
      <c r="AP1899" s="2"/>
      <c r="AQ1899" s="2"/>
      <c r="AR1899" s="2"/>
      <c r="AS1899" s="2"/>
      <c r="AT1899" s="2"/>
    </row>
    <row r="1900" spans="16:46" x14ac:dyDescent="0.25">
      <c r="P1900" s="1"/>
      <c r="Q1900" s="2"/>
      <c r="R1900" s="2"/>
      <c r="S1900" s="2"/>
      <c r="T1900" s="2"/>
      <c r="U1900" s="2"/>
      <c r="V1900" s="2"/>
      <c r="W1900" s="2"/>
      <c r="X1900" s="2"/>
      <c r="AL1900" s="1"/>
      <c r="AM1900" s="2"/>
      <c r="AN1900" s="2"/>
      <c r="AO1900" s="2"/>
      <c r="AP1900" s="2"/>
      <c r="AQ1900" s="2"/>
      <c r="AR1900" s="2"/>
      <c r="AS1900" s="2"/>
      <c r="AT1900" s="2"/>
    </row>
    <row r="1901" spans="16:46" x14ac:dyDescent="0.25">
      <c r="P1901" s="1"/>
      <c r="Q1901" s="2"/>
      <c r="R1901" s="2"/>
      <c r="S1901" s="2"/>
      <c r="T1901" s="2"/>
      <c r="U1901" s="2"/>
      <c r="V1901" s="2"/>
      <c r="W1901" s="2"/>
      <c r="X1901" s="2"/>
      <c r="AL1901" s="1"/>
      <c r="AM1901" s="2"/>
      <c r="AN1901" s="2"/>
      <c r="AO1901" s="2"/>
      <c r="AP1901" s="2"/>
      <c r="AQ1901" s="2"/>
      <c r="AR1901" s="2"/>
      <c r="AS1901" s="2"/>
      <c r="AT1901" s="2"/>
    </row>
    <row r="1902" spans="16:46" x14ac:dyDescent="0.25">
      <c r="P1902" s="1"/>
      <c r="Q1902" s="2"/>
      <c r="R1902" s="2"/>
      <c r="S1902" s="2"/>
      <c r="T1902" s="2"/>
      <c r="U1902" s="2"/>
      <c r="V1902" s="2"/>
      <c r="W1902" s="2"/>
      <c r="X1902" s="2"/>
      <c r="AL1902" s="1"/>
      <c r="AM1902" s="2"/>
      <c r="AN1902" s="2"/>
      <c r="AO1902" s="2"/>
      <c r="AP1902" s="2"/>
      <c r="AQ1902" s="2"/>
      <c r="AR1902" s="2"/>
      <c r="AS1902" s="2"/>
      <c r="AT1902" s="2"/>
    </row>
    <row r="1903" spans="16:46" x14ac:dyDescent="0.25">
      <c r="P1903" s="1"/>
      <c r="Q1903" s="2"/>
      <c r="R1903" s="2"/>
      <c r="S1903" s="2"/>
      <c r="T1903" s="2"/>
      <c r="U1903" s="2"/>
      <c r="V1903" s="2"/>
      <c r="W1903" s="2"/>
      <c r="X1903" s="2"/>
      <c r="AL1903" s="1"/>
      <c r="AM1903" s="2"/>
      <c r="AN1903" s="2"/>
      <c r="AO1903" s="2"/>
      <c r="AP1903" s="2"/>
      <c r="AQ1903" s="2"/>
      <c r="AR1903" s="2"/>
      <c r="AS1903" s="2"/>
      <c r="AT1903" s="2"/>
    </row>
    <row r="1904" spans="16:46" x14ac:dyDescent="0.25">
      <c r="P1904" s="1"/>
      <c r="Q1904" s="2"/>
      <c r="R1904" s="2"/>
      <c r="S1904" s="2"/>
      <c r="T1904" s="2"/>
      <c r="U1904" s="2"/>
      <c r="V1904" s="2"/>
      <c r="W1904" s="2"/>
      <c r="X1904" s="2"/>
      <c r="AL1904" s="1"/>
      <c r="AM1904" s="2"/>
      <c r="AN1904" s="2"/>
      <c r="AO1904" s="2"/>
      <c r="AP1904" s="2"/>
      <c r="AQ1904" s="2"/>
      <c r="AR1904" s="2"/>
      <c r="AS1904" s="2"/>
      <c r="AT1904" s="2"/>
    </row>
    <row r="1905" spans="16:46" x14ac:dyDescent="0.25">
      <c r="P1905" s="1"/>
      <c r="Q1905" s="2"/>
      <c r="R1905" s="2"/>
      <c r="S1905" s="2"/>
      <c r="T1905" s="2"/>
      <c r="U1905" s="2"/>
      <c r="V1905" s="2"/>
      <c r="W1905" s="2"/>
      <c r="X1905" s="2"/>
      <c r="AL1905" s="1"/>
      <c r="AM1905" s="2"/>
      <c r="AN1905" s="2"/>
      <c r="AO1905" s="2"/>
      <c r="AP1905" s="2"/>
      <c r="AQ1905" s="2"/>
      <c r="AR1905" s="2"/>
      <c r="AS1905" s="2"/>
      <c r="AT1905" s="2"/>
    </row>
    <row r="1906" spans="16:46" x14ac:dyDescent="0.25">
      <c r="P1906" s="1"/>
      <c r="Q1906" s="2"/>
      <c r="R1906" s="2"/>
      <c r="S1906" s="2"/>
      <c r="T1906" s="2"/>
      <c r="U1906" s="2"/>
      <c r="V1906" s="2"/>
      <c r="W1906" s="2"/>
      <c r="X1906" s="2"/>
      <c r="AL1906" s="1"/>
      <c r="AM1906" s="2"/>
      <c r="AN1906" s="2"/>
      <c r="AO1906" s="2"/>
      <c r="AP1906" s="2"/>
      <c r="AQ1906" s="2"/>
      <c r="AR1906" s="2"/>
      <c r="AS1906" s="2"/>
      <c r="AT1906" s="2"/>
    </row>
    <row r="1907" spans="16:46" x14ac:dyDescent="0.25">
      <c r="P1907" s="1"/>
      <c r="Q1907" s="2"/>
      <c r="R1907" s="2"/>
      <c r="S1907" s="2"/>
      <c r="T1907" s="2"/>
      <c r="U1907" s="2"/>
      <c r="V1907" s="2"/>
      <c r="W1907" s="2"/>
      <c r="X1907" s="2"/>
      <c r="AL1907" s="1"/>
      <c r="AM1907" s="2"/>
      <c r="AN1907" s="2"/>
      <c r="AO1907" s="2"/>
      <c r="AP1907" s="2"/>
      <c r="AQ1907" s="2"/>
      <c r="AR1907" s="2"/>
      <c r="AS1907" s="2"/>
      <c r="AT1907" s="2"/>
    </row>
    <row r="1908" spans="16:46" x14ac:dyDescent="0.25">
      <c r="P1908" s="1"/>
      <c r="Q1908" s="2"/>
      <c r="R1908" s="2"/>
      <c r="S1908" s="2"/>
      <c r="T1908" s="2"/>
      <c r="U1908" s="2"/>
      <c r="V1908" s="2"/>
      <c r="W1908" s="2"/>
      <c r="X1908" s="2"/>
      <c r="AL1908" s="1"/>
      <c r="AM1908" s="2"/>
      <c r="AN1908" s="2"/>
      <c r="AO1908" s="2"/>
      <c r="AP1908" s="2"/>
      <c r="AQ1908" s="2"/>
      <c r="AR1908" s="2"/>
      <c r="AS1908" s="2"/>
      <c r="AT1908" s="2"/>
    </row>
    <row r="1909" spans="16:46" x14ac:dyDescent="0.25">
      <c r="P1909" s="1"/>
      <c r="Q1909" s="2"/>
      <c r="R1909" s="2"/>
      <c r="S1909" s="2"/>
      <c r="T1909" s="2"/>
      <c r="U1909" s="2"/>
      <c r="V1909" s="2"/>
      <c r="W1909" s="2"/>
      <c r="X1909" s="2"/>
      <c r="AL1909" s="1"/>
      <c r="AM1909" s="2"/>
      <c r="AN1909" s="2"/>
      <c r="AO1909" s="2"/>
      <c r="AP1909" s="2"/>
      <c r="AQ1909" s="2"/>
      <c r="AR1909" s="2"/>
      <c r="AS1909" s="2"/>
      <c r="AT1909" s="2"/>
    </row>
    <row r="1910" spans="16:46" x14ac:dyDescent="0.25">
      <c r="P1910" s="1"/>
      <c r="Q1910" s="2"/>
      <c r="R1910" s="2"/>
      <c r="S1910" s="2"/>
      <c r="T1910" s="2"/>
      <c r="U1910" s="2"/>
      <c r="V1910" s="2"/>
      <c r="W1910" s="2"/>
      <c r="X1910" s="2"/>
      <c r="AL1910" s="1"/>
      <c r="AM1910" s="2"/>
      <c r="AN1910" s="2"/>
      <c r="AO1910" s="2"/>
      <c r="AP1910" s="2"/>
      <c r="AQ1910" s="2"/>
      <c r="AR1910" s="2"/>
      <c r="AS1910" s="2"/>
      <c r="AT1910" s="2"/>
    </row>
    <row r="1911" spans="16:46" x14ac:dyDescent="0.25">
      <c r="P1911" s="1"/>
      <c r="Q1911" s="2"/>
      <c r="R1911" s="2"/>
      <c r="S1911" s="2"/>
      <c r="T1911" s="2"/>
      <c r="U1911" s="2"/>
      <c r="V1911" s="2"/>
      <c r="W1911" s="2"/>
      <c r="X1911" s="2"/>
      <c r="AL1911" s="1"/>
      <c r="AM1911" s="2"/>
      <c r="AN1911" s="2"/>
      <c r="AO1911" s="2"/>
      <c r="AP1911" s="2"/>
      <c r="AQ1911" s="2"/>
      <c r="AR1911" s="2"/>
      <c r="AS1911" s="2"/>
      <c r="AT1911" s="2"/>
    </row>
    <row r="1912" spans="16:46" x14ac:dyDescent="0.25">
      <c r="P1912" s="1"/>
      <c r="Q1912" s="2"/>
      <c r="R1912" s="2"/>
      <c r="S1912" s="2"/>
      <c r="T1912" s="2"/>
      <c r="U1912" s="2"/>
      <c r="V1912" s="2"/>
      <c r="W1912" s="2"/>
      <c r="X1912" s="2"/>
      <c r="AL1912" s="1"/>
      <c r="AM1912" s="2"/>
      <c r="AN1912" s="2"/>
      <c r="AO1912" s="2"/>
      <c r="AP1912" s="2"/>
      <c r="AQ1912" s="2"/>
      <c r="AR1912" s="2"/>
      <c r="AS1912" s="2"/>
      <c r="AT1912" s="2"/>
    </row>
    <row r="1913" spans="16:46" x14ac:dyDescent="0.25">
      <c r="P1913" s="1"/>
      <c r="Q1913" s="2"/>
      <c r="R1913" s="2"/>
      <c r="S1913" s="2"/>
      <c r="T1913" s="2"/>
      <c r="U1913" s="2"/>
      <c r="V1913" s="2"/>
      <c r="W1913" s="2"/>
      <c r="X1913" s="2"/>
      <c r="AL1913" s="1"/>
      <c r="AM1913" s="2"/>
      <c r="AN1913" s="2"/>
      <c r="AO1913" s="2"/>
      <c r="AP1913" s="2"/>
      <c r="AQ1913" s="2"/>
      <c r="AR1913" s="2"/>
      <c r="AS1913" s="2"/>
      <c r="AT1913" s="2"/>
    </row>
    <row r="1914" spans="16:46" x14ac:dyDescent="0.25">
      <c r="P1914" s="1"/>
      <c r="Q1914" s="2"/>
      <c r="R1914" s="2"/>
      <c r="S1914" s="2"/>
      <c r="T1914" s="2"/>
      <c r="U1914" s="2"/>
      <c r="V1914" s="2"/>
      <c r="W1914" s="2"/>
      <c r="X1914" s="2"/>
      <c r="AL1914" s="1"/>
      <c r="AM1914" s="2"/>
      <c r="AN1914" s="2"/>
      <c r="AO1914" s="2"/>
      <c r="AP1914" s="2"/>
      <c r="AQ1914" s="2"/>
      <c r="AR1914" s="2"/>
      <c r="AS1914" s="2"/>
      <c r="AT1914" s="2"/>
    </row>
    <row r="1915" spans="16:46" x14ac:dyDescent="0.25">
      <c r="P1915" s="1"/>
      <c r="Q1915" s="2"/>
      <c r="R1915" s="2"/>
      <c r="S1915" s="2"/>
      <c r="T1915" s="2"/>
      <c r="U1915" s="2"/>
      <c r="V1915" s="2"/>
      <c r="W1915" s="2"/>
      <c r="X1915" s="2"/>
      <c r="AL1915" s="1"/>
      <c r="AM1915" s="2"/>
      <c r="AN1915" s="2"/>
      <c r="AO1915" s="2"/>
      <c r="AP1915" s="2"/>
      <c r="AQ1915" s="2"/>
      <c r="AR1915" s="2"/>
      <c r="AS1915" s="2"/>
      <c r="AT1915" s="2"/>
    </row>
    <row r="1916" spans="16:46" x14ac:dyDescent="0.25">
      <c r="P1916" s="1"/>
      <c r="Q1916" s="2"/>
      <c r="R1916" s="2"/>
      <c r="S1916" s="2"/>
      <c r="T1916" s="2"/>
      <c r="U1916" s="2"/>
      <c r="V1916" s="2"/>
      <c r="W1916" s="2"/>
      <c r="X1916" s="2"/>
      <c r="AL1916" s="1"/>
      <c r="AM1916" s="2"/>
      <c r="AN1916" s="2"/>
      <c r="AO1916" s="2"/>
      <c r="AP1916" s="2"/>
      <c r="AQ1916" s="2"/>
      <c r="AR1916" s="2"/>
      <c r="AS1916" s="2"/>
      <c r="AT1916" s="2"/>
    </row>
    <row r="1917" spans="16:46" x14ac:dyDescent="0.25">
      <c r="P1917" s="1"/>
      <c r="Q1917" s="2"/>
      <c r="R1917" s="2"/>
      <c r="S1917" s="2"/>
      <c r="T1917" s="2"/>
      <c r="U1917" s="2"/>
      <c r="V1917" s="2"/>
      <c r="W1917" s="2"/>
      <c r="X1917" s="2"/>
      <c r="AL1917" s="1"/>
      <c r="AM1917" s="2"/>
      <c r="AN1917" s="2"/>
      <c r="AO1917" s="2"/>
      <c r="AP1917" s="2"/>
      <c r="AQ1917" s="2"/>
      <c r="AR1917" s="2"/>
      <c r="AS1917" s="2"/>
      <c r="AT1917" s="2"/>
    </row>
    <row r="1918" spans="16:46" x14ac:dyDescent="0.25">
      <c r="P1918" s="1"/>
      <c r="Q1918" s="2"/>
      <c r="R1918" s="2"/>
      <c r="S1918" s="2"/>
      <c r="T1918" s="2"/>
      <c r="U1918" s="2"/>
      <c r="V1918" s="2"/>
      <c r="W1918" s="2"/>
      <c r="X1918" s="2"/>
      <c r="AL1918" s="1"/>
      <c r="AM1918" s="2"/>
      <c r="AN1918" s="2"/>
      <c r="AO1918" s="2"/>
      <c r="AP1918" s="2"/>
      <c r="AQ1918" s="2"/>
      <c r="AR1918" s="2"/>
      <c r="AS1918" s="2"/>
      <c r="AT1918" s="2"/>
    </row>
    <row r="1919" spans="16:46" x14ac:dyDescent="0.25">
      <c r="P1919" s="1"/>
      <c r="Q1919" s="2"/>
      <c r="R1919" s="2"/>
      <c r="S1919" s="2"/>
      <c r="T1919" s="2"/>
      <c r="U1919" s="2"/>
      <c r="V1919" s="2"/>
      <c r="W1919" s="2"/>
      <c r="X1919" s="2"/>
      <c r="AL1919" s="1"/>
      <c r="AM1919" s="2"/>
      <c r="AN1919" s="2"/>
      <c r="AO1919" s="2"/>
      <c r="AP1919" s="2"/>
      <c r="AQ1919" s="2"/>
      <c r="AR1919" s="2"/>
      <c r="AS1919" s="2"/>
      <c r="AT1919" s="2"/>
    </row>
    <row r="1920" spans="16:46" x14ac:dyDescent="0.25">
      <c r="P1920" s="1"/>
      <c r="Q1920" s="2"/>
      <c r="R1920" s="2"/>
      <c r="S1920" s="2"/>
      <c r="T1920" s="2"/>
      <c r="U1920" s="2"/>
      <c r="V1920" s="2"/>
      <c r="W1920" s="2"/>
      <c r="X1920" s="2"/>
      <c r="AL1920" s="1"/>
      <c r="AM1920" s="2"/>
      <c r="AN1920" s="2"/>
      <c r="AO1920" s="2"/>
      <c r="AP1920" s="2"/>
      <c r="AQ1920" s="2"/>
      <c r="AR1920" s="2"/>
      <c r="AS1920" s="2"/>
      <c r="AT1920" s="2"/>
    </row>
    <row r="1921" spans="16:46" x14ac:dyDescent="0.25">
      <c r="P1921" s="1"/>
      <c r="Q1921" s="2"/>
      <c r="R1921" s="2"/>
      <c r="S1921" s="2"/>
      <c r="T1921" s="2"/>
      <c r="U1921" s="2"/>
      <c r="V1921" s="2"/>
      <c r="W1921" s="2"/>
      <c r="X1921" s="2"/>
      <c r="AL1921" s="1"/>
      <c r="AM1921" s="2"/>
      <c r="AN1921" s="2"/>
      <c r="AO1921" s="2"/>
      <c r="AP1921" s="2"/>
      <c r="AQ1921" s="2"/>
      <c r="AR1921" s="2"/>
      <c r="AS1921" s="2"/>
      <c r="AT1921" s="2"/>
    </row>
    <row r="1922" spans="16:46" x14ac:dyDescent="0.25">
      <c r="P1922" s="1"/>
      <c r="Q1922" s="2"/>
      <c r="R1922" s="2"/>
      <c r="S1922" s="2"/>
      <c r="T1922" s="2"/>
      <c r="U1922" s="2"/>
      <c r="V1922" s="2"/>
      <c r="W1922" s="2"/>
      <c r="X1922" s="2"/>
      <c r="AL1922" s="1"/>
      <c r="AM1922" s="2"/>
      <c r="AN1922" s="2"/>
      <c r="AO1922" s="2"/>
      <c r="AP1922" s="2"/>
      <c r="AQ1922" s="2"/>
      <c r="AR1922" s="2"/>
      <c r="AS1922" s="2"/>
      <c r="AT1922" s="2"/>
    </row>
    <row r="1923" spans="16:46" x14ac:dyDescent="0.25">
      <c r="P1923" s="1"/>
      <c r="Q1923" s="2"/>
      <c r="R1923" s="2"/>
      <c r="S1923" s="2"/>
      <c r="T1923" s="2"/>
      <c r="U1923" s="2"/>
      <c r="V1923" s="2"/>
      <c r="W1923" s="2"/>
      <c r="X1923" s="2"/>
      <c r="AL1923" s="1"/>
      <c r="AM1923" s="2"/>
      <c r="AN1923" s="2"/>
      <c r="AO1923" s="2"/>
      <c r="AP1923" s="2"/>
      <c r="AQ1923" s="2"/>
      <c r="AR1923" s="2"/>
      <c r="AS1923" s="2"/>
      <c r="AT1923" s="2"/>
    </row>
    <row r="1924" spans="16:46" x14ac:dyDescent="0.25">
      <c r="P1924" s="1"/>
      <c r="Q1924" s="2"/>
      <c r="R1924" s="2"/>
      <c r="S1924" s="2"/>
      <c r="T1924" s="2"/>
      <c r="U1924" s="2"/>
      <c r="V1924" s="2"/>
      <c r="W1924" s="2"/>
      <c r="X1924" s="2"/>
      <c r="AL1924" s="1"/>
      <c r="AM1924" s="2"/>
      <c r="AN1924" s="2"/>
      <c r="AO1924" s="2"/>
      <c r="AP1924" s="2"/>
      <c r="AQ1924" s="2"/>
      <c r="AR1924" s="2"/>
      <c r="AS1924" s="2"/>
      <c r="AT1924" s="2"/>
    </row>
    <row r="1925" spans="16:46" x14ac:dyDescent="0.25">
      <c r="P1925" s="1"/>
      <c r="Q1925" s="2"/>
      <c r="R1925" s="2"/>
      <c r="S1925" s="2"/>
      <c r="T1925" s="2"/>
      <c r="U1925" s="2"/>
      <c r="V1925" s="2"/>
      <c r="W1925" s="2"/>
      <c r="X1925" s="2"/>
      <c r="AL1925" s="1"/>
      <c r="AM1925" s="2"/>
      <c r="AN1925" s="2"/>
      <c r="AO1925" s="2"/>
      <c r="AP1925" s="2"/>
      <c r="AQ1925" s="2"/>
      <c r="AR1925" s="2"/>
      <c r="AS1925" s="2"/>
      <c r="AT1925" s="2"/>
    </row>
    <row r="1926" spans="16:46" x14ac:dyDescent="0.25">
      <c r="P1926" s="1"/>
      <c r="Q1926" s="2"/>
      <c r="R1926" s="2"/>
      <c r="S1926" s="2"/>
      <c r="T1926" s="2"/>
      <c r="U1926" s="2"/>
      <c r="V1926" s="2"/>
      <c r="W1926" s="2"/>
      <c r="X1926" s="2"/>
      <c r="AL1926" s="1"/>
      <c r="AM1926" s="2"/>
      <c r="AN1926" s="2"/>
      <c r="AO1926" s="2"/>
      <c r="AP1926" s="2"/>
      <c r="AQ1926" s="2"/>
      <c r="AR1926" s="2"/>
      <c r="AS1926" s="2"/>
      <c r="AT1926" s="2"/>
    </row>
    <row r="1927" spans="16:46" x14ac:dyDescent="0.25">
      <c r="P1927" s="1"/>
      <c r="Q1927" s="2"/>
      <c r="R1927" s="2"/>
      <c r="S1927" s="2"/>
      <c r="T1927" s="2"/>
      <c r="U1927" s="2"/>
      <c r="V1927" s="2"/>
      <c r="W1927" s="2"/>
      <c r="X1927" s="2"/>
      <c r="AL1927" s="1"/>
      <c r="AM1927" s="2"/>
      <c r="AN1927" s="2"/>
      <c r="AO1927" s="2"/>
      <c r="AP1927" s="2"/>
      <c r="AQ1927" s="2"/>
      <c r="AR1927" s="2"/>
      <c r="AS1927" s="2"/>
      <c r="AT1927" s="2"/>
    </row>
    <row r="1928" spans="16:46" x14ac:dyDescent="0.25">
      <c r="P1928" s="1"/>
      <c r="Q1928" s="2"/>
      <c r="R1928" s="2"/>
      <c r="S1928" s="2"/>
      <c r="T1928" s="2"/>
      <c r="U1928" s="2"/>
      <c r="V1928" s="2"/>
      <c r="W1928" s="2"/>
      <c r="X1928" s="2"/>
      <c r="AL1928" s="1"/>
      <c r="AM1928" s="2"/>
      <c r="AN1928" s="2"/>
      <c r="AO1928" s="2"/>
      <c r="AP1928" s="2"/>
      <c r="AQ1928" s="2"/>
      <c r="AR1928" s="2"/>
      <c r="AS1928" s="2"/>
      <c r="AT1928" s="2"/>
    </row>
    <row r="1929" spans="16:46" x14ac:dyDescent="0.25">
      <c r="P1929" s="1"/>
      <c r="Q1929" s="2"/>
      <c r="R1929" s="2"/>
      <c r="S1929" s="2"/>
      <c r="T1929" s="2"/>
      <c r="U1929" s="2"/>
      <c r="V1929" s="2"/>
      <c r="W1929" s="2"/>
      <c r="X1929" s="2"/>
      <c r="AL1929" s="1"/>
      <c r="AM1929" s="2"/>
      <c r="AN1929" s="2"/>
      <c r="AO1929" s="2"/>
      <c r="AP1929" s="2"/>
      <c r="AQ1929" s="2"/>
      <c r="AR1929" s="2"/>
      <c r="AS1929" s="2"/>
      <c r="AT1929" s="2"/>
    </row>
    <row r="1930" spans="16:46" x14ac:dyDescent="0.25">
      <c r="P1930" s="1"/>
      <c r="Q1930" s="2"/>
      <c r="R1930" s="2"/>
      <c r="S1930" s="2"/>
      <c r="T1930" s="2"/>
      <c r="U1930" s="2"/>
      <c r="V1930" s="2"/>
      <c r="W1930" s="2"/>
      <c r="X1930" s="2"/>
      <c r="AL1930" s="1"/>
      <c r="AM1930" s="2"/>
      <c r="AN1930" s="2"/>
      <c r="AO1930" s="2"/>
      <c r="AP1930" s="2"/>
      <c r="AQ1930" s="2"/>
      <c r="AR1930" s="2"/>
      <c r="AS1930" s="2"/>
      <c r="AT1930" s="2"/>
    </row>
    <row r="1931" spans="16:46" x14ac:dyDescent="0.25">
      <c r="P1931" s="1"/>
      <c r="Q1931" s="2"/>
      <c r="R1931" s="2"/>
      <c r="S1931" s="2"/>
      <c r="T1931" s="2"/>
      <c r="U1931" s="2"/>
      <c r="V1931" s="2"/>
      <c r="W1931" s="2"/>
      <c r="X1931" s="2"/>
      <c r="AL1931" s="1"/>
      <c r="AM1931" s="2"/>
      <c r="AN1931" s="2"/>
      <c r="AO1931" s="2"/>
      <c r="AP1931" s="2"/>
      <c r="AQ1931" s="2"/>
      <c r="AR1931" s="2"/>
      <c r="AS1931" s="2"/>
      <c r="AT1931" s="2"/>
    </row>
    <row r="1932" spans="16:46" x14ac:dyDescent="0.25">
      <c r="P1932" s="1"/>
      <c r="Q1932" s="2"/>
      <c r="R1932" s="2"/>
      <c r="S1932" s="2"/>
      <c r="T1932" s="2"/>
      <c r="U1932" s="2"/>
      <c r="V1932" s="2"/>
      <c r="W1932" s="2"/>
      <c r="X1932" s="2"/>
      <c r="AL1932" s="1"/>
      <c r="AM1932" s="2"/>
      <c r="AN1932" s="2"/>
      <c r="AO1932" s="2"/>
      <c r="AP1932" s="2"/>
      <c r="AQ1932" s="2"/>
      <c r="AR1932" s="2"/>
      <c r="AS1932" s="2"/>
      <c r="AT1932" s="2"/>
    </row>
    <row r="1933" spans="16:46" x14ac:dyDescent="0.25">
      <c r="P1933" s="1"/>
      <c r="Q1933" s="2"/>
      <c r="R1933" s="2"/>
      <c r="S1933" s="2"/>
      <c r="T1933" s="2"/>
      <c r="U1933" s="2"/>
      <c r="V1933" s="2"/>
      <c r="W1933" s="2"/>
      <c r="X1933" s="2"/>
      <c r="AL1933" s="1"/>
      <c r="AM1933" s="2"/>
      <c r="AN1933" s="2"/>
      <c r="AO1933" s="2"/>
      <c r="AP1933" s="2"/>
      <c r="AQ1933" s="2"/>
      <c r="AR1933" s="2"/>
      <c r="AS1933" s="2"/>
      <c r="AT1933" s="2"/>
    </row>
    <row r="1934" spans="16:46" x14ac:dyDescent="0.25">
      <c r="P1934" s="1"/>
      <c r="Q1934" s="2"/>
      <c r="R1934" s="2"/>
      <c r="S1934" s="2"/>
      <c r="T1934" s="2"/>
      <c r="U1934" s="2"/>
      <c r="V1934" s="2"/>
      <c r="W1934" s="2"/>
      <c r="X1934" s="2"/>
      <c r="AL1934" s="1"/>
      <c r="AM1934" s="2"/>
      <c r="AN1934" s="2"/>
      <c r="AO1934" s="2"/>
      <c r="AP1934" s="2"/>
      <c r="AQ1934" s="2"/>
      <c r="AR1934" s="2"/>
      <c r="AS1934" s="2"/>
      <c r="AT1934" s="2"/>
    </row>
    <row r="1935" spans="16:46" x14ac:dyDescent="0.25">
      <c r="P1935" s="1"/>
      <c r="Q1935" s="2"/>
      <c r="R1935" s="2"/>
      <c r="S1935" s="2"/>
      <c r="T1935" s="2"/>
      <c r="U1935" s="2"/>
      <c r="V1935" s="2"/>
      <c r="W1935" s="2"/>
      <c r="X1935" s="2"/>
      <c r="AL1935" s="1"/>
      <c r="AM1935" s="2"/>
      <c r="AN1935" s="2"/>
      <c r="AO1935" s="2"/>
      <c r="AP1935" s="2"/>
      <c r="AQ1935" s="2"/>
      <c r="AR1935" s="2"/>
      <c r="AS1935" s="2"/>
      <c r="AT1935" s="2"/>
    </row>
    <row r="1936" spans="16:46" x14ac:dyDescent="0.25">
      <c r="P1936" s="1"/>
      <c r="Q1936" s="2"/>
      <c r="R1936" s="2"/>
      <c r="S1936" s="2"/>
      <c r="T1936" s="2"/>
      <c r="U1936" s="2"/>
      <c r="V1936" s="2"/>
      <c r="W1936" s="2"/>
      <c r="X1936" s="2"/>
      <c r="AL1936" s="1"/>
      <c r="AM1936" s="2"/>
      <c r="AN1936" s="2"/>
      <c r="AO1936" s="2"/>
      <c r="AP1936" s="2"/>
      <c r="AQ1936" s="2"/>
      <c r="AR1936" s="2"/>
      <c r="AS1936" s="2"/>
      <c r="AT1936" s="2"/>
    </row>
    <row r="1937" spans="16:46" x14ac:dyDescent="0.25">
      <c r="P1937" s="1"/>
      <c r="Q1937" s="2"/>
      <c r="R1937" s="2"/>
      <c r="S1937" s="2"/>
      <c r="T1937" s="2"/>
      <c r="U1937" s="2"/>
      <c r="V1937" s="2"/>
      <c r="W1937" s="2"/>
      <c r="X1937" s="2"/>
      <c r="AL1937" s="1"/>
      <c r="AM1937" s="2"/>
      <c r="AN1937" s="2"/>
      <c r="AO1937" s="2"/>
      <c r="AP1937" s="2"/>
      <c r="AQ1937" s="2"/>
      <c r="AR1937" s="2"/>
      <c r="AS1937" s="2"/>
      <c r="AT1937" s="2"/>
    </row>
    <row r="1938" spans="16:46" x14ac:dyDescent="0.25">
      <c r="P1938" s="1"/>
      <c r="Q1938" s="2"/>
      <c r="R1938" s="2"/>
      <c r="S1938" s="2"/>
      <c r="T1938" s="2"/>
      <c r="U1938" s="2"/>
      <c r="V1938" s="2"/>
      <c r="W1938" s="2"/>
      <c r="X1938" s="2"/>
      <c r="AL1938" s="1"/>
      <c r="AM1938" s="2"/>
      <c r="AN1938" s="2"/>
      <c r="AO1938" s="2"/>
      <c r="AP1938" s="2"/>
      <c r="AQ1938" s="2"/>
      <c r="AR1938" s="2"/>
      <c r="AS1938" s="2"/>
      <c r="AT1938" s="2"/>
    </row>
    <row r="1939" spans="16:46" x14ac:dyDescent="0.25">
      <c r="P1939" s="1"/>
      <c r="Q1939" s="2"/>
      <c r="R1939" s="2"/>
      <c r="S1939" s="2"/>
      <c r="T1939" s="2"/>
      <c r="U1939" s="2"/>
      <c r="V1939" s="2"/>
      <c r="W1939" s="2"/>
      <c r="X1939" s="2"/>
      <c r="AL1939" s="1"/>
      <c r="AM1939" s="2"/>
      <c r="AN1939" s="2"/>
      <c r="AO1939" s="2"/>
      <c r="AP1939" s="2"/>
      <c r="AQ1939" s="2"/>
      <c r="AR1939" s="2"/>
      <c r="AS1939" s="2"/>
      <c r="AT1939" s="2"/>
    </row>
    <row r="1940" spans="16:46" x14ac:dyDescent="0.25">
      <c r="P1940" s="1"/>
      <c r="Q1940" s="2"/>
      <c r="R1940" s="2"/>
      <c r="S1940" s="2"/>
      <c r="T1940" s="2"/>
      <c r="U1940" s="2"/>
      <c r="V1940" s="2"/>
      <c r="W1940" s="2"/>
      <c r="X1940" s="2"/>
      <c r="AL1940" s="1"/>
      <c r="AM1940" s="2"/>
      <c r="AN1940" s="2"/>
      <c r="AO1940" s="2"/>
      <c r="AP1940" s="2"/>
      <c r="AQ1940" s="2"/>
      <c r="AR1940" s="2"/>
      <c r="AS1940" s="2"/>
      <c r="AT1940" s="2"/>
    </row>
    <row r="1941" spans="16:46" x14ac:dyDescent="0.25">
      <c r="P1941" s="1"/>
      <c r="Q1941" s="2"/>
      <c r="R1941" s="2"/>
      <c r="S1941" s="2"/>
      <c r="T1941" s="2"/>
      <c r="U1941" s="2"/>
      <c r="V1941" s="2"/>
      <c r="W1941" s="2"/>
      <c r="X1941" s="2"/>
      <c r="AL1941" s="1"/>
      <c r="AM1941" s="2"/>
      <c r="AN1941" s="2"/>
      <c r="AO1941" s="2"/>
      <c r="AP1941" s="2"/>
      <c r="AQ1941" s="2"/>
      <c r="AR1941" s="2"/>
      <c r="AS1941" s="2"/>
      <c r="AT1941" s="2"/>
    </row>
    <row r="1942" spans="16:46" x14ac:dyDescent="0.25">
      <c r="P1942" s="1"/>
      <c r="Q1942" s="2"/>
      <c r="R1942" s="2"/>
      <c r="S1942" s="2"/>
      <c r="T1942" s="2"/>
      <c r="U1942" s="2"/>
      <c r="V1942" s="2"/>
      <c r="W1942" s="2"/>
      <c r="X1942" s="2"/>
      <c r="AL1942" s="1"/>
      <c r="AM1942" s="2"/>
      <c r="AN1942" s="2"/>
      <c r="AO1942" s="2"/>
      <c r="AP1942" s="2"/>
      <c r="AQ1942" s="2"/>
      <c r="AR1942" s="2"/>
      <c r="AS1942" s="2"/>
      <c r="AT1942" s="2"/>
    </row>
    <row r="1943" spans="16:46" x14ac:dyDescent="0.25">
      <c r="P1943" s="1"/>
      <c r="Q1943" s="2"/>
      <c r="R1943" s="2"/>
      <c r="S1943" s="2"/>
      <c r="T1943" s="2"/>
      <c r="U1943" s="2"/>
      <c r="V1943" s="2"/>
      <c r="W1943" s="2"/>
      <c r="X1943" s="2"/>
      <c r="AL1943" s="1"/>
      <c r="AM1943" s="2"/>
      <c r="AN1943" s="2"/>
      <c r="AO1943" s="2"/>
      <c r="AP1943" s="2"/>
      <c r="AQ1943" s="2"/>
      <c r="AR1943" s="2"/>
      <c r="AS1943" s="2"/>
      <c r="AT1943" s="2"/>
    </row>
    <row r="1944" spans="16:46" x14ac:dyDescent="0.25">
      <c r="P1944" s="1"/>
      <c r="Q1944" s="2"/>
      <c r="R1944" s="2"/>
      <c r="S1944" s="2"/>
      <c r="T1944" s="2"/>
      <c r="U1944" s="2"/>
      <c r="V1944" s="2"/>
      <c r="W1944" s="2"/>
      <c r="X1944" s="2"/>
      <c r="AL1944" s="1"/>
      <c r="AM1944" s="2"/>
      <c r="AN1944" s="2"/>
      <c r="AO1944" s="2"/>
      <c r="AP1944" s="2"/>
      <c r="AQ1944" s="2"/>
      <c r="AR1944" s="2"/>
      <c r="AS1944" s="2"/>
      <c r="AT1944" s="2"/>
    </row>
    <row r="1945" spans="16:46" x14ac:dyDescent="0.25">
      <c r="P1945" s="1"/>
      <c r="Q1945" s="2"/>
      <c r="R1945" s="2"/>
      <c r="S1945" s="2"/>
      <c r="T1945" s="2"/>
      <c r="U1945" s="2"/>
      <c r="V1945" s="2"/>
      <c r="W1945" s="2"/>
      <c r="X1945" s="2"/>
      <c r="AL1945" s="1"/>
      <c r="AM1945" s="2"/>
      <c r="AN1945" s="2"/>
      <c r="AO1945" s="2"/>
      <c r="AP1945" s="2"/>
      <c r="AQ1945" s="2"/>
      <c r="AR1945" s="2"/>
      <c r="AS1945" s="2"/>
      <c r="AT1945" s="2"/>
    </row>
    <row r="1946" spans="16:46" x14ac:dyDescent="0.25">
      <c r="P1946" s="1"/>
      <c r="Q1946" s="2"/>
      <c r="R1946" s="2"/>
      <c r="S1946" s="2"/>
      <c r="T1946" s="2"/>
      <c r="U1946" s="2"/>
      <c r="V1946" s="2"/>
      <c r="W1946" s="2"/>
      <c r="X1946" s="2"/>
      <c r="AL1946" s="1"/>
      <c r="AM1946" s="2"/>
      <c r="AN1946" s="2"/>
      <c r="AO1946" s="2"/>
      <c r="AP1946" s="2"/>
      <c r="AQ1946" s="2"/>
      <c r="AR1946" s="2"/>
      <c r="AS1946" s="2"/>
      <c r="AT1946" s="2"/>
    </row>
    <row r="1947" spans="16:46" x14ac:dyDescent="0.25">
      <c r="P1947" s="1"/>
      <c r="Q1947" s="2"/>
      <c r="R1947" s="2"/>
      <c r="S1947" s="2"/>
      <c r="T1947" s="2"/>
      <c r="U1947" s="2"/>
      <c r="V1947" s="2"/>
      <c r="W1947" s="2"/>
      <c r="X1947" s="2"/>
      <c r="AL1947" s="1"/>
      <c r="AM1947" s="2"/>
      <c r="AN1947" s="2"/>
      <c r="AO1947" s="2"/>
      <c r="AP1947" s="2"/>
      <c r="AQ1947" s="2"/>
      <c r="AR1947" s="2"/>
      <c r="AS1947" s="2"/>
      <c r="AT1947" s="2"/>
    </row>
    <row r="1948" spans="16:46" x14ac:dyDescent="0.25">
      <c r="P1948" s="1"/>
      <c r="Q1948" s="2"/>
      <c r="R1948" s="2"/>
      <c r="S1948" s="2"/>
      <c r="T1948" s="2"/>
      <c r="U1948" s="2"/>
      <c r="V1948" s="2"/>
      <c r="W1948" s="2"/>
      <c r="X1948" s="2"/>
      <c r="AL1948" s="1"/>
      <c r="AM1948" s="2"/>
      <c r="AN1948" s="2"/>
      <c r="AO1948" s="2"/>
      <c r="AP1948" s="2"/>
      <c r="AQ1948" s="2"/>
      <c r="AR1948" s="2"/>
      <c r="AS1948" s="2"/>
      <c r="AT1948" s="2"/>
    </row>
    <row r="1949" spans="16:46" x14ac:dyDescent="0.25">
      <c r="P1949" s="1"/>
      <c r="Q1949" s="2"/>
      <c r="R1949" s="2"/>
      <c r="S1949" s="2"/>
      <c r="T1949" s="2"/>
      <c r="U1949" s="2"/>
      <c r="V1949" s="2"/>
      <c r="W1949" s="2"/>
      <c r="X1949" s="2"/>
      <c r="AL1949" s="1"/>
      <c r="AM1949" s="2"/>
      <c r="AN1949" s="2"/>
      <c r="AO1949" s="2"/>
      <c r="AP1949" s="2"/>
      <c r="AQ1949" s="2"/>
      <c r="AR1949" s="2"/>
      <c r="AS1949" s="2"/>
      <c r="AT1949" s="2"/>
    </row>
    <row r="1950" spans="16:46" x14ac:dyDescent="0.25">
      <c r="P1950" s="1"/>
      <c r="Q1950" s="2"/>
      <c r="R1950" s="2"/>
      <c r="S1950" s="2"/>
      <c r="T1950" s="2"/>
      <c r="U1950" s="2"/>
      <c r="V1950" s="2"/>
      <c r="W1950" s="2"/>
      <c r="X1950" s="2"/>
      <c r="AL1950" s="1"/>
      <c r="AM1950" s="2"/>
      <c r="AN1950" s="2"/>
      <c r="AO1950" s="2"/>
      <c r="AP1950" s="2"/>
      <c r="AQ1950" s="2"/>
      <c r="AR1950" s="2"/>
      <c r="AS1950" s="2"/>
      <c r="AT1950" s="2"/>
    </row>
    <row r="1951" spans="16:46" x14ac:dyDescent="0.25">
      <c r="P1951" s="1"/>
      <c r="Q1951" s="2"/>
      <c r="R1951" s="2"/>
      <c r="S1951" s="2"/>
      <c r="T1951" s="2"/>
      <c r="U1951" s="2"/>
      <c r="V1951" s="2"/>
      <c r="W1951" s="2"/>
      <c r="X1951" s="2"/>
      <c r="AL1951" s="1"/>
      <c r="AM1951" s="2"/>
      <c r="AN1951" s="2"/>
      <c r="AO1951" s="2"/>
      <c r="AP1951" s="2"/>
      <c r="AQ1951" s="2"/>
      <c r="AR1951" s="2"/>
      <c r="AS1951" s="2"/>
      <c r="AT1951" s="2"/>
    </row>
    <row r="1952" spans="16:46" x14ac:dyDescent="0.25">
      <c r="P1952" s="1"/>
      <c r="Q1952" s="2"/>
      <c r="R1952" s="2"/>
      <c r="S1952" s="2"/>
      <c r="T1952" s="2"/>
      <c r="U1952" s="2"/>
      <c r="V1952" s="2"/>
      <c r="W1952" s="2"/>
      <c r="X1952" s="2"/>
      <c r="AL1952" s="1"/>
      <c r="AM1952" s="2"/>
      <c r="AN1952" s="2"/>
      <c r="AO1952" s="2"/>
      <c r="AP1952" s="2"/>
      <c r="AQ1952" s="2"/>
      <c r="AR1952" s="2"/>
      <c r="AS1952" s="2"/>
      <c r="AT1952" s="2"/>
    </row>
    <row r="1953" spans="16:46" x14ac:dyDescent="0.25">
      <c r="P1953" s="1"/>
      <c r="Q1953" s="2"/>
      <c r="R1953" s="2"/>
      <c r="S1953" s="2"/>
      <c r="T1953" s="2"/>
      <c r="U1953" s="2"/>
      <c r="V1953" s="2"/>
      <c r="W1953" s="2"/>
      <c r="X1953" s="2"/>
      <c r="AL1953" s="1"/>
      <c r="AM1953" s="2"/>
      <c r="AN1953" s="2"/>
      <c r="AO1953" s="2"/>
      <c r="AP1953" s="2"/>
      <c r="AQ1953" s="2"/>
      <c r="AR1953" s="2"/>
      <c r="AS1953" s="2"/>
      <c r="AT1953" s="2"/>
    </row>
    <row r="1954" spans="16:46" x14ac:dyDescent="0.25">
      <c r="P1954" s="1"/>
      <c r="Q1954" s="2"/>
      <c r="R1954" s="2"/>
      <c r="S1954" s="2"/>
      <c r="T1954" s="2"/>
      <c r="U1954" s="2"/>
      <c r="V1954" s="2"/>
      <c r="W1954" s="2"/>
      <c r="X1954" s="2"/>
      <c r="AL1954" s="1"/>
      <c r="AM1954" s="2"/>
      <c r="AN1954" s="2"/>
      <c r="AO1954" s="2"/>
      <c r="AP1954" s="2"/>
      <c r="AQ1954" s="2"/>
      <c r="AR1954" s="2"/>
      <c r="AS1954" s="2"/>
      <c r="AT1954" s="2"/>
    </row>
    <row r="1955" spans="16:46" x14ac:dyDescent="0.25">
      <c r="P1955" s="1"/>
      <c r="Q1955" s="2"/>
      <c r="R1955" s="2"/>
      <c r="S1955" s="2"/>
      <c r="T1955" s="2"/>
      <c r="U1955" s="2"/>
      <c r="V1955" s="2"/>
      <c r="W1955" s="2"/>
      <c r="X1955" s="2"/>
      <c r="AL1955" s="1"/>
      <c r="AM1955" s="2"/>
      <c r="AN1955" s="2"/>
      <c r="AO1955" s="2"/>
      <c r="AP1955" s="2"/>
      <c r="AQ1955" s="2"/>
      <c r="AR1955" s="2"/>
      <c r="AS1955" s="2"/>
      <c r="AT1955" s="2"/>
    </row>
    <row r="1956" spans="16:46" x14ac:dyDescent="0.25">
      <c r="P1956" s="1"/>
      <c r="Q1956" s="2"/>
      <c r="R1956" s="2"/>
      <c r="S1956" s="2"/>
      <c r="T1956" s="2"/>
      <c r="U1956" s="2"/>
      <c r="V1956" s="2"/>
      <c r="W1956" s="2"/>
      <c r="X1956" s="2"/>
      <c r="AL1956" s="1"/>
      <c r="AM1956" s="2"/>
      <c r="AN1956" s="2"/>
      <c r="AO1956" s="2"/>
      <c r="AP1956" s="2"/>
      <c r="AQ1956" s="2"/>
      <c r="AR1956" s="2"/>
      <c r="AS1956" s="2"/>
      <c r="AT1956" s="2"/>
    </row>
    <row r="1957" spans="16:46" x14ac:dyDescent="0.25">
      <c r="P1957" s="1"/>
      <c r="Q1957" s="2"/>
      <c r="R1957" s="2"/>
      <c r="S1957" s="2"/>
      <c r="T1957" s="2"/>
      <c r="U1957" s="2"/>
      <c r="V1957" s="2"/>
      <c r="W1957" s="2"/>
      <c r="X1957" s="2"/>
      <c r="AL1957" s="1"/>
      <c r="AM1957" s="2"/>
      <c r="AN1957" s="2"/>
      <c r="AO1957" s="2"/>
      <c r="AP1957" s="2"/>
      <c r="AQ1957" s="2"/>
      <c r="AR1957" s="2"/>
      <c r="AS1957" s="2"/>
      <c r="AT1957" s="2"/>
    </row>
    <row r="1958" spans="16:46" x14ac:dyDescent="0.25">
      <c r="P1958" s="1"/>
      <c r="Q1958" s="2"/>
      <c r="R1958" s="2"/>
      <c r="S1958" s="2"/>
      <c r="T1958" s="2"/>
      <c r="U1958" s="2"/>
      <c r="V1958" s="2"/>
      <c r="W1958" s="2"/>
      <c r="X1958" s="2"/>
      <c r="AL1958" s="1"/>
      <c r="AM1958" s="2"/>
      <c r="AN1958" s="2"/>
      <c r="AO1958" s="2"/>
      <c r="AP1958" s="2"/>
      <c r="AQ1958" s="2"/>
      <c r="AR1958" s="2"/>
      <c r="AS1958" s="2"/>
      <c r="AT1958" s="2"/>
    </row>
    <row r="1959" spans="16:46" x14ac:dyDescent="0.25">
      <c r="P1959" s="1"/>
      <c r="Q1959" s="2"/>
      <c r="R1959" s="2"/>
      <c r="S1959" s="2"/>
      <c r="T1959" s="2"/>
      <c r="U1959" s="2"/>
      <c r="V1959" s="2"/>
      <c r="W1959" s="2"/>
      <c r="X1959" s="2"/>
      <c r="AL1959" s="1"/>
      <c r="AM1959" s="2"/>
      <c r="AN1959" s="2"/>
      <c r="AO1959" s="2"/>
      <c r="AP1959" s="2"/>
      <c r="AQ1959" s="2"/>
      <c r="AR1959" s="2"/>
      <c r="AS1959" s="2"/>
      <c r="AT1959" s="2"/>
    </row>
    <row r="1960" spans="16:46" x14ac:dyDescent="0.25">
      <c r="P1960" s="1"/>
      <c r="Q1960" s="2"/>
      <c r="R1960" s="2"/>
      <c r="S1960" s="2"/>
      <c r="T1960" s="2"/>
      <c r="U1960" s="2"/>
      <c r="V1960" s="2"/>
      <c r="W1960" s="2"/>
      <c r="X1960" s="2"/>
      <c r="AL1960" s="1"/>
      <c r="AM1960" s="2"/>
      <c r="AN1960" s="2"/>
      <c r="AO1960" s="2"/>
      <c r="AP1960" s="2"/>
      <c r="AQ1960" s="2"/>
      <c r="AR1960" s="2"/>
      <c r="AS1960" s="2"/>
      <c r="AT1960" s="2"/>
    </row>
    <row r="1961" spans="16:46" x14ac:dyDescent="0.25">
      <c r="P1961" s="1"/>
      <c r="Q1961" s="2"/>
      <c r="R1961" s="2"/>
      <c r="S1961" s="2"/>
      <c r="T1961" s="2"/>
      <c r="U1961" s="2"/>
      <c r="V1961" s="2"/>
      <c r="W1961" s="2"/>
      <c r="X1961" s="2"/>
      <c r="AL1961" s="1"/>
      <c r="AM1961" s="2"/>
      <c r="AN1961" s="2"/>
      <c r="AO1961" s="2"/>
      <c r="AP1961" s="2"/>
      <c r="AQ1961" s="2"/>
      <c r="AR1961" s="2"/>
      <c r="AS1961" s="2"/>
      <c r="AT1961" s="2"/>
    </row>
    <row r="1962" spans="16:46" x14ac:dyDescent="0.25">
      <c r="P1962" s="1"/>
      <c r="Q1962" s="2"/>
      <c r="R1962" s="2"/>
      <c r="S1962" s="2"/>
      <c r="T1962" s="2"/>
      <c r="U1962" s="2"/>
      <c r="V1962" s="2"/>
      <c r="W1962" s="2"/>
      <c r="X1962" s="2"/>
      <c r="AL1962" s="1"/>
      <c r="AM1962" s="2"/>
      <c r="AN1962" s="2"/>
      <c r="AO1962" s="2"/>
      <c r="AP1962" s="2"/>
      <c r="AQ1962" s="2"/>
      <c r="AR1962" s="2"/>
      <c r="AS1962" s="2"/>
      <c r="AT1962" s="2"/>
    </row>
    <row r="1963" spans="16:46" x14ac:dyDescent="0.25">
      <c r="P1963" s="1"/>
      <c r="Q1963" s="2"/>
      <c r="R1963" s="2"/>
      <c r="S1963" s="2"/>
      <c r="T1963" s="2"/>
      <c r="U1963" s="2"/>
      <c r="V1963" s="2"/>
      <c r="W1963" s="2"/>
      <c r="X1963" s="2"/>
      <c r="AL1963" s="1"/>
      <c r="AM1963" s="2"/>
      <c r="AN1963" s="2"/>
      <c r="AO1963" s="2"/>
      <c r="AP1963" s="2"/>
      <c r="AQ1963" s="2"/>
      <c r="AR1963" s="2"/>
      <c r="AS1963" s="2"/>
      <c r="AT1963" s="2"/>
    </row>
    <row r="1964" spans="16:46" x14ac:dyDescent="0.25">
      <c r="P1964" s="1"/>
      <c r="Q1964" s="2"/>
      <c r="R1964" s="2"/>
      <c r="S1964" s="2"/>
      <c r="T1964" s="2"/>
      <c r="U1964" s="2"/>
      <c r="V1964" s="2"/>
      <c r="W1964" s="2"/>
      <c r="X1964" s="2"/>
      <c r="AL1964" s="1"/>
      <c r="AM1964" s="2"/>
      <c r="AN1964" s="2"/>
      <c r="AO1964" s="2"/>
      <c r="AP1964" s="2"/>
      <c r="AQ1964" s="2"/>
      <c r="AR1964" s="2"/>
      <c r="AS1964" s="2"/>
      <c r="AT1964" s="2"/>
    </row>
    <row r="1965" spans="16:46" x14ac:dyDescent="0.25">
      <c r="P1965" s="1"/>
      <c r="Q1965" s="2"/>
      <c r="R1965" s="2"/>
      <c r="S1965" s="2"/>
      <c r="T1965" s="2"/>
      <c r="U1965" s="2"/>
      <c r="V1965" s="2"/>
      <c r="W1965" s="2"/>
      <c r="X1965" s="2"/>
      <c r="AL1965" s="1"/>
      <c r="AM1965" s="2"/>
      <c r="AN1965" s="2"/>
      <c r="AO1965" s="2"/>
      <c r="AP1965" s="2"/>
      <c r="AQ1965" s="2"/>
      <c r="AR1965" s="2"/>
      <c r="AS1965" s="2"/>
      <c r="AT1965" s="2"/>
    </row>
    <row r="1966" spans="16:46" x14ac:dyDescent="0.25">
      <c r="P1966" s="1"/>
      <c r="Q1966" s="2"/>
      <c r="R1966" s="2"/>
      <c r="S1966" s="2"/>
      <c r="T1966" s="2"/>
      <c r="U1966" s="2"/>
      <c r="V1966" s="2"/>
      <c r="W1966" s="2"/>
      <c r="X1966" s="2"/>
      <c r="AL1966" s="1"/>
      <c r="AM1966" s="2"/>
      <c r="AN1966" s="2"/>
      <c r="AO1966" s="2"/>
      <c r="AP1966" s="2"/>
      <c r="AQ1966" s="2"/>
      <c r="AR1966" s="2"/>
      <c r="AS1966" s="2"/>
      <c r="AT1966" s="2"/>
    </row>
    <row r="1967" spans="16:46" x14ac:dyDescent="0.25">
      <c r="P1967" s="1"/>
      <c r="Q1967" s="2"/>
      <c r="R1967" s="2"/>
      <c r="S1967" s="2"/>
      <c r="T1967" s="2"/>
      <c r="U1967" s="2"/>
      <c r="V1967" s="2"/>
      <c r="W1967" s="2"/>
      <c r="X1967" s="2"/>
      <c r="AL1967" s="1"/>
      <c r="AM1967" s="2"/>
      <c r="AN1967" s="2"/>
      <c r="AO1967" s="2"/>
      <c r="AP1967" s="2"/>
      <c r="AQ1967" s="2"/>
      <c r="AR1967" s="2"/>
      <c r="AS1967" s="2"/>
      <c r="AT1967" s="2"/>
    </row>
    <row r="1968" spans="16:46" x14ac:dyDescent="0.25">
      <c r="P1968" s="1"/>
      <c r="Q1968" s="2"/>
      <c r="R1968" s="2"/>
      <c r="S1968" s="2"/>
      <c r="T1968" s="2"/>
      <c r="U1968" s="2"/>
      <c r="V1968" s="2"/>
      <c r="W1968" s="2"/>
      <c r="X1968" s="2"/>
      <c r="AL1968" s="1"/>
      <c r="AM1968" s="2"/>
      <c r="AN1968" s="2"/>
      <c r="AO1968" s="2"/>
      <c r="AP1968" s="2"/>
      <c r="AQ1968" s="2"/>
      <c r="AR1968" s="2"/>
      <c r="AS1968" s="2"/>
      <c r="AT1968" s="2"/>
    </row>
    <row r="1969" spans="16:46" x14ac:dyDescent="0.25">
      <c r="P1969" s="1"/>
      <c r="Q1969" s="2"/>
      <c r="R1969" s="2"/>
      <c r="S1969" s="2"/>
      <c r="T1969" s="2"/>
      <c r="U1969" s="2"/>
      <c r="V1969" s="2"/>
      <c r="W1969" s="2"/>
      <c r="X1969" s="2"/>
      <c r="AL1969" s="1"/>
      <c r="AM1969" s="2"/>
      <c r="AN1969" s="2"/>
      <c r="AO1969" s="2"/>
      <c r="AP1969" s="2"/>
      <c r="AQ1969" s="2"/>
      <c r="AR1969" s="2"/>
      <c r="AS1969" s="2"/>
      <c r="AT1969" s="2"/>
    </row>
    <row r="1970" spans="16:46" x14ac:dyDescent="0.25">
      <c r="P1970" s="1"/>
      <c r="Q1970" s="2"/>
      <c r="R1970" s="2"/>
      <c r="S1970" s="2"/>
      <c r="T1970" s="2"/>
      <c r="U1970" s="2"/>
      <c r="V1970" s="2"/>
      <c r="W1970" s="2"/>
      <c r="X1970" s="2"/>
      <c r="AL1970" s="1"/>
      <c r="AM1970" s="2"/>
      <c r="AN1970" s="2"/>
      <c r="AO1970" s="2"/>
      <c r="AP1970" s="2"/>
      <c r="AQ1970" s="2"/>
      <c r="AR1970" s="2"/>
      <c r="AS1970" s="2"/>
      <c r="AT1970" s="2"/>
    </row>
    <row r="1971" spans="16:46" x14ac:dyDescent="0.25">
      <c r="P1971" s="1"/>
      <c r="Q1971" s="2"/>
      <c r="R1971" s="2"/>
      <c r="S1971" s="2"/>
      <c r="T1971" s="2"/>
      <c r="U1971" s="2"/>
      <c r="V1971" s="2"/>
      <c r="W1971" s="2"/>
      <c r="X1971" s="2"/>
      <c r="AL1971" s="1"/>
      <c r="AM1971" s="2"/>
      <c r="AN1971" s="2"/>
      <c r="AO1971" s="2"/>
      <c r="AP1971" s="2"/>
      <c r="AQ1971" s="2"/>
      <c r="AR1971" s="2"/>
      <c r="AS1971" s="2"/>
      <c r="AT1971" s="2"/>
    </row>
    <row r="1972" spans="16:46" x14ac:dyDescent="0.25">
      <c r="P1972" s="1"/>
      <c r="Q1972" s="2"/>
      <c r="R1972" s="2"/>
      <c r="S1972" s="2"/>
      <c r="T1972" s="2"/>
      <c r="U1972" s="2"/>
      <c r="V1972" s="2"/>
      <c r="W1972" s="2"/>
      <c r="X1972" s="2"/>
      <c r="AL1972" s="1"/>
      <c r="AM1972" s="2"/>
      <c r="AN1972" s="2"/>
      <c r="AO1972" s="2"/>
      <c r="AP1972" s="2"/>
      <c r="AQ1972" s="2"/>
      <c r="AR1972" s="2"/>
      <c r="AS1972" s="2"/>
      <c r="AT1972" s="2"/>
    </row>
    <row r="1973" spans="16:46" x14ac:dyDescent="0.25">
      <c r="P1973" s="1"/>
      <c r="Q1973" s="2"/>
      <c r="R1973" s="2"/>
      <c r="S1973" s="2"/>
      <c r="T1973" s="2"/>
      <c r="U1973" s="2"/>
      <c r="V1973" s="2"/>
      <c r="W1973" s="2"/>
      <c r="X1973" s="2"/>
      <c r="AL1973" s="1"/>
      <c r="AM1973" s="2"/>
      <c r="AN1973" s="2"/>
      <c r="AO1973" s="2"/>
      <c r="AP1973" s="2"/>
      <c r="AQ1973" s="2"/>
      <c r="AR1973" s="2"/>
      <c r="AS1973" s="2"/>
      <c r="AT1973" s="2"/>
    </row>
    <row r="1974" spans="16:46" x14ac:dyDescent="0.25">
      <c r="P1974" s="1"/>
      <c r="Q1974" s="2"/>
      <c r="R1974" s="2"/>
      <c r="S1974" s="2"/>
      <c r="T1974" s="2"/>
      <c r="U1974" s="2"/>
      <c r="V1974" s="2"/>
      <c r="W1974" s="2"/>
      <c r="X1974" s="2"/>
      <c r="AL1974" s="1"/>
      <c r="AM1974" s="2"/>
      <c r="AN1974" s="2"/>
      <c r="AO1974" s="2"/>
      <c r="AP1974" s="2"/>
      <c r="AQ1974" s="2"/>
      <c r="AR1974" s="2"/>
      <c r="AS1974" s="2"/>
      <c r="AT1974" s="2"/>
    </row>
    <row r="1975" spans="16:46" x14ac:dyDescent="0.25">
      <c r="P1975" s="1"/>
      <c r="Q1975" s="2"/>
      <c r="R1975" s="2"/>
      <c r="S1975" s="2"/>
      <c r="T1975" s="2"/>
      <c r="U1975" s="2"/>
      <c r="V1975" s="2"/>
      <c r="W1975" s="2"/>
      <c r="X1975" s="2"/>
      <c r="AL1975" s="1"/>
      <c r="AM1975" s="2"/>
      <c r="AN1975" s="2"/>
      <c r="AO1975" s="2"/>
      <c r="AP1975" s="2"/>
      <c r="AQ1975" s="2"/>
      <c r="AR1975" s="2"/>
      <c r="AS1975" s="2"/>
      <c r="AT1975" s="2"/>
    </row>
    <row r="1976" spans="16:46" x14ac:dyDescent="0.25">
      <c r="P1976" s="1"/>
      <c r="Q1976" s="2"/>
      <c r="R1976" s="2"/>
      <c r="S1976" s="2"/>
      <c r="T1976" s="2"/>
      <c r="U1976" s="2"/>
      <c r="V1976" s="2"/>
      <c r="W1976" s="2"/>
      <c r="X1976" s="2"/>
      <c r="AL1976" s="1"/>
      <c r="AM1976" s="2"/>
      <c r="AN1976" s="2"/>
      <c r="AO1976" s="2"/>
      <c r="AP1976" s="2"/>
      <c r="AQ1976" s="2"/>
      <c r="AR1976" s="2"/>
      <c r="AS1976" s="2"/>
      <c r="AT1976" s="2"/>
    </row>
    <row r="1977" spans="16:46" x14ac:dyDescent="0.25">
      <c r="P1977" s="1"/>
      <c r="Q1977" s="2"/>
      <c r="R1977" s="2"/>
      <c r="S1977" s="2"/>
      <c r="T1977" s="2"/>
      <c r="U1977" s="2"/>
      <c r="V1977" s="2"/>
      <c r="W1977" s="2"/>
      <c r="X1977" s="2"/>
      <c r="AL1977" s="1"/>
      <c r="AM1977" s="2"/>
      <c r="AN1977" s="2"/>
      <c r="AO1977" s="2"/>
      <c r="AP1977" s="2"/>
      <c r="AQ1977" s="2"/>
      <c r="AR1977" s="2"/>
      <c r="AS1977" s="2"/>
      <c r="AT1977" s="2"/>
    </row>
    <row r="1978" spans="16:46" x14ac:dyDescent="0.25">
      <c r="P1978" s="1"/>
      <c r="Q1978" s="2"/>
      <c r="R1978" s="2"/>
      <c r="S1978" s="2"/>
      <c r="T1978" s="2"/>
      <c r="U1978" s="2"/>
      <c r="V1978" s="2"/>
      <c r="W1978" s="2"/>
      <c r="X1978" s="2"/>
      <c r="AL1978" s="1"/>
      <c r="AM1978" s="2"/>
      <c r="AN1978" s="2"/>
      <c r="AO1978" s="2"/>
      <c r="AP1978" s="2"/>
      <c r="AQ1978" s="2"/>
      <c r="AR1978" s="2"/>
      <c r="AS1978" s="2"/>
      <c r="AT1978" s="2"/>
    </row>
    <row r="1979" spans="16:46" x14ac:dyDescent="0.25">
      <c r="P1979" s="1"/>
      <c r="Q1979" s="2"/>
      <c r="R1979" s="2"/>
      <c r="S1979" s="2"/>
      <c r="T1979" s="2"/>
      <c r="U1979" s="2"/>
      <c r="V1979" s="2"/>
      <c r="W1979" s="2"/>
      <c r="X1979" s="2"/>
      <c r="AL1979" s="1"/>
      <c r="AM1979" s="2"/>
      <c r="AN1979" s="2"/>
      <c r="AO1979" s="2"/>
      <c r="AP1979" s="2"/>
      <c r="AQ1979" s="2"/>
      <c r="AR1979" s="2"/>
      <c r="AS1979" s="2"/>
      <c r="AT1979" s="2"/>
    </row>
    <row r="1980" spans="16:46" x14ac:dyDescent="0.25">
      <c r="P1980" s="1"/>
      <c r="Q1980" s="2"/>
      <c r="R1980" s="2"/>
      <c r="S1980" s="2"/>
      <c r="T1980" s="2"/>
      <c r="U1980" s="2"/>
      <c r="V1980" s="2"/>
      <c r="W1980" s="2"/>
      <c r="X1980" s="2"/>
      <c r="AL1980" s="1"/>
      <c r="AM1980" s="2"/>
      <c r="AN1980" s="2"/>
      <c r="AO1980" s="2"/>
      <c r="AP1980" s="2"/>
      <c r="AQ1980" s="2"/>
      <c r="AR1980" s="2"/>
      <c r="AS1980" s="2"/>
      <c r="AT1980" s="2"/>
    </row>
    <row r="1981" spans="16:46" x14ac:dyDescent="0.25">
      <c r="P1981" s="1"/>
      <c r="Q1981" s="2"/>
      <c r="R1981" s="2"/>
      <c r="S1981" s="2"/>
      <c r="T1981" s="2"/>
      <c r="U1981" s="2"/>
      <c r="V1981" s="2"/>
      <c r="W1981" s="2"/>
      <c r="X1981" s="2"/>
      <c r="AL1981" s="1"/>
      <c r="AM1981" s="2"/>
      <c r="AN1981" s="2"/>
      <c r="AO1981" s="2"/>
      <c r="AP1981" s="2"/>
      <c r="AQ1981" s="2"/>
      <c r="AR1981" s="2"/>
      <c r="AS1981" s="2"/>
      <c r="AT1981" s="2"/>
    </row>
    <row r="1982" spans="16:46" x14ac:dyDescent="0.25">
      <c r="P1982" s="1"/>
      <c r="Q1982" s="2"/>
      <c r="R1982" s="2"/>
      <c r="S1982" s="2"/>
      <c r="T1982" s="2"/>
      <c r="U1982" s="2"/>
      <c r="V1982" s="2"/>
      <c r="W1982" s="2"/>
      <c r="X1982" s="2"/>
      <c r="AL1982" s="1"/>
      <c r="AM1982" s="2"/>
      <c r="AN1982" s="2"/>
      <c r="AO1982" s="2"/>
      <c r="AP1982" s="2"/>
      <c r="AQ1982" s="2"/>
      <c r="AR1982" s="2"/>
      <c r="AS1982" s="2"/>
      <c r="AT1982" s="2"/>
    </row>
    <row r="1983" spans="16:46" x14ac:dyDescent="0.25">
      <c r="P1983" s="1"/>
      <c r="Q1983" s="2"/>
      <c r="R1983" s="2"/>
      <c r="S1983" s="2"/>
      <c r="T1983" s="2"/>
      <c r="U1983" s="2"/>
      <c r="V1983" s="2"/>
      <c r="W1983" s="2"/>
      <c r="X1983" s="2"/>
      <c r="AL1983" s="1"/>
      <c r="AM1983" s="2"/>
      <c r="AN1983" s="2"/>
      <c r="AO1983" s="2"/>
      <c r="AP1983" s="2"/>
      <c r="AQ1983" s="2"/>
      <c r="AR1983" s="2"/>
      <c r="AS1983" s="2"/>
      <c r="AT1983" s="2"/>
    </row>
    <row r="1984" spans="16:46" x14ac:dyDescent="0.25">
      <c r="P1984" s="1"/>
      <c r="Q1984" s="2"/>
      <c r="R1984" s="2"/>
      <c r="S1984" s="2"/>
      <c r="T1984" s="2"/>
      <c r="U1984" s="2"/>
      <c r="V1984" s="2"/>
      <c r="W1984" s="2"/>
      <c r="X1984" s="2"/>
      <c r="AL1984" s="1"/>
      <c r="AM1984" s="2"/>
      <c r="AN1984" s="2"/>
      <c r="AO1984" s="2"/>
      <c r="AP1984" s="2"/>
      <c r="AQ1984" s="2"/>
      <c r="AR1984" s="2"/>
      <c r="AS1984" s="2"/>
      <c r="AT1984" s="2"/>
    </row>
    <row r="1985" spans="16:46" x14ac:dyDescent="0.25">
      <c r="P1985" s="1"/>
      <c r="Q1985" s="2"/>
      <c r="R1985" s="2"/>
      <c r="S1985" s="2"/>
      <c r="T1985" s="2"/>
      <c r="U1985" s="2"/>
      <c r="V1985" s="2"/>
      <c r="W1985" s="2"/>
      <c r="X1985" s="2"/>
      <c r="AL1985" s="1"/>
      <c r="AM1985" s="2"/>
      <c r="AN1985" s="2"/>
      <c r="AO1985" s="2"/>
      <c r="AP1985" s="2"/>
      <c r="AQ1985" s="2"/>
      <c r="AR1985" s="2"/>
      <c r="AS1985" s="2"/>
      <c r="AT1985" s="2"/>
    </row>
    <row r="1986" spans="16:46" x14ac:dyDescent="0.25">
      <c r="P1986" s="1"/>
      <c r="Q1986" s="2"/>
      <c r="R1986" s="2"/>
      <c r="S1986" s="2"/>
      <c r="T1986" s="2"/>
      <c r="U1986" s="2"/>
      <c r="V1986" s="2"/>
      <c r="W1986" s="2"/>
      <c r="X1986" s="2"/>
      <c r="AL1986" s="1"/>
      <c r="AM1986" s="2"/>
      <c r="AN1986" s="2"/>
      <c r="AO1986" s="2"/>
      <c r="AP1986" s="2"/>
      <c r="AQ1986" s="2"/>
      <c r="AR1986" s="2"/>
      <c r="AS1986" s="2"/>
      <c r="AT1986" s="2"/>
    </row>
    <row r="1987" spans="16:46" x14ac:dyDescent="0.25">
      <c r="P1987" s="1"/>
      <c r="Q1987" s="2"/>
      <c r="R1987" s="2"/>
      <c r="S1987" s="2"/>
      <c r="T1987" s="2"/>
      <c r="U1987" s="2"/>
      <c r="V1987" s="2"/>
      <c r="W1987" s="2"/>
      <c r="X1987" s="2"/>
      <c r="AL1987" s="1"/>
      <c r="AM1987" s="2"/>
      <c r="AN1987" s="2"/>
      <c r="AO1987" s="2"/>
      <c r="AP1987" s="2"/>
      <c r="AQ1987" s="2"/>
      <c r="AR1987" s="2"/>
      <c r="AS1987" s="2"/>
      <c r="AT1987" s="2"/>
    </row>
    <row r="1988" spans="16:46" x14ac:dyDescent="0.25">
      <c r="P1988" s="1"/>
      <c r="Q1988" s="2"/>
      <c r="R1988" s="2"/>
      <c r="S1988" s="2"/>
      <c r="T1988" s="2"/>
      <c r="U1988" s="2"/>
      <c r="V1988" s="2"/>
      <c r="W1988" s="2"/>
      <c r="X1988" s="2"/>
      <c r="AL1988" s="1"/>
      <c r="AM1988" s="2"/>
      <c r="AN1988" s="2"/>
      <c r="AO1988" s="2"/>
      <c r="AP1988" s="2"/>
      <c r="AQ1988" s="2"/>
      <c r="AR1988" s="2"/>
      <c r="AS1988" s="2"/>
      <c r="AT1988" s="2"/>
    </row>
    <row r="1989" spans="16:46" x14ac:dyDescent="0.25">
      <c r="P1989" s="1"/>
      <c r="Q1989" s="2"/>
      <c r="R1989" s="2"/>
      <c r="S1989" s="2"/>
      <c r="T1989" s="2"/>
      <c r="U1989" s="2"/>
      <c r="V1989" s="2"/>
      <c r="W1989" s="2"/>
      <c r="X1989" s="2"/>
      <c r="AL1989" s="1"/>
      <c r="AM1989" s="2"/>
      <c r="AN1989" s="2"/>
      <c r="AO1989" s="2"/>
      <c r="AP1989" s="2"/>
      <c r="AQ1989" s="2"/>
      <c r="AR1989" s="2"/>
      <c r="AS1989" s="2"/>
      <c r="AT1989" s="2"/>
    </row>
    <row r="1990" spans="16:46" x14ac:dyDescent="0.25">
      <c r="P1990" s="1"/>
      <c r="Q1990" s="2"/>
      <c r="R1990" s="2"/>
      <c r="S1990" s="2"/>
      <c r="T1990" s="2"/>
      <c r="U1990" s="2"/>
      <c r="V1990" s="2"/>
      <c r="W1990" s="2"/>
      <c r="X1990" s="2"/>
      <c r="AL1990" s="1"/>
      <c r="AM1990" s="2"/>
      <c r="AN1990" s="2"/>
      <c r="AO1990" s="2"/>
      <c r="AP1990" s="2"/>
      <c r="AQ1990" s="2"/>
      <c r="AR1990" s="2"/>
      <c r="AS1990" s="2"/>
      <c r="AT1990" s="2"/>
    </row>
    <row r="1991" spans="16:46" x14ac:dyDescent="0.25">
      <c r="P1991" s="1"/>
      <c r="Q1991" s="2"/>
      <c r="R1991" s="2"/>
      <c r="S1991" s="2"/>
      <c r="T1991" s="2"/>
      <c r="U1991" s="2"/>
      <c r="V1991" s="2"/>
      <c r="W1991" s="2"/>
      <c r="X1991" s="2"/>
      <c r="AL1991" s="1"/>
      <c r="AM1991" s="2"/>
      <c r="AN1991" s="2"/>
      <c r="AO1991" s="2"/>
      <c r="AP1991" s="2"/>
      <c r="AQ1991" s="2"/>
      <c r="AR1991" s="2"/>
      <c r="AS1991" s="2"/>
      <c r="AT1991" s="2"/>
    </row>
    <row r="1992" spans="16:46" x14ac:dyDescent="0.25">
      <c r="P1992" s="1"/>
      <c r="Q1992" s="2"/>
      <c r="R1992" s="2"/>
      <c r="S1992" s="2"/>
      <c r="T1992" s="2"/>
      <c r="U1992" s="2"/>
      <c r="V1992" s="2"/>
      <c r="W1992" s="2"/>
      <c r="X1992" s="2"/>
      <c r="AL1992" s="1"/>
      <c r="AM1992" s="2"/>
      <c r="AN1992" s="2"/>
      <c r="AO1992" s="2"/>
      <c r="AP1992" s="2"/>
      <c r="AQ1992" s="2"/>
      <c r="AR1992" s="2"/>
      <c r="AS1992" s="2"/>
      <c r="AT1992" s="2"/>
    </row>
    <row r="1993" spans="16:46" x14ac:dyDescent="0.25">
      <c r="P1993" s="1"/>
      <c r="Q1993" s="2"/>
      <c r="R1993" s="2"/>
      <c r="S1993" s="2"/>
      <c r="T1993" s="2"/>
      <c r="U1993" s="2"/>
      <c r="V1993" s="2"/>
      <c r="W1993" s="2"/>
      <c r="X1993" s="2"/>
      <c r="AL1993" s="1"/>
      <c r="AM1993" s="2"/>
      <c r="AN1993" s="2"/>
      <c r="AO1993" s="2"/>
      <c r="AP1993" s="2"/>
      <c r="AQ1993" s="2"/>
      <c r="AR1993" s="2"/>
      <c r="AS1993" s="2"/>
      <c r="AT1993" s="2"/>
    </row>
    <row r="1994" spans="16:46" x14ac:dyDescent="0.25">
      <c r="P1994" s="1"/>
      <c r="Q1994" s="2"/>
      <c r="R1994" s="2"/>
      <c r="S1994" s="2"/>
      <c r="T1994" s="2"/>
      <c r="U1994" s="2"/>
      <c r="V1994" s="2"/>
      <c r="W1994" s="2"/>
      <c r="X1994" s="2"/>
      <c r="AL1994" s="1"/>
      <c r="AM1994" s="2"/>
      <c r="AN1994" s="2"/>
      <c r="AO1994" s="2"/>
      <c r="AP1994" s="2"/>
      <c r="AQ1994" s="2"/>
      <c r="AR1994" s="2"/>
      <c r="AS1994" s="2"/>
      <c r="AT1994" s="2"/>
    </row>
    <row r="1995" spans="16:46" x14ac:dyDescent="0.25">
      <c r="P1995" s="1"/>
      <c r="Q1995" s="2"/>
      <c r="R1995" s="2"/>
      <c r="S1995" s="2"/>
      <c r="T1995" s="2"/>
      <c r="U1995" s="2"/>
      <c r="V1995" s="2"/>
      <c r="W1995" s="2"/>
      <c r="X1995" s="2"/>
      <c r="AL1995" s="1"/>
      <c r="AM1995" s="2"/>
      <c r="AN1995" s="2"/>
      <c r="AO1995" s="2"/>
      <c r="AP1995" s="2"/>
      <c r="AQ1995" s="2"/>
      <c r="AR1995" s="2"/>
      <c r="AS1995" s="2"/>
      <c r="AT1995" s="2"/>
    </row>
    <row r="1996" spans="16:46" x14ac:dyDescent="0.25">
      <c r="P1996" s="1"/>
      <c r="Q1996" s="2"/>
      <c r="R1996" s="2"/>
      <c r="S1996" s="2"/>
      <c r="T1996" s="2"/>
      <c r="U1996" s="2"/>
      <c r="V1996" s="2"/>
      <c r="W1996" s="2"/>
      <c r="X1996" s="2"/>
      <c r="AL1996" s="1"/>
      <c r="AM1996" s="2"/>
      <c r="AN1996" s="2"/>
      <c r="AO1996" s="2"/>
      <c r="AP1996" s="2"/>
      <c r="AQ1996" s="2"/>
      <c r="AR1996" s="2"/>
      <c r="AS1996" s="2"/>
      <c r="AT1996" s="2"/>
    </row>
    <row r="1997" spans="16:46" x14ac:dyDescent="0.25">
      <c r="P1997" s="1"/>
      <c r="Q1997" s="2"/>
      <c r="R1997" s="2"/>
      <c r="S1997" s="2"/>
      <c r="T1997" s="2"/>
      <c r="U1997" s="2"/>
      <c r="V1997" s="2"/>
      <c r="W1997" s="2"/>
      <c r="X1997" s="2"/>
      <c r="AL1997" s="1"/>
      <c r="AM1997" s="2"/>
      <c r="AN1997" s="2"/>
      <c r="AO1997" s="2"/>
      <c r="AP1997" s="2"/>
      <c r="AQ1997" s="2"/>
      <c r="AR1997" s="2"/>
      <c r="AS1997" s="2"/>
      <c r="AT1997" s="2"/>
    </row>
    <row r="1998" spans="16:46" x14ac:dyDescent="0.25">
      <c r="P1998" s="1"/>
      <c r="Q1998" s="2"/>
      <c r="R1998" s="2"/>
      <c r="S1998" s="2"/>
      <c r="T1998" s="2"/>
      <c r="U1998" s="2"/>
      <c r="V1998" s="2"/>
      <c r="W1998" s="2"/>
      <c r="X1998" s="2"/>
      <c r="AL1998" s="1"/>
      <c r="AM1998" s="2"/>
      <c r="AN1998" s="2"/>
      <c r="AO1998" s="2"/>
      <c r="AP1998" s="2"/>
      <c r="AQ1998" s="2"/>
      <c r="AR1998" s="2"/>
      <c r="AS1998" s="2"/>
      <c r="AT1998" s="2"/>
    </row>
    <row r="1999" spans="16:46" x14ac:dyDescent="0.25">
      <c r="P1999" s="1"/>
      <c r="Q1999" s="2"/>
      <c r="R1999" s="2"/>
      <c r="S1999" s="2"/>
      <c r="T1999" s="2"/>
      <c r="U1999" s="2"/>
      <c r="V1999" s="2"/>
      <c r="W1999" s="2"/>
      <c r="X1999" s="2"/>
      <c r="AL1999" s="1"/>
      <c r="AM1999" s="2"/>
      <c r="AN1999" s="2"/>
      <c r="AO1999" s="2"/>
      <c r="AP1999" s="2"/>
      <c r="AQ1999" s="2"/>
      <c r="AR1999" s="2"/>
      <c r="AS1999" s="2"/>
      <c r="AT1999" s="2"/>
    </row>
    <row r="2000" spans="16:46" x14ac:dyDescent="0.25">
      <c r="P2000" s="1"/>
      <c r="Q2000" s="2"/>
      <c r="R2000" s="2"/>
      <c r="S2000" s="2"/>
      <c r="T2000" s="2"/>
      <c r="U2000" s="2"/>
      <c r="V2000" s="2"/>
      <c r="W2000" s="2"/>
      <c r="X2000" s="2"/>
      <c r="AL2000" s="1"/>
      <c r="AM2000" s="2"/>
      <c r="AN2000" s="2"/>
      <c r="AO2000" s="2"/>
      <c r="AP2000" s="2"/>
      <c r="AQ2000" s="2"/>
      <c r="AR2000" s="2"/>
      <c r="AS2000" s="2"/>
      <c r="AT2000" s="2"/>
    </row>
    <row r="2001" spans="16:46" x14ac:dyDescent="0.25">
      <c r="P2001" s="1"/>
      <c r="Q2001" s="2"/>
      <c r="R2001" s="2"/>
      <c r="S2001" s="2"/>
      <c r="T2001" s="2"/>
      <c r="U2001" s="2"/>
      <c r="V2001" s="2"/>
      <c r="W2001" s="2"/>
      <c r="X2001" s="2"/>
      <c r="AL2001" s="1"/>
      <c r="AM2001" s="2"/>
      <c r="AN2001" s="2"/>
      <c r="AO2001" s="2"/>
      <c r="AP2001" s="2"/>
      <c r="AQ2001" s="2"/>
      <c r="AR2001" s="2"/>
      <c r="AS2001" s="2"/>
      <c r="AT2001" s="2"/>
    </row>
    <row r="2002" spans="16:46" x14ac:dyDescent="0.25">
      <c r="P2002" s="1"/>
      <c r="Q2002" s="2"/>
      <c r="R2002" s="2"/>
      <c r="S2002" s="2"/>
      <c r="T2002" s="2"/>
      <c r="U2002" s="2"/>
      <c r="V2002" s="2"/>
      <c r="W2002" s="2"/>
      <c r="X2002" s="2"/>
      <c r="AL2002" s="1"/>
      <c r="AM2002" s="2"/>
      <c r="AN2002" s="2"/>
      <c r="AO2002" s="2"/>
      <c r="AP2002" s="2"/>
      <c r="AQ2002" s="2"/>
      <c r="AR2002" s="2"/>
      <c r="AS2002" s="2"/>
      <c r="AT2002" s="2"/>
    </row>
    <row r="2003" spans="16:46" x14ac:dyDescent="0.25">
      <c r="P2003" s="1"/>
      <c r="Q2003" s="2"/>
      <c r="R2003" s="2"/>
      <c r="S2003" s="2"/>
      <c r="T2003" s="2"/>
      <c r="U2003" s="2"/>
      <c r="V2003" s="2"/>
      <c r="W2003" s="2"/>
      <c r="X2003" s="2"/>
      <c r="AL2003" s="1"/>
      <c r="AM2003" s="2"/>
      <c r="AN2003" s="2"/>
      <c r="AO2003" s="2"/>
      <c r="AP2003" s="2"/>
      <c r="AQ2003" s="2"/>
      <c r="AR2003" s="2"/>
      <c r="AS2003" s="2"/>
      <c r="AT2003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48"/>
  <sheetViews>
    <sheetView tabSelected="1" topLeftCell="A4" zoomScale="85" zoomScaleNormal="85" workbookViewId="0">
      <selection activeCell="U33" sqref="U33"/>
    </sheetView>
  </sheetViews>
  <sheetFormatPr defaultRowHeight="14.4" x14ac:dyDescent="0.25"/>
  <sheetData>
    <row r="1" spans="1:3" x14ac:dyDescent="0.25">
      <c r="B1" s="13" t="s">
        <v>10</v>
      </c>
      <c r="C1" s="13"/>
    </row>
    <row r="2" spans="1:3" x14ac:dyDescent="0.25">
      <c r="B2" s="3" t="s">
        <v>8</v>
      </c>
      <c r="C2" s="3" t="s">
        <v>9</v>
      </c>
    </row>
    <row r="3" spans="1:3" x14ac:dyDescent="0.25">
      <c r="A3" s="1"/>
      <c r="B3" s="2">
        <v>0</v>
      </c>
      <c r="C3" s="2">
        <v>0</v>
      </c>
    </row>
    <row r="4" spans="1:3" x14ac:dyDescent="0.25">
      <c r="A4" s="1"/>
      <c r="B4" s="2">
        <v>0.5</v>
      </c>
      <c r="C4" s="2">
        <v>0</v>
      </c>
    </row>
    <row r="5" spans="1:3" x14ac:dyDescent="0.25">
      <c r="A5" s="1"/>
      <c r="B5" s="2">
        <v>1</v>
      </c>
      <c r="C5" s="2">
        <v>0</v>
      </c>
    </row>
    <row r="6" spans="1:3" x14ac:dyDescent="0.25">
      <c r="A6" s="1"/>
      <c r="B6" s="2">
        <v>1.5</v>
      </c>
      <c r="C6" s="2">
        <v>0</v>
      </c>
    </row>
    <row r="7" spans="1:3" x14ac:dyDescent="0.25">
      <c r="A7" s="1"/>
      <c r="B7" s="2">
        <v>2</v>
      </c>
      <c r="C7" s="2">
        <v>0</v>
      </c>
    </row>
    <row r="8" spans="1:3" x14ac:dyDescent="0.25">
      <c r="A8" s="1"/>
      <c r="B8" s="2">
        <v>2.5</v>
      </c>
      <c r="C8" s="2">
        <v>0</v>
      </c>
    </row>
    <row r="9" spans="1:3" x14ac:dyDescent="0.25">
      <c r="A9" s="1"/>
      <c r="B9" s="2">
        <v>3</v>
      </c>
      <c r="C9" s="2">
        <v>0</v>
      </c>
    </row>
    <row r="10" spans="1:3" x14ac:dyDescent="0.25">
      <c r="A10" s="1"/>
      <c r="B10" s="2">
        <v>3.5</v>
      </c>
      <c r="C10" s="2">
        <v>0</v>
      </c>
    </row>
    <row r="11" spans="1:3" x14ac:dyDescent="0.25">
      <c r="A11" s="1"/>
      <c r="B11" s="2">
        <v>4</v>
      </c>
      <c r="C11" s="2">
        <v>0</v>
      </c>
    </row>
    <row r="12" spans="1:3" x14ac:dyDescent="0.25">
      <c r="A12" s="1"/>
      <c r="B12" s="2">
        <v>4.5</v>
      </c>
      <c r="C12" s="2">
        <v>0</v>
      </c>
    </row>
    <row r="13" spans="1:3" x14ac:dyDescent="0.25">
      <c r="A13" s="1"/>
      <c r="B13" s="2">
        <v>5</v>
      </c>
      <c r="C13" s="2">
        <v>0</v>
      </c>
    </row>
    <row r="14" spans="1:3" x14ac:dyDescent="0.25">
      <c r="A14" s="1"/>
      <c r="B14" s="2">
        <v>5.5</v>
      </c>
      <c r="C14" s="2">
        <v>0</v>
      </c>
    </row>
    <row r="15" spans="1:3" x14ac:dyDescent="0.25">
      <c r="A15" s="1"/>
      <c r="B15" s="2">
        <v>6</v>
      </c>
      <c r="C15" s="2">
        <v>0</v>
      </c>
    </row>
    <row r="16" spans="1:3" x14ac:dyDescent="0.25">
      <c r="A16" s="1"/>
      <c r="B16" s="2">
        <v>6.5</v>
      </c>
      <c r="C16" s="2">
        <v>0</v>
      </c>
    </row>
    <row r="17" spans="1:19" x14ac:dyDescent="0.25">
      <c r="A17" s="1"/>
      <c r="B17" s="2">
        <v>7</v>
      </c>
      <c r="C17" s="2">
        <v>0</v>
      </c>
    </row>
    <row r="18" spans="1:19" x14ac:dyDescent="0.25">
      <c r="A18" s="1"/>
      <c r="B18" s="2">
        <v>7.5</v>
      </c>
      <c r="C18" s="2">
        <v>0</v>
      </c>
    </row>
    <row r="19" spans="1:19" x14ac:dyDescent="0.25">
      <c r="A19" s="1"/>
      <c r="B19" s="2">
        <v>8</v>
      </c>
      <c r="C19" s="2">
        <v>0</v>
      </c>
    </row>
    <row r="20" spans="1:19" x14ac:dyDescent="0.25">
      <c r="A20" s="1"/>
      <c r="B20" s="2">
        <v>0</v>
      </c>
      <c r="C20" s="2">
        <v>0</v>
      </c>
      <c r="D20">
        <f>C20+1.3*9.8*(4-0.071)+0.364</f>
        <v>50.419460000000001</v>
      </c>
      <c r="E20">
        <v>55</v>
      </c>
      <c r="G20">
        <f>C20*0.9</f>
        <v>0</v>
      </c>
      <c r="H20">
        <f>G20+1.3*9.8*(4-0.071)+0.364</f>
        <v>50.419460000000001</v>
      </c>
    </row>
    <row r="21" spans="1:19" x14ac:dyDescent="0.25">
      <c r="A21" s="1"/>
      <c r="B21" s="2">
        <v>1</v>
      </c>
      <c r="C21" s="2">
        <v>0.22600000000000001</v>
      </c>
      <c r="D21">
        <f t="shared" ref="D21:D84" si="0">C21+1.3*9.8*(4-0.071)+0.364</f>
        <v>50.64546</v>
      </c>
      <c r="E21">
        <v>55</v>
      </c>
      <c r="G21">
        <f t="shared" ref="G21:G84" si="1">C21*0.9</f>
        <v>0.2034</v>
      </c>
      <c r="H21">
        <f t="shared" ref="H21:H84" si="2">G21+1.3*9.8*(4-0.071)+0.364</f>
        <v>50.622860000000003</v>
      </c>
    </row>
    <row r="22" spans="1:19" x14ac:dyDescent="0.25">
      <c r="A22" s="1"/>
      <c r="B22" s="2">
        <v>1.5</v>
      </c>
      <c r="C22" s="2">
        <v>0.29599999999999999</v>
      </c>
      <c r="D22">
        <f t="shared" si="0"/>
        <v>50.71546</v>
      </c>
      <c r="E22">
        <v>55</v>
      </c>
      <c r="G22">
        <f t="shared" si="1"/>
        <v>0.26639999999999997</v>
      </c>
      <c r="H22">
        <f t="shared" si="2"/>
        <v>50.685859999999998</v>
      </c>
    </row>
    <row r="23" spans="1:19" x14ac:dyDescent="0.25">
      <c r="A23" s="1"/>
      <c r="B23" s="2">
        <v>2</v>
      </c>
      <c r="C23" s="2">
        <v>0.36599999999999999</v>
      </c>
      <c r="D23">
        <f t="shared" si="0"/>
        <v>50.78546</v>
      </c>
      <c r="E23">
        <v>55</v>
      </c>
      <c r="G23">
        <f t="shared" si="1"/>
        <v>0.32940000000000003</v>
      </c>
      <c r="H23">
        <f t="shared" si="2"/>
        <v>50.748860000000001</v>
      </c>
      <c r="P23">
        <v>4.42</v>
      </c>
      <c r="Q23">
        <f>0.0057*P23^2+0.1904*P23+0.0461</f>
        <v>0.99902548000000013</v>
      </c>
      <c r="S23">
        <v>4.5</v>
      </c>
    </row>
    <row r="24" spans="1:19" x14ac:dyDescent="0.25">
      <c r="A24" s="1"/>
      <c r="B24" s="2">
        <v>2.5</v>
      </c>
      <c r="C24" s="2">
        <v>0.435</v>
      </c>
      <c r="D24">
        <f t="shared" si="0"/>
        <v>50.854460000000003</v>
      </c>
      <c r="E24">
        <v>55</v>
      </c>
      <c r="G24">
        <f t="shared" si="1"/>
        <v>0.39150000000000001</v>
      </c>
      <c r="H24">
        <f t="shared" si="2"/>
        <v>50.810960000000001</v>
      </c>
      <c r="P24">
        <v>8.23</v>
      </c>
      <c r="Q24">
        <f t="shared" ref="Q24:Q27" si="3">0.0057*P24^2+0.1904*P24+0.0461</f>
        <v>1.9991695300000001</v>
      </c>
      <c r="S24">
        <v>8</v>
      </c>
    </row>
    <row r="25" spans="1:19" x14ac:dyDescent="0.25">
      <c r="A25" s="1"/>
      <c r="B25" s="2">
        <v>3</v>
      </c>
      <c r="C25" s="2">
        <v>0.503</v>
      </c>
      <c r="D25">
        <f t="shared" si="0"/>
        <v>50.922460000000001</v>
      </c>
      <c r="E25">
        <v>55</v>
      </c>
      <c r="G25">
        <f t="shared" si="1"/>
        <v>0.45269999999999999</v>
      </c>
      <c r="H25">
        <f t="shared" si="2"/>
        <v>50.872160000000001</v>
      </c>
      <c r="P25">
        <v>11.53</v>
      </c>
      <c r="Q25">
        <f t="shared" si="3"/>
        <v>2.9991751300000002</v>
      </c>
      <c r="S25">
        <v>11.5</v>
      </c>
    </row>
    <row r="26" spans="1:19" x14ac:dyDescent="0.25">
      <c r="A26" s="1"/>
      <c r="B26" s="2">
        <v>3.5</v>
      </c>
      <c r="C26" s="2">
        <v>0.56999999999999995</v>
      </c>
      <c r="D26">
        <f t="shared" si="0"/>
        <v>50.989460000000001</v>
      </c>
      <c r="E26">
        <v>55</v>
      </c>
      <c r="G26">
        <f t="shared" si="1"/>
        <v>0.51300000000000001</v>
      </c>
      <c r="H26">
        <f t="shared" si="2"/>
        <v>50.932459999999999</v>
      </c>
      <c r="P26">
        <v>14.49</v>
      </c>
      <c r="Q26">
        <f t="shared" si="3"/>
        <v>4.0017685700000003</v>
      </c>
      <c r="S26">
        <v>14.5</v>
      </c>
    </row>
    <row r="27" spans="1:19" x14ac:dyDescent="0.25">
      <c r="A27" s="1"/>
      <c r="B27" s="2">
        <v>4</v>
      </c>
      <c r="C27" s="2">
        <v>0.63700000000000001</v>
      </c>
      <c r="D27">
        <f t="shared" si="0"/>
        <v>51.056460000000001</v>
      </c>
      <c r="E27">
        <v>55</v>
      </c>
      <c r="G27">
        <f t="shared" si="1"/>
        <v>0.57330000000000003</v>
      </c>
      <c r="H27">
        <f t="shared" si="2"/>
        <v>50.992760000000004</v>
      </c>
      <c r="P27">
        <v>17.18</v>
      </c>
      <c r="Q27">
        <f t="shared" si="3"/>
        <v>4.99954068</v>
      </c>
      <c r="S27">
        <v>17</v>
      </c>
    </row>
    <row r="28" spans="1:19" x14ac:dyDescent="0.25">
      <c r="A28" s="1"/>
      <c r="B28" s="2">
        <v>4.5</v>
      </c>
      <c r="C28" s="2">
        <v>0.70199999999999996</v>
      </c>
      <c r="D28">
        <f t="shared" si="0"/>
        <v>51.121459999999999</v>
      </c>
      <c r="E28">
        <v>55</v>
      </c>
      <c r="G28">
        <f t="shared" si="1"/>
        <v>0.63180000000000003</v>
      </c>
      <c r="H28">
        <f t="shared" si="2"/>
        <v>51.051259999999999</v>
      </c>
    </row>
    <row r="29" spans="1:19" x14ac:dyDescent="0.25">
      <c r="A29" s="1"/>
      <c r="B29" s="2">
        <v>5</v>
      </c>
      <c r="C29" s="2">
        <v>0.76600000000000001</v>
      </c>
      <c r="D29">
        <f t="shared" si="0"/>
        <v>51.185459999999999</v>
      </c>
      <c r="E29">
        <v>55</v>
      </c>
      <c r="G29">
        <f t="shared" si="1"/>
        <v>0.68940000000000001</v>
      </c>
      <c r="H29">
        <f t="shared" si="2"/>
        <v>51.10886</v>
      </c>
    </row>
    <row r="30" spans="1:19" x14ac:dyDescent="0.25">
      <c r="A30" s="1"/>
      <c r="B30" s="2">
        <v>5.5</v>
      </c>
      <c r="C30" s="2">
        <v>0.83</v>
      </c>
      <c r="D30">
        <f t="shared" si="0"/>
        <v>51.249459999999999</v>
      </c>
      <c r="E30">
        <v>55</v>
      </c>
      <c r="G30">
        <f t="shared" si="1"/>
        <v>0.747</v>
      </c>
      <c r="H30">
        <f t="shared" si="2"/>
        <v>51.166460000000001</v>
      </c>
    </row>
    <row r="31" spans="1:19" x14ac:dyDescent="0.25">
      <c r="A31" s="1"/>
      <c r="B31" s="2">
        <v>6</v>
      </c>
      <c r="C31" s="2">
        <v>0.89200000000000002</v>
      </c>
      <c r="D31">
        <f t="shared" si="0"/>
        <v>51.311460000000004</v>
      </c>
      <c r="E31">
        <v>55</v>
      </c>
      <c r="G31">
        <f t="shared" si="1"/>
        <v>0.80280000000000007</v>
      </c>
      <c r="H31">
        <f t="shared" si="2"/>
        <v>51.222259999999999</v>
      </c>
    </row>
    <row r="32" spans="1:19" x14ac:dyDescent="0.25">
      <c r="A32" s="1"/>
      <c r="B32" s="2">
        <v>6.5</v>
      </c>
      <c r="C32" s="2">
        <v>0.95399999999999996</v>
      </c>
      <c r="D32">
        <f t="shared" si="0"/>
        <v>51.373460000000001</v>
      </c>
      <c r="E32">
        <v>55</v>
      </c>
      <c r="G32">
        <f t="shared" si="1"/>
        <v>0.85860000000000003</v>
      </c>
      <c r="H32">
        <f t="shared" si="2"/>
        <v>51.278060000000004</v>
      </c>
    </row>
    <row r="33" spans="1:8" x14ac:dyDescent="0.25">
      <c r="A33" s="1"/>
      <c r="B33" s="2">
        <v>7</v>
      </c>
      <c r="C33" s="2">
        <v>1.0149999999999999</v>
      </c>
      <c r="D33">
        <f t="shared" si="0"/>
        <v>51.434460000000001</v>
      </c>
      <c r="E33">
        <v>55</v>
      </c>
      <c r="G33">
        <f t="shared" si="1"/>
        <v>0.91349999999999998</v>
      </c>
      <c r="H33">
        <f t="shared" si="2"/>
        <v>51.33296</v>
      </c>
    </row>
    <row r="34" spans="1:8" x14ac:dyDescent="0.25">
      <c r="A34" s="1"/>
      <c r="B34" s="2">
        <v>7.5</v>
      </c>
      <c r="C34" s="2">
        <v>1.075</v>
      </c>
      <c r="D34">
        <f t="shared" si="0"/>
        <v>51.494460000000004</v>
      </c>
      <c r="E34">
        <v>55</v>
      </c>
      <c r="G34">
        <f t="shared" si="1"/>
        <v>0.96750000000000003</v>
      </c>
      <c r="H34">
        <f t="shared" si="2"/>
        <v>51.386960000000002</v>
      </c>
    </row>
    <row r="35" spans="1:8" x14ac:dyDescent="0.25">
      <c r="A35" s="1"/>
      <c r="B35" s="2">
        <v>8</v>
      </c>
      <c r="C35" s="2">
        <v>1.1339999999999999</v>
      </c>
      <c r="D35">
        <f t="shared" si="0"/>
        <v>51.553460000000001</v>
      </c>
      <c r="E35">
        <v>55</v>
      </c>
      <c r="G35">
        <f t="shared" si="1"/>
        <v>1.0206</v>
      </c>
      <c r="H35">
        <f t="shared" si="2"/>
        <v>51.440060000000003</v>
      </c>
    </row>
    <row r="36" spans="1:8" x14ac:dyDescent="0.25">
      <c r="A36" s="1"/>
      <c r="B36" s="2">
        <v>8.5</v>
      </c>
      <c r="C36" s="2">
        <v>1.1919999999999999</v>
      </c>
      <c r="D36">
        <f t="shared" si="0"/>
        <v>51.611460000000001</v>
      </c>
      <c r="E36">
        <v>55</v>
      </c>
      <c r="G36">
        <f t="shared" si="1"/>
        <v>1.0728</v>
      </c>
      <c r="H36">
        <f t="shared" si="2"/>
        <v>51.492260000000002</v>
      </c>
    </row>
    <row r="37" spans="1:8" x14ac:dyDescent="0.25">
      <c r="A37" s="1"/>
      <c r="B37" s="2">
        <v>9</v>
      </c>
      <c r="C37" s="2">
        <v>1.25</v>
      </c>
      <c r="D37">
        <f t="shared" si="0"/>
        <v>51.669460000000001</v>
      </c>
      <c r="E37">
        <v>55</v>
      </c>
      <c r="G37">
        <f t="shared" si="1"/>
        <v>1.125</v>
      </c>
      <c r="H37">
        <f t="shared" si="2"/>
        <v>51.544460000000001</v>
      </c>
    </row>
    <row r="38" spans="1:8" x14ac:dyDescent="0.25">
      <c r="A38" s="1"/>
      <c r="B38" s="2">
        <v>9.5</v>
      </c>
      <c r="C38" s="2">
        <v>1.3069999999999999</v>
      </c>
      <c r="D38">
        <f t="shared" si="0"/>
        <v>51.726460000000003</v>
      </c>
      <c r="E38">
        <v>55</v>
      </c>
      <c r="G38">
        <f t="shared" si="1"/>
        <v>1.1762999999999999</v>
      </c>
      <c r="H38">
        <f t="shared" si="2"/>
        <v>51.595759999999999</v>
      </c>
    </row>
    <row r="39" spans="1:8" x14ac:dyDescent="0.25">
      <c r="A39" s="1"/>
      <c r="B39" s="10">
        <v>10</v>
      </c>
      <c r="C39" s="10">
        <v>1.363</v>
      </c>
      <c r="D39" s="11">
        <f t="shared" si="0"/>
        <v>51.78246</v>
      </c>
      <c r="E39" s="11">
        <v>55</v>
      </c>
      <c r="F39" s="11"/>
      <c r="G39" s="11">
        <f t="shared" si="1"/>
        <v>1.2267000000000001</v>
      </c>
      <c r="H39" s="11">
        <f t="shared" si="2"/>
        <v>51.646160000000002</v>
      </c>
    </row>
    <row r="40" spans="1:8" x14ac:dyDescent="0.25">
      <c r="A40" s="1"/>
      <c r="B40" s="2">
        <v>10.5</v>
      </c>
      <c r="C40" s="2">
        <v>1.4179999999999999</v>
      </c>
      <c r="D40">
        <f t="shared" si="0"/>
        <v>51.83746</v>
      </c>
      <c r="E40">
        <v>55</v>
      </c>
      <c r="G40">
        <f t="shared" si="1"/>
        <v>1.2762</v>
      </c>
      <c r="H40">
        <f t="shared" si="2"/>
        <v>51.695660000000004</v>
      </c>
    </row>
    <row r="41" spans="1:8" x14ac:dyDescent="0.25">
      <c r="A41" s="1"/>
      <c r="B41" s="2">
        <v>11</v>
      </c>
      <c r="C41" s="2">
        <v>1.472</v>
      </c>
      <c r="D41">
        <f t="shared" si="0"/>
        <v>51.891460000000002</v>
      </c>
      <c r="E41">
        <v>55</v>
      </c>
      <c r="G41">
        <f t="shared" si="1"/>
        <v>1.3248</v>
      </c>
      <c r="H41">
        <f t="shared" si="2"/>
        <v>51.744260000000004</v>
      </c>
    </row>
    <row r="42" spans="1:8" x14ac:dyDescent="0.25">
      <c r="A42" s="1"/>
      <c r="B42" s="2">
        <v>11.5</v>
      </c>
      <c r="C42" s="2">
        <v>1.526</v>
      </c>
      <c r="D42">
        <f t="shared" si="0"/>
        <v>51.945460000000004</v>
      </c>
      <c r="E42">
        <v>55</v>
      </c>
      <c r="G42">
        <f t="shared" si="1"/>
        <v>1.3734</v>
      </c>
      <c r="H42">
        <f t="shared" si="2"/>
        <v>51.792859999999997</v>
      </c>
    </row>
    <row r="43" spans="1:8" x14ac:dyDescent="0.25">
      <c r="A43" s="1"/>
      <c r="B43" s="2">
        <v>12</v>
      </c>
      <c r="C43" s="2">
        <v>1.579</v>
      </c>
      <c r="D43">
        <f t="shared" si="0"/>
        <v>51.998460000000001</v>
      </c>
      <c r="E43">
        <v>55</v>
      </c>
      <c r="G43">
        <f t="shared" si="1"/>
        <v>1.4211</v>
      </c>
      <c r="H43">
        <f t="shared" si="2"/>
        <v>51.840560000000004</v>
      </c>
    </row>
    <row r="44" spans="1:8" x14ac:dyDescent="0.25">
      <c r="A44" s="1"/>
      <c r="B44" s="2">
        <v>12.5</v>
      </c>
      <c r="C44" s="2">
        <v>1.631</v>
      </c>
      <c r="D44">
        <f t="shared" si="0"/>
        <v>52.050460000000001</v>
      </c>
      <c r="E44">
        <v>55</v>
      </c>
      <c r="G44">
        <f t="shared" si="1"/>
        <v>1.4679</v>
      </c>
      <c r="H44">
        <f t="shared" si="2"/>
        <v>51.887360000000001</v>
      </c>
    </row>
    <row r="45" spans="1:8" x14ac:dyDescent="0.25">
      <c r="A45" s="1"/>
      <c r="B45" s="2">
        <v>13</v>
      </c>
      <c r="C45" s="2">
        <v>1.6830000000000001</v>
      </c>
      <c r="D45">
        <f t="shared" si="0"/>
        <v>52.102460000000001</v>
      </c>
      <c r="E45">
        <v>55</v>
      </c>
      <c r="G45">
        <f t="shared" si="1"/>
        <v>1.5147000000000002</v>
      </c>
      <c r="H45">
        <f t="shared" si="2"/>
        <v>51.934159999999999</v>
      </c>
    </row>
    <row r="46" spans="1:8" x14ac:dyDescent="0.25">
      <c r="A46" s="1"/>
      <c r="B46" s="2">
        <v>13.5</v>
      </c>
      <c r="C46" s="2">
        <v>1.734</v>
      </c>
      <c r="D46">
        <f t="shared" si="0"/>
        <v>52.153460000000003</v>
      </c>
      <c r="E46">
        <v>55</v>
      </c>
      <c r="G46">
        <f t="shared" si="1"/>
        <v>1.5606</v>
      </c>
      <c r="H46">
        <f t="shared" si="2"/>
        <v>51.980060000000002</v>
      </c>
    </row>
    <row r="47" spans="1:8" x14ac:dyDescent="0.25">
      <c r="A47" s="1"/>
      <c r="B47" s="2">
        <v>14</v>
      </c>
      <c r="C47" s="2">
        <v>1.784</v>
      </c>
      <c r="D47">
        <f t="shared" si="0"/>
        <v>52.20346</v>
      </c>
      <c r="E47">
        <v>55</v>
      </c>
      <c r="G47">
        <f t="shared" si="1"/>
        <v>1.6056000000000001</v>
      </c>
      <c r="H47">
        <f t="shared" si="2"/>
        <v>52.025060000000003</v>
      </c>
    </row>
    <row r="48" spans="1:8" x14ac:dyDescent="0.25">
      <c r="A48" s="1"/>
      <c r="B48" s="2">
        <v>14.5</v>
      </c>
      <c r="C48" s="2">
        <v>1.833</v>
      </c>
      <c r="D48">
        <f t="shared" si="0"/>
        <v>52.252459999999999</v>
      </c>
      <c r="E48">
        <v>55</v>
      </c>
      <c r="G48">
        <f t="shared" si="1"/>
        <v>1.6496999999999999</v>
      </c>
      <c r="H48">
        <f t="shared" si="2"/>
        <v>52.069160000000004</v>
      </c>
    </row>
    <row r="49" spans="1:8" x14ac:dyDescent="0.25">
      <c r="A49" s="1"/>
      <c r="B49" s="2">
        <v>15</v>
      </c>
      <c r="C49" s="2">
        <v>1.8819999999999999</v>
      </c>
      <c r="D49">
        <f t="shared" si="0"/>
        <v>52.301459999999999</v>
      </c>
      <c r="E49">
        <v>55</v>
      </c>
      <c r="G49">
        <f t="shared" si="1"/>
        <v>1.6938</v>
      </c>
      <c r="H49">
        <f t="shared" si="2"/>
        <v>52.113260000000004</v>
      </c>
    </row>
    <row r="50" spans="1:8" x14ac:dyDescent="0.25">
      <c r="A50" s="1"/>
      <c r="B50" s="2">
        <v>15.5</v>
      </c>
      <c r="C50" s="2">
        <v>1.93</v>
      </c>
      <c r="D50">
        <f t="shared" si="0"/>
        <v>52.349460000000001</v>
      </c>
      <c r="E50">
        <v>55</v>
      </c>
      <c r="G50">
        <f t="shared" si="1"/>
        <v>1.7369999999999999</v>
      </c>
      <c r="H50">
        <f t="shared" si="2"/>
        <v>52.156460000000003</v>
      </c>
    </row>
    <row r="51" spans="1:8" x14ac:dyDescent="0.25">
      <c r="A51" s="1"/>
      <c r="B51" s="2">
        <v>16</v>
      </c>
      <c r="C51" s="2">
        <v>1.978</v>
      </c>
      <c r="D51">
        <f t="shared" si="0"/>
        <v>52.397460000000002</v>
      </c>
      <c r="E51">
        <v>55</v>
      </c>
      <c r="G51">
        <f t="shared" si="1"/>
        <v>1.7802</v>
      </c>
      <c r="H51">
        <f t="shared" si="2"/>
        <v>52.199660000000002</v>
      </c>
    </row>
    <row r="52" spans="1:8" x14ac:dyDescent="0.25">
      <c r="A52" s="1"/>
      <c r="B52" s="2">
        <v>16.5</v>
      </c>
      <c r="C52" s="2">
        <v>2.0249999999999999</v>
      </c>
      <c r="D52">
        <f t="shared" si="0"/>
        <v>52.444459999999999</v>
      </c>
      <c r="E52">
        <v>55</v>
      </c>
      <c r="G52">
        <f t="shared" si="1"/>
        <v>1.8225</v>
      </c>
      <c r="H52">
        <f t="shared" si="2"/>
        <v>52.241959999999999</v>
      </c>
    </row>
    <row r="53" spans="1:8" x14ac:dyDescent="0.25">
      <c r="A53" s="1"/>
      <c r="B53" s="2">
        <v>17</v>
      </c>
      <c r="C53" s="2">
        <v>2.0710000000000002</v>
      </c>
      <c r="D53">
        <f t="shared" si="0"/>
        <v>52.490459999999999</v>
      </c>
      <c r="E53">
        <v>55</v>
      </c>
      <c r="G53">
        <f t="shared" si="1"/>
        <v>1.8639000000000001</v>
      </c>
      <c r="H53">
        <f t="shared" si="2"/>
        <v>52.283360000000002</v>
      </c>
    </row>
    <row r="54" spans="1:8" x14ac:dyDescent="0.25">
      <c r="A54" s="1"/>
      <c r="B54" s="2">
        <v>17.5</v>
      </c>
      <c r="C54" s="2">
        <v>2.1160000000000001</v>
      </c>
      <c r="D54">
        <f t="shared" si="0"/>
        <v>52.53546</v>
      </c>
      <c r="E54">
        <v>55</v>
      </c>
      <c r="G54">
        <f t="shared" si="1"/>
        <v>1.9044000000000001</v>
      </c>
      <c r="H54">
        <f t="shared" si="2"/>
        <v>52.323860000000003</v>
      </c>
    </row>
    <row r="55" spans="1:8" x14ac:dyDescent="0.25">
      <c r="A55" s="1"/>
      <c r="B55" s="2">
        <v>18</v>
      </c>
      <c r="C55" s="2">
        <v>2.161</v>
      </c>
      <c r="D55">
        <f t="shared" si="0"/>
        <v>52.580460000000002</v>
      </c>
      <c r="E55">
        <v>55</v>
      </c>
      <c r="G55">
        <f t="shared" si="1"/>
        <v>1.9449000000000001</v>
      </c>
      <c r="H55">
        <f t="shared" si="2"/>
        <v>52.364359999999998</v>
      </c>
    </row>
    <row r="56" spans="1:8" x14ac:dyDescent="0.25">
      <c r="A56" s="1"/>
      <c r="B56" s="2">
        <v>18.5</v>
      </c>
      <c r="C56" s="2">
        <v>2.206</v>
      </c>
      <c r="D56">
        <f t="shared" si="0"/>
        <v>52.625460000000004</v>
      </c>
      <c r="E56">
        <v>55</v>
      </c>
      <c r="G56">
        <f t="shared" si="1"/>
        <v>1.9854000000000001</v>
      </c>
      <c r="H56">
        <f t="shared" si="2"/>
        <v>52.404859999999999</v>
      </c>
    </row>
    <row r="57" spans="1:8" x14ac:dyDescent="0.25">
      <c r="A57" s="1"/>
      <c r="B57" s="2">
        <v>19</v>
      </c>
      <c r="C57" s="2">
        <v>2.25</v>
      </c>
      <c r="D57">
        <f t="shared" si="0"/>
        <v>52.669460000000001</v>
      </c>
      <c r="E57">
        <v>55</v>
      </c>
      <c r="G57">
        <f t="shared" si="1"/>
        <v>2.0249999999999999</v>
      </c>
      <c r="H57">
        <f t="shared" si="2"/>
        <v>52.444459999999999</v>
      </c>
    </row>
    <row r="58" spans="1:8" x14ac:dyDescent="0.25">
      <c r="A58" s="1"/>
      <c r="B58" s="2">
        <v>19.5</v>
      </c>
      <c r="C58" s="2">
        <v>2.2930000000000001</v>
      </c>
      <c r="D58">
        <f t="shared" si="0"/>
        <v>52.71246</v>
      </c>
      <c r="E58">
        <v>55</v>
      </c>
      <c r="G58">
        <f t="shared" si="1"/>
        <v>2.0637000000000003</v>
      </c>
      <c r="H58">
        <f t="shared" si="2"/>
        <v>52.483159999999998</v>
      </c>
    </row>
    <row r="59" spans="1:8" x14ac:dyDescent="0.25">
      <c r="A59" s="1"/>
      <c r="B59" s="10">
        <v>20</v>
      </c>
      <c r="C59" s="10">
        <v>2.335</v>
      </c>
      <c r="D59" s="11">
        <f t="shared" si="0"/>
        <v>52.754460000000002</v>
      </c>
      <c r="E59" s="11">
        <v>55</v>
      </c>
      <c r="F59" s="11"/>
      <c r="G59" s="11">
        <f t="shared" si="1"/>
        <v>2.1015000000000001</v>
      </c>
      <c r="H59" s="11">
        <f t="shared" si="2"/>
        <v>52.520960000000002</v>
      </c>
    </row>
    <row r="60" spans="1:8" x14ac:dyDescent="0.25">
      <c r="A60" s="1"/>
      <c r="B60" s="2">
        <v>20.5</v>
      </c>
      <c r="C60" s="2">
        <v>2.3780000000000001</v>
      </c>
      <c r="D60">
        <f t="shared" si="0"/>
        <v>52.797460000000001</v>
      </c>
      <c r="E60">
        <v>55</v>
      </c>
      <c r="G60">
        <f t="shared" si="1"/>
        <v>2.1402000000000001</v>
      </c>
      <c r="H60">
        <f t="shared" si="2"/>
        <v>52.559660000000001</v>
      </c>
    </row>
    <row r="61" spans="1:8" x14ac:dyDescent="0.25">
      <c r="A61" s="1"/>
      <c r="B61" s="2">
        <v>21</v>
      </c>
      <c r="C61" s="2">
        <v>2.419</v>
      </c>
      <c r="D61">
        <f t="shared" si="0"/>
        <v>52.838459999999998</v>
      </c>
      <c r="E61">
        <v>55</v>
      </c>
      <c r="G61">
        <f t="shared" si="1"/>
        <v>2.1771000000000003</v>
      </c>
      <c r="H61">
        <f t="shared" si="2"/>
        <v>52.596560000000004</v>
      </c>
    </row>
    <row r="62" spans="1:8" x14ac:dyDescent="0.25">
      <c r="A62" s="1"/>
      <c r="B62" s="2">
        <v>21.5</v>
      </c>
      <c r="C62" s="2">
        <v>2.46</v>
      </c>
      <c r="D62">
        <f t="shared" si="0"/>
        <v>52.879460000000002</v>
      </c>
      <c r="E62">
        <v>55</v>
      </c>
      <c r="G62">
        <f t="shared" si="1"/>
        <v>2.214</v>
      </c>
      <c r="H62">
        <f t="shared" si="2"/>
        <v>52.633459999999999</v>
      </c>
    </row>
    <row r="63" spans="1:8" x14ac:dyDescent="0.25">
      <c r="A63" s="1"/>
      <c r="B63" s="2">
        <v>22</v>
      </c>
      <c r="C63" s="2">
        <v>2.5</v>
      </c>
      <c r="D63">
        <f t="shared" si="0"/>
        <v>52.919460000000001</v>
      </c>
      <c r="E63">
        <v>55</v>
      </c>
      <c r="G63">
        <f t="shared" si="1"/>
        <v>2.25</v>
      </c>
      <c r="H63">
        <f t="shared" si="2"/>
        <v>52.669460000000001</v>
      </c>
    </row>
    <row r="64" spans="1:8" x14ac:dyDescent="0.25">
      <c r="A64" s="1"/>
      <c r="B64" s="2">
        <v>22.5</v>
      </c>
      <c r="C64" s="2">
        <v>2.54</v>
      </c>
      <c r="D64">
        <f t="shared" si="0"/>
        <v>52.95946</v>
      </c>
      <c r="E64">
        <v>55</v>
      </c>
      <c r="G64">
        <f t="shared" si="1"/>
        <v>2.286</v>
      </c>
      <c r="H64">
        <f t="shared" si="2"/>
        <v>52.705460000000002</v>
      </c>
    </row>
    <row r="65" spans="1:8" x14ac:dyDescent="0.25">
      <c r="A65" s="1"/>
      <c r="B65" s="2">
        <v>23</v>
      </c>
      <c r="C65" s="2">
        <v>2.58</v>
      </c>
      <c r="D65">
        <f t="shared" si="0"/>
        <v>52.999459999999999</v>
      </c>
      <c r="E65">
        <v>55</v>
      </c>
      <c r="G65">
        <f t="shared" si="1"/>
        <v>2.3220000000000001</v>
      </c>
      <c r="H65">
        <f t="shared" si="2"/>
        <v>52.741460000000004</v>
      </c>
    </row>
    <row r="66" spans="1:8" x14ac:dyDescent="0.25">
      <c r="A66" s="1"/>
      <c r="B66" s="2">
        <v>23.5</v>
      </c>
      <c r="C66" s="2">
        <v>2.6190000000000002</v>
      </c>
      <c r="D66">
        <f t="shared" si="0"/>
        <v>53.038460000000001</v>
      </c>
      <c r="E66">
        <v>55</v>
      </c>
      <c r="G66">
        <f t="shared" si="1"/>
        <v>2.3571000000000004</v>
      </c>
      <c r="H66">
        <f t="shared" si="2"/>
        <v>52.776560000000003</v>
      </c>
    </row>
    <row r="67" spans="1:8" x14ac:dyDescent="0.25">
      <c r="A67" s="1"/>
      <c r="B67" s="2">
        <v>24</v>
      </c>
      <c r="C67" s="2">
        <v>2.657</v>
      </c>
      <c r="D67">
        <f t="shared" si="0"/>
        <v>53.076460000000004</v>
      </c>
      <c r="E67">
        <v>55</v>
      </c>
      <c r="G67">
        <f t="shared" si="1"/>
        <v>2.3913000000000002</v>
      </c>
      <c r="H67">
        <f t="shared" si="2"/>
        <v>52.810760000000002</v>
      </c>
    </row>
    <row r="68" spans="1:8" x14ac:dyDescent="0.25">
      <c r="A68" s="1"/>
      <c r="B68" s="2">
        <v>24.5</v>
      </c>
      <c r="C68" s="2">
        <v>2.6949999999999998</v>
      </c>
      <c r="D68">
        <f t="shared" si="0"/>
        <v>53.114460000000001</v>
      </c>
      <c r="E68">
        <v>55</v>
      </c>
      <c r="G68">
        <f t="shared" si="1"/>
        <v>2.4255</v>
      </c>
      <c r="H68">
        <f t="shared" si="2"/>
        <v>52.84496</v>
      </c>
    </row>
    <row r="69" spans="1:8" x14ac:dyDescent="0.25">
      <c r="A69" s="1"/>
      <c r="B69" s="2">
        <v>25</v>
      </c>
      <c r="C69" s="2">
        <v>2.7320000000000002</v>
      </c>
      <c r="D69">
        <f t="shared" si="0"/>
        <v>53.15146</v>
      </c>
      <c r="E69">
        <v>55</v>
      </c>
      <c r="G69">
        <f t="shared" si="1"/>
        <v>2.4588000000000001</v>
      </c>
      <c r="H69">
        <f t="shared" si="2"/>
        <v>52.878260000000004</v>
      </c>
    </row>
    <row r="70" spans="1:8" x14ac:dyDescent="0.25">
      <c r="A70" s="1"/>
      <c r="B70" s="2">
        <v>25.5</v>
      </c>
      <c r="C70" s="2">
        <v>2.7690000000000001</v>
      </c>
      <c r="D70">
        <f t="shared" si="0"/>
        <v>53.188459999999999</v>
      </c>
      <c r="E70">
        <v>55</v>
      </c>
      <c r="G70">
        <f t="shared" si="1"/>
        <v>2.4921000000000002</v>
      </c>
      <c r="H70">
        <f t="shared" si="2"/>
        <v>52.911560000000001</v>
      </c>
    </row>
    <row r="71" spans="1:8" x14ac:dyDescent="0.25">
      <c r="A71" s="1"/>
      <c r="B71" s="2">
        <v>26</v>
      </c>
      <c r="C71" s="2">
        <v>2.8050000000000002</v>
      </c>
      <c r="D71">
        <f t="shared" si="0"/>
        <v>53.224460000000001</v>
      </c>
      <c r="E71">
        <v>55</v>
      </c>
      <c r="G71">
        <f t="shared" si="1"/>
        <v>2.5245000000000002</v>
      </c>
      <c r="H71">
        <f t="shared" si="2"/>
        <v>52.943960000000004</v>
      </c>
    </row>
    <row r="72" spans="1:8" x14ac:dyDescent="0.25">
      <c r="A72" s="1"/>
      <c r="B72" s="2">
        <v>26.5</v>
      </c>
      <c r="C72" s="2">
        <v>2.8410000000000002</v>
      </c>
      <c r="D72">
        <f t="shared" si="0"/>
        <v>53.260460000000002</v>
      </c>
      <c r="E72">
        <v>55</v>
      </c>
      <c r="G72">
        <f t="shared" si="1"/>
        <v>2.5569000000000002</v>
      </c>
      <c r="H72">
        <f t="shared" si="2"/>
        <v>52.97636</v>
      </c>
    </row>
    <row r="73" spans="1:8" x14ac:dyDescent="0.25">
      <c r="A73" s="1"/>
      <c r="B73" s="2">
        <v>27</v>
      </c>
      <c r="C73" s="2">
        <v>2.8759999999999999</v>
      </c>
      <c r="D73">
        <f t="shared" si="0"/>
        <v>53.295459999999999</v>
      </c>
      <c r="E73">
        <v>55</v>
      </c>
      <c r="G73">
        <f t="shared" si="1"/>
        <v>2.5884</v>
      </c>
      <c r="H73">
        <f t="shared" si="2"/>
        <v>53.007860000000001</v>
      </c>
    </row>
    <row r="74" spans="1:8" x14ac:dyDescent="0.25">
      <c r="A74" s="1"/>
      <c r="B74" s="2">
        <v>27.5</v>
      </c>
      <c r="C74" s="2">
        <v>2.911</v>
      </c>
      <c r="D74">
        <f t="shared" si="0"/>
        <v>53.330460000000002</v>
      </c>
      <c r="E74">
        <v>55</v>
      </c>
      <c r="G74">
        <f t="shared" si="1"/>
        <v>2.6198999999999999</v>
      </c>
      <c r="H74">
        <f t="shared" si="2"/>
        <v>53.039360000000002</v>
      </c>
    </row>
    <row r="75" spans="1:8" x14ac:dyDescent="0.25">
      <c r="A75" s="1"/>
      <c r="B75" s="2">
        <v>28</v>
      </c>
      <c r="C75" s="2">
        <v>2.9460000000000002</v>
      </c>
      <c r="D75">
        <f t="shared" si="0"/>
        <v>53.365459999999999</v>
      </c>
      <c r="E75">
        <v>55</v>
      </c>
      <c r="G75">
        <f t="shared" si="1"/>
        <v>2.6514000000000002</v>
      </c>
      <c r="H75">
        <f t="shared" si="2"/>
        <v>53.070860000000003</v>
      </c>
    </row>
    <row r="76" spans="1:8" x14ac:dyDescent="0.25">
      <c r="A76" s="1"/>
      <c r="B76" s="2">
        <v>28.5</v>
      </c>
      <c r="C76" s="2">
        <v>2.98</v>
      </c>
      <c r="D76">
        <f t="shared" si="0"/>
        <v>53.399459999999998</v>
      </c>
      <c r="E76">
        <v>55</v>
      </c>
      <c r="G76">
        <f t="shared" si="1"/>
        <v>2.6819999999999999</v>
      </c>
      <c r="H76">
        <f t="shared" si="2"/>
        <v>53.101460000000003</v>
      </c>
    </row>
    <row r="77" spans="1:8" x14ac:dyDescent="0.25">
      <c r="A77" s="1"/>
      <c r="B77" s="2">
        <v>29</v>
      </c>
      <c r="C77" s="2">
        <v>3.0129999999999999</v>
      </c>
      <c r="D77">
        <f t="shared" si="0"/>
        <v>53.432459999999999</v>
      </c>
      <c r="E77">
        <v>55</v>
      </c>
      <c r="G77">
        <f t="shared" si="1"/>
        <v>2.7117</v>
      </c>
      <c r="H77">
        <f t="shared" si="2"/>
        <v>53.131160000000001</v>
      </c>
    </row>
    <row r="78" spans="1:8" x14ac:dyDescent="0.25">
      <c r="A78" s="1"/>
      <c r="B78" s="2">
        <v>29.5</v>
      </c>
      <c r="C78" s="2">
        <v>3.0459999999999998</v>
      </c>
      <c r="D78">
        <f t="shared" si="0"/>
        <v>53.46546</v>
      </c>
      <c r="E78">
        <v>55</v>
      </c>
      <c r="G78">
        <f t="shared" si="1"/>
        <v>2.7414000000000001</v>
      </c>
      <c r="H78">
        <f t="shared" si="2"/>
        <v>53.16086</v>
      </c>
    </row>
    <row r="79" spans="1:8" x14ac:dyDescent="0.25">
      <c r="A79" s="1"/>
      <c r="B79" s="10">
        <v>30</v>
      </c>
      <c r="C79" s="10">
        <v>3.0790000000000002</v>
      </c>
      <c r="D79" s="11">
        <f t="shared" si="0"/>
        <v>53.498460000000001</v>
      </c>
      <c r="E79" s="11">
        <v>55</v>
      </c>
      <c r="F79" s="11"/>
      <c r="G79" s="11">
        <f t="shared" si="1"/>
        <v>2.7711000000000001</v>
      </c>
      <c r="H79" s="11">
        <f t="shared" si="2"/>
        <v>53.190559999999998</v>
      </c>
    </row>
    <row r="80" spans="1:8" x14ac:dyDescent="0.25">
      <c r="A80" s="1"/>
      <c r="B80" s="2">
        <v>30.5</v>
      </c>
      <c r="C80" s="2">
        <v>3.1110000000000002</v>
      </c>
      <c r="D80">
        <f t="shared" si="0"/>
        <v>53.530459999999998</v>
      </c>
      <c r="E80">
        <v>55</v>
      </c>
      <c r="G80">
        <f t="shared" si="1"/>
        <v>2.7999000000000001</v>
      </c>
      <c r="H80">
        <f t="shared" si="2"/>
        <v>53.219360000000002</v>
      </c>
    </row>
    <row r="81" spans="1:8" x14ac:dyDescent="0.25">
      <c r="A81" s="1"/>
      <c r="B81" s="2">
        <v>31</v>
      </c>
      <c r="C81" s="2">
        <v>3.1429999999999998</v>
      </c>
      <c r="D81">
        <f t="shared" si="0"/>
        <v>53.562460000000002</v>
      </c>
      <c r="E81">
        <v>55</v>
      </c>
      <c r="G81">
        <f t="shared" si="1"/>
        <v>2.8287</v>
      </c>
      <c r="H81">
        <f t="shared" si="2"/>
        <v>53.248159999999999</v>
      </c>
    </row>
    <row r="82" spans="1:8" x14ac:dyDescent="0.25">
      <c r="A82" s="1"/>
      <c r="B82" s="2">
        <v>31.5</v>
      </c>
      <c r="C82" s="2">
        <v>3.1749999999999998</v>
      </c>
      <c r="D82">
        <f t="shared" si="0"/>
        <v>53.594459999999998</v>
      </c>
      <c r="E82">
        <v>55</v>
      </c>
      <c r="G82">
        <f t="shared" si="1"/>
        <v>2.8574999999999999</v>
      </c>
      <c r="H82">
        <f t="shared" si="2"/>
        <v>53.276960000000003</v>
      </c>
    </row>
    <row r="83" spans="1:8" x14ac:dyDescent="0.25">
      <c r="A83" s="1"/>
      <c r="B83" s="2">
        <v>32</v>
      </c>
      <c r="C83" s="2">
        <v>3.206</v>
      </c>
      <c r="D83">
        <f t="shared" si="0"/>
        <v>53.625460000000004</v>
      </c>
      <c r="E83">
        <v>55</v>
      </c>
      <c r="G83">
        <f t="shared" si="1"/>
        <v>2.8854000000000002</v>
      </c>
      <c r="H83">
        <f t="shared" si="2"/>
        <v>53.304859999999998</v>
      </c>
    </row>
    <row r="84" spans="1:8" x14ac:dyDescent="0.25">
      <c r="A84" s="1"/>
      <c r="B84" s="2">
        <v>32.5</v>
      </c>
      <c r="C84" s="2">
        <v>3.2360000000000002</v>
      </c>
      <c r="D84">
        <f t="shared" si="0"/>
        <v>53.655459999999998</v>
      </c>
      <c r="E84">
        <v>55</v>
      </c>
      <c r="G84">
        <f t="shared" si="1"/>
        <v>2.9124000000000003</v>
      </c>
      <c r="H84">
        <f t="shared" si="2"/>
        <v>53.331859999999999</v>
      </c>
    </row>
    <row r="85" spans="1:8" x14ac:dyDescent="0.25">
      <c r="A85" s="1"/>
      <c r="B85" s="2">
        <v>33</v>
      </c>
      <c r="C85" s="2">
        <v>3.266</v>
      </c>
      <c r="D85">
        <f t="shared" ref="D85:D147" si="4">C85+1.3*9.8*(4-0.071)+0.364</f>
        <v>53.685459999999999</v>
      </c>
      <c r="E85">
        <v>55</v>
      </c>
      <c r="G85">
        <f t="shared" ref="G85:G148" si="5">C85*0.9</f>
        <v>2.9394</v>
      </c>
      <c r="H85">
        <f t="shared" ref="H85:H148" si="6">G85+1.3*9.8*(4-0.071)+0.364</f>
        <v>53.35886</v>
      </c>
    </row>
    <row r="86" spans="1:8" x14ac:dyDescent="0.25">
      <c r="A86" s="1"/>
      <c r="B86" s="2">
        <v>33.5</v>
      </c>
      <c r="C86" s="2">
        <v>3.2959999999999998</v>
      </c>
      <c r="D86">
        <f t="shared" si="4"/>
        <v>53.71546</v>
      </c>
      <c r="E86">
        <v>55</v>
      </c>
      <c r="G86">
        <f t="shared" si="5"/>
        <v>2.9663999999999997</v>
      </c>
      <c r="H86">
        <f t="shared" si="6"/>
        <v>53.385860000000001</v>
      </c>
    </row>
    <row r="87" spans="1:8" x14ac:dyDescent="0.25">
      <c r="A87" s="1"/>
      <c r="B87" s="2">
        <v>34</v>
      </c>
      <c r="C87" s="2">
        <v>3.3260000000000001</v>
      </c>
      <c r="D87">
        <f t="shared" si="4"/>
        <v>53.745460000000001</v>
      </c>
      <c r="E87">
        <v>55</v>
      </c>
      <c r="G87">
        <f t="shared" si="5"/>
        <v>2.9934000000000003</v>
      </c>
      <c r="H87">
        <f t="shared" si="6"/>
        <v>53.412860000000002</v>
      </c>
    </row>
    <row r="88" spans="1:8" x14ac:dyDescent="0.25">
      <c r="A88" s="1"/>
      <c r="B88" s="2">
        <v>34.5</v>
      </c>
      <c r="C88" s="2">
        <v>3.355</v>
      </c>
      <c r="D88">
        <f t="shared" si="4"/>
        <v>53.774459999999998</v>
      </c>
      <c r="E88">
        <v>55</v>
      </c>
      <c r="G88">
        <f t="shared" si="5"/>
        <v>3.0194999999999999</v>
      </c>
      <c r="H88">
        <f t="shared" si="6"/>
        <v>53.438960000000002</v>
      </c>
    </row>
    <row r="89" spans="1:8" x14ac:dyDescent="0.25">
      <c r="A89" s="1"/>
      <c r="B89" s="2">
        <v>35</v>
      </c>
      <c r="C89" s="2">
        <v>3.383</v>
      </c>
      <c r="D89">
        <f t="shared" si="4"/>
        <v>53.802460000000004</v>
      </c>
      <c r="E89">
        <v>55</v>
      </c>
      <c r="G89">
        <f t="shared" si="5"/>
        <v>3.0447000000000002</v>
      </c>
      <c r="H89">
        <f t="shared" si="6"/>
        <v>53.46416</v>
      </c>
    </row>
    <row r="90" spans="1:8" x14ac:dyDescent="0.25">
      <c r="A90" s="1"/>
      <c r="B90" s="2">
        <v>35.5</v>
      </c>
      <c r="C90" s="2">
        <v>3.411</v>
      </c>
      <c r="D90">
        <f t="shared" si="4"/>
        <v>53.830460000000002</v>
      </c>
      <c r="E90">
        <v>55</v>
      </c>
      <c r="G90">
        <f t="shared" si="5"/>
        <v>3.0699000000000001</v>
      </c>
      <c r="H90">
        <f t="shared" si="6"/>
        <v>53.489359999999998</v>
      </c>
    </row>
    <row r="91" spans="1:8" x14ac:dyDescent="0.25">
      <c r="A91" s="1"/>
      <c r="B91" s="2">
        <v>36</v>
      </c>
      <c r="C91" s="2">
        <v>3.4390000000000001</v>
      </c>
      <c r="D91">
        <f t="shared" si="4"/>
        <v>53.858460000000001</v>
      </c>
      <c r="E91">
        <v>55</v>
      </c>
      <c r="G91">
        <f t="shared" si="5"/>
        <v>3.0951</v>
      </c>
      <c r="H91">
        <f t="shared" si="6"/>
        <v>53.514560000000003</v>
      </c>
    </row>
    <row r="92" spans="1:8" x14ac:dyDescent="0.25">
      <c r="A92" s="1"/>
      <c r="B92" s="2">
        <v>36.5</v>
      </c>
      <c r="C92" s="2">
        <v>3.4670000000000001</v>
      </c>
      <c r="D92">
        <f t="shared" si="4"/>
        <v>53.88646</v>
      </c>
      <c r="E92">
        <v>55</v>
      </c>
      <c r="G92">
        <f t="shared" si="5"/>
        <v>3.1203000000000003</v>
      </c>
      <c r="H92">
        <f t="shared" si="6"/>
        <v>53.539760000000001</v>
      </c>
    </row>
    <row r="93" spans="1:8" x14ac:dyDescent="0.25">
      <c r="A93" s="1"/>
      <c r="B93" s="2">
        <v>37</v>
      </c>
      <c r="C93" s="2">
        <v>3.4940000000000002</v>
      </c>
      <c r="D93">
        <f t="shared" si="4"/>
        <v>53.913460000000001</v>
      </c>
      <c r="E93">
        <v>55</v>
      </c>
      <c r="G93">
        <f t="shared" si="5"/>
        <v>3.1446000000000001</v>
      </c>
      <c r="H93">
        <f t="shared" si="6"/>
        <v>53.564059999999998</v>
      </c>
    </row>
    <row r="94" spans="1:8" x14ac:dyDescent="0.25">
      <c r="A94" s="1"/>
      <c r="B94" s="2">
        <v>37.5</v>
      </c>
      <c r="C94" s="2">
        <v>3.5209999999999999</v>
      </c>
      <c r="D94">
        <f t="shared" si="4"/>
        <v>53.940460000000002</v>
      </c>
      <c r="E94">
        <v>55</v>
      </c>
      <c r="G94">
        <f t="shared" si="5"/>
        <v>3.1688999999999998</v>
      </c>
      <c r="H94">
        <f t="shared" si="6"/>
        <v>53.588360000000002</v>
      </c>
    </row>
    <row r="95" spans="1:8" x14ac:dyDescent="0.25">
      <c r="A95" s="1"/>
      <c r="B95" s="2">
        <v>38</v>
      </c>
      <c r="C95" s="2">
        <v>3.548</v>
      </c>
      <c r="D95">
        <f t="shared" si="4"/>
        <v>53.967460000000003</v>
      </c>
      <c r="E95">
        <v>55</v>
      </c>
      <c r="G95">
        <f t="shared" si="5"/>
        <v>3.1932</v>
      </c>
      <c r="H95">
        <f t="shared" si="6"/>
        <v>53.612659999999998</v>
      </c>
    </row>
    <row r="96" spans="1:8" x14ac:dyDescent="0.25">
      <c r="A96" s="1"/>
      <c r="B96" s="2">
        <v>38.5</v>
      </c>
      <c r="C96" s="2">
        <v>3.5739999999999998</v>
      </c>
      <c r="D96">
        <f t="shared" si="4"/>
        <v>53.993459999999999</v>
      </c>
      <c r="E96">
        <v>55</v>
      </c>
      <c r="G96">
        <f t="shared" si="5"/>
        <v>3.2166000000000001</v>
      </c>
      <c r="H96">
        <f t="shared" si="6"/>
        <v>53.636060000000001</v>
      </c>
    </row>
    <row r="97" spans="1:8" x14ac:dyDescent="0.25">
      <c r="A97" s="1"/>
      <c r="B97" s="2">
        <v>39</v>
      </c>
      <c r="C97" s="2">
        <v>3.6</v>
      </c>
      <c r="D97">
        <f t="shared" si="4"/>
        <v>54.019460000000002</v>
      </c>
      <c r="E97">
        <v>55</v>
      </c>
      <c r="G97">
        <f t="shared" si="5"/>
        <v>3.24</v>
      </c>
      <c r="H97">
        <f t="shared" si="6"/>
        <v>53.659460000000003</v>
      </c>
    </row>
    <row r="98" spans="1:8" x14ac:dyDescent="0.25">
      <c r="A98" s="1"/>
      <c r="B98" s="2">
        <v>39.5</v>
      </c>
      <c r="C98" s="2">
        <v>3.625</v>
      </c>
      <c r="D98">
        <f t="shared" si="4"/>
        <v>54.044460000000001</v>
      </c>
      <c r="E98">
        <v>55</v>
      </c>
      <c r="G98">
        <f t="shared" si="5"/>
        <v>3.2625000000000002</v>
      </c>
      <c r="H98">
        <f t="shared" si="6"/>
        <v>53.681960000000004</v>
      </c>
    </row>
    <row r="99" spans="1:8" x14ac:dyDescent="0.25">
      <c r="A99" s="1"/>
      <c r="B99" s="2">
        <v>40</v>
      </c>
      <c r="C99" s="2">
        <v>3.6509999999999998</v>
      </c>
      <c r="D99">
        <f t="shared" si="4"/>
        <v>54.070460000000004</v>
      </c>
      <c r="E99">
        <v>55</v>
      </c>
      <c r="G99">
        <f t="shared" si="5"/>
        <v>3.2858999999999998</v>
      </c>
      <c r="H99">
        <f t="shared" si="6"/>
        <v>53.705359999999999</v>
      </c>
    </row>
    <row r="100" spans="1:8" x14ac:dyDescent="0.25">
      <c r="A100" s="1"/>
      <c r="B100" s="2">
        <v>40.5</v>
      </c>
      <c r="C100" s="2">
        <v>3.6760000000000002</v>
      </c>
      <c r="D100">
        <f t="shared" si="4"/>
        <v>54.095460000000003</v>
      </c>
      <c r="E100">
        <v>55</v>
      </c>
      <c r="G100">
        <f t="shared" si="5"/>
        <v>3.3084000000000002</v>
      </c>
      <c r="H100">
        <f t="shared" si="6"/>
        <v>53.72786</v>
      </c>
    </row>
    <row r="101" spans="1:8" x14ac:dyDescent="0.25">
      <c r="A101" s="1"/>
      <c r="B101" s="2">
        <v>41</v>
      </c>
      <c r="C101" s="2">
        <v>3.7</v>
      </c>
      <c r="D101">
        <f t="shared" si="4"/>
        <v>54.119460000000004</v>
      </c>
      <c r="E101">
        <v>55</v>
      </c>
      <c r="G101">
        <f t="shared" si="5"/>
        <v>3.33</v>
      </c>
      <c r="H101">
        <f t="shared" si="6"/>
        <v>53.749459999999999</v>
      </c>
    </row>
    <row r="102" spans="1:8" x14ac:dyDescent="0.25">
      <c r="A102" s="1"/>
      <c r="B102" s="2">
        <v>41.5</v>
      </c>
      <c r="C102" s="2">
        <v>3.7240000000000002</v>
      </c>
      <c r="D102">
        <f t="shared" si="4"/>
        <v>54.143459999999997</v>
      </c>
      <c r="E102">
        <v>55</v>
      </c>
      <c r="G102">
        <f t="shared" si="5"/>
        <v>3.3516000000000004</v>
      </c>
      <c r="H102">
        <f t="shared" si="6"/>
        <v>53.771059999999999</v>
      </c>
    </row>
    <row r="103" spans="1:8" x14ac:dyDescent="0.25">
      <c r="A103" s="1"/>
      <c r="B103" s="2">
        <v>42</v>
      </c>
      <c r="C103" s="2">
        <v>3.7480000000000002</v>
      </c>
      <c r="D103">
        <f t="shared" si="4"/>
        <v>54.167459999999998</v>
      </c>
      <c r="E103">
        <v>55</v>
      </c>
      <c r="G103">
        <f t="shared" si="5"/>
        <v>3.3732000000000002</v>
      </c>
      <c r="H103">
        <f t="shared" si="6"/>
        <v>53.792659999999998</v>
      </c>
    </row>
    <row r="104" spans="1:8" x14ac:dyDescent="0.25">
      <c r="A104" s="1"/>
      <c r="B104" s="2">
        <v>42.5</v>
      </c>
      <c r="C104" s="2">
        <v>3.7719999999999998</v>
      </c>
      <c r="D104">
        <f t="shared" si="4"/>
        <v>54.191459999999999</v>
      </c>
      <c r="E104">
        <v>55</v>
      </c>
      <c r="G104">
        <f t="shared" si="5"/>
        <v>3.3948</v>
      </c>
      <c r="H104">
        <f t="shared" si="6"/>
        <v>53.814259999999997</v>
      </c>
    </row>
    <row r="105" spans="1:8" x14ac:dyDescent="0.25">
      <c r="A105" s="1"/>
      <c r="B105" s="2">
        <v>43</v>
      </c>
      <c r="C105" s="2">
        <v>3.7949999999999999</v>
      </c>
      <c r="D105">
        <f t="shared" si="4"/>
        <v>54.214460000000003</v>
      </c>
      <c r="E105">
        <v>55</v>
      </c>
      <c r="G105">
        <f t="shared" si="5"/>
        <v>3.4155000000000002</v>
      </c>
      <c r="H105">
        <f t="shared" si="6"/>
        <v>53.834960000000002</v>
      </c>
    </row>
    <row r="106" spans="1:8" x14ac:dyDescent="0.25">
      <c r="A106" s="1"/>
      <c r="B106" s="2">
        <v>43.5</v>
      </c>
      <c r="C106" s="2">
        <v>3.819</v>
      </c>
      <c r="D106">
        <f t="shared" si="4"/>
        <v>54.238460000000003</v>
      </c>
      <c r="E106">
        <v>55</v>
      </c>
      <c r="G106">
        <f t="shared" si="5"/>
        <v>3.4371</v>
      </c>
      <c r="H106">
        <f t="shared" si="6"/>
        <v>53.856560000000002</v>
      </c>
    </row>
    <row r="107" spans="1:8" x14ac:dyDescent="0.25">
      <c r="A107" s="1"/>
      <c r="B107" s="2">
        <v>44</v>
      </c>
      <c r="C107" s="2">
        <v>3.8410000000000002</v>
      </c>
      <c r="D107">
        <f t="shared" si="4"/>
        <v>54.260460000000002</v>
      </c>
      <c r="E107">
        <v>55</v>
      </c>
      <c r="G107">
        <f t="shared" si="5"/>
        <v>3.4569000000000001</v>
      </c>
      <c r="H107">
        <f t="shared" si="6"/>
        <v>53.876359999999998</v>
      </c>
    </row>
    <row r="108" spans="1:8" x14ac:dyDescent="0.25">
      <c r="A108" s="1"/>
      <c r="B108" s="2">
        <v>44.5</v>
      </c>
      <c r="C108" s="2">
        <v>3.8639999999999999</v>
      </c>
      <c r="D108">
        <f t="shared" si="4"/>
        <v>54.283459999999998</v>
      </c>
      <c r="E108">
        <v>55</v>
      </c>
      <c r="G108">
        <f t="shared" si="5"/>
        <v>3.4775999999999998</v>
      </c>
      <c r="H108">
        <f t="shared" si="6"/>
        <v>53.897060000000003</v>
      </c>
    </row>
    <row r="109" spans="1:8" x14ac:dyDescent="0.25">
      <c r="A109" s="1"/>
      <c r="B109" s="2">
        <v>45</v>
      </c>
      <c r="C109" s="2">
        <v>3.8860000000000001</v>
      </c>
      <c r="D109">
        <f t="shared" si="4"/>
        <v>54.305460000000004</v>
      </c>
      <c r="E109">
        <v>55</v>
      </c>
      <c r="G109">
        <f t="shared" si="5"/>
        <v>3.4974000000000003</v>
      </c>
      <c r="H109">
        <f t="shared" si="6"/>
        <v>53.91686</v>
      </c>
    </row>
    <row r="110" spans="1:8" x14ac:dyDescent="0.25">
      <c r="A110" s="1"/>
      <c r="B110" s="2">
        <v>45.5</v>
      </c>
      <c r="C110" s="2">
        <v>3.9079999999999999</v>
      </c>
      <c r="D110">
        <f t="shared" si="4"/>
        <v>54.327460000000002</v>
      </c>
      <c r="E110">
        <v>55</v>
      </c>
      <c r="G110">
        <f t="shared" si="5"/>
        <v>3.5171999999999999</v>
      </c>
      <c r="H110">
        <f t="shared" si="6"/>
        <v>53.936660000000003</v>
      </c>
    </row>
    <row r="111" spans="1:8" x14ac:dyDescent="0.25">
      <c r="A111" s="1"/>
      <c r="B111" s="2">
        <v>46</v>
      </c>
      <c r="C111" s="2">
        <v>3.93</v>
      </c>
      <c r="D111">
        <f t="shared" si="4"/>
        <v>54.349460000000001</v>
      </c>
      <c r="E111">
        <v>55</v>
      </c>
      <c r="G111">
        <f t="shared" si="5"/>
        <v>3.5370000000000004</v>
      </c>
      <c r="H111">
        <f t="shared" si="6"/>
        <v>53.95646</v>
      </c>
    </row>
    <row r="112" spans="1:8" x14ac:dyDescent="0.25">
      <c r="A112" s="1"/>
      <c r="B112" s="2">
        <v>46.5</v>
      </c>
      <c r="C112" s="2">
        <v>3.9510000000000001</v>
      </c>
      <c r="D112">
        <f t="shared" si="4"/>
        <v>54.370460000000001</v>
      </c>
      <c r="E112">
        <v>55</v>
      </c>
      <c r="G112">
        <f t="shared" si="5"/>
        <v>3.5559000000000003</v>
      </c>
      <c r="H112">
        <f t="shared" si="6"/>
        <v>53.975360000000002</v>
      </c>
    </row>
    <row r="113" spans="1:8" x14ac:dyDescent="0.25">
      <c r="A113" s="1"/>
      <c r="B113" s="2">
        <v>47</v>
      </c>
      <c r="C113" s="2">
        <v>3.9729999999999999</v>
      </c>
      <c r="D113">
        <f t="shared" si="4"/>
        <v>54.39246</v>
      </c>
      <c r="E113">
        <v>55</v>
      </c>
      <c r="G113">
        <f t="shared" si="5"/>
        <v>3.5756999999999999</v>
      </c>
      <c r="H113">
        <f t="shared" si="6"/>
        <v>53.995159999999998</v>
      </c>
    </row>
    <row r="114" spans="1:8" x14ac:dyDescent="0.25">
      <c r="A114" s="1"/>
      <c r="B114" s="2">
        <v>47.5</v>
      </c>
      <c r="C114" s="2">
        <v>3.9929999999999999</v>
      </c>
      <c r="D114">
        <f t="shared" si="4"/>
        <v>54.412460000000003</v>
      </c>
      <c r="E114">
        <v>55</v>
      </c>
      <c r="G114">
        <f t="shared" si="5"/>
        <v>3.5937000000000001</v>
      </c>
      <c r="H114">
        <f t="shared" si="6"/>
        <v>54.013159999999999</v>
      </c>
    </row>
    <row r="115" spans="1:8" x14ac:dyDescent="0.25">
      <c r="A115" s="1"/>
      <c r="B115" s="2">
        <v>48</v>
      </c>
      <c r="C115" s="2">
        <v>4.0140000000000002</v>
      </c>
      <c r="D115">
        <f t="shared" si="4"/>
        <v>54.433460000000004</v>
      </c>
      <c r="E115">
        <v>55</v>
      </c>
      <c r="G115">
        <f t="shared" si="5"/>
        <v>3.6126000000000005</v>
      </c>
      <c r="H115">
        <f t="shared" si="6"/>
        <v>54.032060000000001</v>
      </c>
    </row>
    <row r="116" spans="1:8" x14ac:dyDescent="0.25">
      <c r="A116" s="1"/>
      <c r="B116" s="2">
        <v>48.5</v>
      </c>
      <c r="C116" s="2">
        <v>4.0350000000000001</v>
      </c>
      <c r="D116">
        <f t="shared" si="4"/>
        <v>54.454460000000005</v>
      </c>
      <c r="E116">
        <v>55</v>
      </c>
      <c r="G116">
        <f t="shared" si="5"/>
        <v>3.6315000000000004</v>
      </c>
      <c r="H116">
        <f t="shared" si="6"/>
        <v>54.050960000000003</v>
      </c>
    </row>
    <row r="117" spans="1:8" x14ac:dyDescent="0.25">
      <c r="A117" s="1"/>
      <c r="B117" s="2">
        <v>49</v>
      </c>
      <c r="C117" s="2">
        <v>4.0549999999999997</v>
      </c>
      <c r="D117">
        <f t="shared" si="4"/>
        <v>54.474460000000001</v>
      </c>
      <c r="E117">
        <v>55</v>
      </c>
      <c r="G117">
        <f t="shared" si="5"/>
        <v>3.6494999999999997</v>
      </c>
      <c r="H117">
        <f t="shared" si="6"/>
        <v>54.068959999999997</v>
      </c>
    </row>
    <row r="118" spans="1:8" x14ac:dyDescent="0.25">
      <c r="A118" s="1"/>
      <c r="B118" s="2">
        <v>49.5</v>
      </c>
      <c r="C118" s="2">
        <v>4.0750000000000002</v>
      </c>
      <c r="D118">
        <f t="shared" si="4"/>
        <v>54.494460000000004</v>
      </c>
      <c r="E118">
        <v>55</v>
      </c>
      <c r="G118">
        <f t="shared" si="5"/>
        <v>3.6675000000000004</v>
      </c>
      <c r="H118">
        <f t="shared" si="6"/>
        <v>54.086959999999998</v>
      </c>
    </row>
    <row r="119" spans="1:8" x14ac:dyDescent="0.25">
      <c r="A119" s="1"/>
      <c r="B119" s="2">
        <v>50</v>
      </c>
      <c r="C119" s="2">
        <v>4.0949999999999998</v>
      </c>
      <c r="D119">
        <f t="shared" si="4"/>
        <v>54.51446</v>
      </c>
      <c r="E119">
        <v>55</v>
      </c>
      <c r="G119">
        <f t="shared" si="5"/>
        <v>3.6854999999999998</v>
      </c>
      <c r="H119">
        <f t="shared" si="6"/>
        <v>54.104959999999998</v>
      </c>
    </row>
    <row r="120" spans="1:8" x14ac:dyDescent="0.25">
      <c r="A120" s="1"/>
      <c r="B120" s="2">
        <v>50.5</v>
      </c>
      <c r="C120" s="2">
        <v>4.1139999999999999</v>
      </c>
      <c r="D120">
        <f t="shared" si="4"/>
        <v>54.533459999999998</v>
      </c>
      <c r="E120">
        <v>55</v>
      </c>
      <c r="G120">
        <f t="shared" si="5"/>
        <v>3.7025999999999999</v>
      </c>
      <c r="H120">
        <f t="shared" si="6"/>
        <v>54.122059999999998</v>
      </c>
    </row>
    <row r="121" spans="1:8" x14ac:dyDescent="0.25">
      <c r="A121" s="1"/>
      <c r="B121" s="2">
        <v>51</v>
      </c>
      <c r="C121" s="2">
        <v>4.133</v>
      </c>
      <c r="D121">
        <f t="shared" si="4"/>
        <v>54.552460000000004</v>
      </c>
      <c r="E121">
        <v>55</v>
      </c>
      <c r="G121">
        <f t="shared" si="5"/>
        <v>3.7197</v>
      </c>
      <c r="H121">
        <f t="shared" si="6"/>
        <v>54.139160000000004</v>
      </c>
    </row>
    <row r="122" spans="1:8" x14ac:dyDescent="0.25">
      <c r="A122" s="1"/>
      <c r="B122" s="2">
        <v>51.5</v>
      </c>
      <c r="C122" s="2">
        <v>4.1520000000000001</v>
      </c>
      <c r="D122">
        <f t="shared" si="4"/>
        <v>54.571460000000002</v>
      </c>
      <c r="E122">
        <v>55</v>
      </c>
      <c r="G122">
        <f t="shared" si="5"/>
        <v>3.7368000000000001</v>
      </c>
      <c r="H122">
        <f t="shared" si="6"/>
        <v>54.156260000000003</v>
      </c>
    </row>
    <row r="123" spans="1:8" x14ac:dyDescent="0.25">
      <c r="A123" s="1"/>
      <c r="B123" s="2">
        <v>52</v>
      </c>
      <c r="C123" s="2">
        <v>4.1710000000000003</v>
      </c>
      <c r="D123">
        <f t="shared" si="4"/>
        <v>54.59046</v>
      </c>
      <c r="E123">
        <v>55</v>
      </c>
      <c r="G123">
        <f t="shared" si="5"/>
        <v>3.7539000000000002</v>
      </c>
      <c r="H123">
        <f t="shared" si="6"/>
        <v>54.173360000000002</v>
      </c>
    </row>
    <row r="124" spans="1:8" x14ac:dyDescent="0.25">
      <c r="A124" s="1"/>
      <c r="B124" s="2">
        <v>52.5</v>
      </c>
      <c r="C124" s="2">
        <v>4.1900000000000004</v>
      </c>
      <c r="D124">
        <f t="shared" si="4"/>
        <v>54.609459999999999</v>
      </c>
      <c r="E124">
        <v>55</v>
      </c>
      <c r="G124">
        <f t="shared" si="5"/>
        <v>3.7710000000000004</v>
      </c>
      <c r="H124">
        <f t="shared" si="6"/>
        <v>54.190460000000002</v>
      </c>
    </row>
    <row r="125" spans="1:8" x14ac:dyDescent="0.25">
      <c r="A125" s="1"/>
      <c r="B125" s="2">
        <v>53</v>
      </c>
      <c r="C125" s="2">
        <v>4.2080000000000002</v>
      </c>
      <c r="D125">
        <f t="shared" si="4"/>
        <v>54.627459999999999</v>
      </c>
      <c r="E125">
        <v>55</v>
      </c>
      <c r="G125">
        <f t="shared" si="5"/>
        <v>3.7872000000000003</v>
      </c>
      <c r="H125">
        <f t="shared" si="6"/>
        <v>54.206659999999999</v>
      </c>
    </row>
    <row r="126" spans="1:8" x14ac:dyDescent="0.25">
      <c r="A126" s="1"/>
      <c r="B126" s="2">
        <v>53.5</v>
      </c>
      <c r="C126" s="2">
        <v>4.226</v>
      </c>
      <c r="D126">
        <f t="shared" si="4"/>
        <v>54.64546</v>
      </c>
      <c r="E126">
        <v>55</v>
      </c>
      <c r="G126">
        <f t="shared" si="5"/>
        <v>3.8033999999999999</v>
      </c>
      <c r="H126">
        <f t="shared" si="6"/>
        <v>54.222860000000004</v>
      </c>
    </row>
    <row r="127" spans="1:8" x14ac:dyDescent="0.25">
      <c r="A127" s="1"/>
      <c r="B127" s="2">
        <v>54</v>
      </c>
      <c r="C127" s="2">
        <v>4.2439999999999998</v>
      </c>
      <c r="D127">
        <f t="shared" si="4"/>
        <v>54.663460000000001</v>
      </c>
      <c r="E127">
        <v>55</v>
      </c>
      <c r="G127">
        <f t="shared" si="5"/>
        <v>3.8195999999999999</v>
      </c>
      <c r="H127">
        <f t="shared" si="6"/>
        <v>54.239060000000002</v>
      </c>
    </row>
    <row r="128" spans="1:8" x14ac:dyDescent="0.25">
      <c r="A128" s="1"/>
      <c r="B128" s="2">
        <v>54.5</v>
      </c>
      <c r="C128" s="2">
        <v>4.2619999999999996</v>
      </c>
      <c r="D128">
        <f t="shared" si="4"/>
        <v>54.681460000000001</v>
      </c>
      <c r="E128">
        <v>55</v>
      </c>
      <c r="G128">
        <f t="shared" si="5"/>
        <v>3.8357999999999999</v>
      </c>
      <c r="H128">
        <f t="shared" si="6"/>
        <v>54.25526</v>
      </c>
    </row>
    <row r="129" spans="1:8" x14ac:dyDescent="0.25">
      <c r="A129" s="1"/>
      <c r="B129" s="2">
        <v>55</v>
      </c>
      <c r="C129" s="2">
        <v>4.28</v>
      </c>
      <c r="D129">
        <f t="shared" si="4"/>
        <v>54.699460000000002</v>
      </c>
      <c r="E129">
        <v>55</v>
      </c>
      <c r="G129">
        <f t="shared" si="5"/>
        <v>3.8520000000000003</v>
      </c>
      <c r="H129">
        <f t="shared" si="6"/>
        <v>54.271459999999998</v>
      </c>
    </row>
    <row r="130" spans="1:8" x14ac:dyDescent="0.25">
      <c r="A130" s="1"/>
      <c r="B130" s="2">
        <v>55.5</v>
      </c>
      <c r="C130" s="2">
        <v>4.2969999999999997</v>
      </c>
      <c r="D130">
        <f t="shared" si="4"/>
        <v>54.716459999999998</v>
      </c>
      <c r="E130">
        <v>55</v>
      </c>
      <c r="G130">
        <f t="shared" si="5"/>
        <v>3.8672999999999997</v>
      </c>
      <c r="H130">
        <f t="shared" si="6"/>
        <v>54.286760000000001</v>
      </c>
    </row>
    <row r="131" spans="1:8" x14ac:dyDescent="0.25">
      <c r="A131" s="1"/>
      <c r="B131" s="2">
        <v>56</v>
      </c>
      <c r="C131" s="2">
        <v>4.3140000000000001</v>
      </c>
      <c r="D131">
        <f t="shared" si="4"/>
        <v>54.733460000000001</v>
      </c>
      <c r="E131">
        <v>55</v>
      </c>
      <c r="G131">
        <f t="shared" si="5"/>
        <v>3.8826000000000001</v>
      </c>
      <c r="H131">
        <f t="shared" si="6"/>
        <v>54.302060000000004</v>
      </c>
    </row>
    <row r="132" spans="1:8" x14ac:dyDescent="0.25">
      <c r="A132" s="1"/>
      <c r="B132" s="2">
        <v>56.5</v>
      </c>
      <c r="C132" s="2">
        <v>4.3310000000000004</v>
      </c>
      <c r="D132">
        <f t="shared" si="4"/>
        <v>54.750460000000004</v>
      </c>
      <c r="E132">
        <v>55</v>
      </c>
      <c r="G132">
        <f t="shared" si="5"/>
        <v>3.8979000000000004</v>
      </c>
      <c r="H132">
        <f t="shared" si="6"/>
        <v>54.317360000000001</v>
      </c>
    </row>
    <row r="133" spans="1:8" x14ac:dyDescent="0.25">
      <c r="A133" s="1"/>
      <c r="B133" s="2">
        <v>57</v>
      </c>
      <c r="C133" s="2">
        <v>4.3479999999999999</v>
      </c>
      <c r="D133">
        <f t="shared" si="4"/>
        <v>54.76746</v>
      </c>
      <c r="E133">
        <v>55</v>
      </c>
      <c r="G133">
        <f t="shared" si="5"/>
        <v>3.9131999999999998</v>
      </c>
      <c r="H133">
        <f t="shared" si="6"/>
        <v>54.332659999999997</v>
      </c>
    </row>
    <row r="134" spans="1:8" x14ac:dyDescent="0.25">
      <c r="A134" s="1"/>
      <c r="B134" s="2">
        <v>57.5</v>
      </c>
      <c r="C134" s="2">
        <v>4.3650000000000002</v>
      </c>
      <c r="D134">
        <f t="shared" si="4"/>
        <v>54.784460000000003</v>
      </c>
      <c r="E134">
        <v>55</v>
      </c>
      <c r="G134">
        <f t="shared" si="5"/>
        <v>3.9285000000000001</v>
      </c>
      <c r="H134">
        <f t="shared" si="6"/>
        <v>54.34796</v>
      </c>
    </row>
    <row r="135" spans="1:8" x14ac:dyDescent="0.25">
      <c r="A135" s="1"/>
      <c r="B135" s="2">
        <v>58</v>
      </c>
      <c r="C135" s="2">
        <v>4.3810000000000002</v>
      </c>
      <c r="D135">
        <f t="shared" si="4"/>
        <v>54.800460000000001</v>
      </c>
      <c r="E135">
        <v>55</v>
      </c>
      <c r="G135">
        <f t="shared" si="5"/>
        <v>3.9429000000000003</v>
      </c>
      <c r="H135">
        <f t="shared" si="6"/>
        <v>54.362360000000002</v>
      </c>
    </row>
    <row r="136" spans="1:8" x14ac:dyDescent="0.25">
      <c r="A136" s="1"/>
      <c r="B136" s="2">
        <v>58.5</v>
      </c>
      <c r="C136" s="2">
        <v>4.3970000000000002</v>
      </c>
      <c r="D136">
        <f t="shared" si="4"/>
        <v>54.816459999999999</v>
      </c>
      <c r="E136">
        <v>55</v>
      </c>
      <c r="G136">
        <f t="shared" si="5"/>
        <v>3.9573000000000005</v>
      </c>
      <c r="H136">
        <f t="shared" si="6"/>
        <v>54.376760000000004</v>
      </c>
    </row>
    <row r="137" spans="1:8" x14ac:dyDescent="0.25">
      <c r="A137" s="1"/>
      <c r="B137" s="2">
        <v>59</v>
      </c>
      <c r="C137" s="2">
        <v>4.4130000000000003</v>
      </c>
      <c r="D137">
        <f t="shared" si="4"/>
        <v>54.832460000000005</v>
      </c>
      <c r="E137">
        <v>55</v>
      </c>
      <c r="G137">
        <f t="shared" si="5"/>
        <v>3.9717000000000002</v>
      </c>
      <c r="H137">
        <f t="shared" si="6"/>
        <v>54.391159999999999</v>
      </c>
    </row>
    <row r="138" spans="1:8" x14ac:dyDescent="0.25">
      <c r="A138" s="1"/>
      <c r="B138" s="2">
        <v>59.5</v>
      </c>
      <c r="C138" s="2">
        <v>4.4290000000000003</v>
      </c>
      <c r="D138">
        <f t="shared" si="4"/>
        <v>54.848460000000003</v>
      </c>
      <c r="E138">
        <v>55</v>
      </c>
      <c r="G138">
        <f t="shared" si="5"/>
        <v>3.9861000000000004</v>
      </c>
      <c r="H138">
        <f t="shared" si="6"/>
        <v>54.405560000000001</v>
      </c>
    </row>
    <row r="139" spans="1:8" x14ac:dyDescent="0.25">
      <c r="A139" s="1"/>
      <c r="B139" s="10">
        <v>60</v>
      </c>
      <c r="C139" s="10">
        <v>4.4450000000000003</v>
      </c>
      <c r="D139" s="11">
        <f t="shared" si="4"/>
        <v>54.864460000000001</v>
      </c>
      <c r="E139" s="11">
        <v>55</v>
      </c>
      <c r="F139" s="11"/>
      <c r="G139" s="11">
        <f t="shared" si="5"/>
        <v>4.0005000000000006</v>
      </c>
      <c r="H139" s="11">
        <f t="shared" si="6"/>
        <v>54.419960000000003</v>
      </c>
    </row>
    <row r="140" spans="1:8" x14ac:dyDescent="0.25">
      <c r="A140" s="1"/>
      <c r="B140" s="2">
        <v>60.5</v>
      </c>
      <c r="C140" s="2">
        <v>4.46</v>
      </c>
      <c r="D140">
        <f t="shared" si="4"/>
        <v>54.879460000000002</v>
      </c>
      <c r="E140">
        <v>55</v>
      </c>
      <c r="G140">
        <f t="shared" si="5"/>
        <v>4.0140000000000002</v>
      </c>
      <c r="H140">
        <f t="shared" si="6"/>
        <v>54.433460000000004</v>
      </c>
    </row>
    <row r="141" spans="1:8" x14ac:dyDescent="0.25">
      <c r="A141" s="1"/>
      <c r="B141" s="2">
        <v>61</v>
      </c>
      <c r="C141" s="2">
        <v>4.476</v>
      </c>
      <c r="D141">
        <f t="shared" si="4"/>
        <v>54.89546</v>
      </c>
      <c r="E141">
        <v>55</v>
      </c>
      <c r="G141">
        <f t="shared" si="5"/>
        <v>4.0284000000000004</v>
      </c>
      <c r="H141">
        <f t="shared" si="6"/>
        <v>54.447859999999999</v>
      </c>
    </row>
    <row r="142" spans="1:8" x14ac:dyDescent="0.25">
      <c r="A142" s="1"/>
      <c r="B142" s="2">
        <v>61.5</v>
      </c>
      <c r="C142" s="2">
        <v>4.4909999999999997</v>
      </c>
      <c r="D142">
        <f t="shared" si="4"/>
        <v>54.91046</v>
      </c>
      <c r="E142">
        <v>55</v>
      </c>
      <c r="G142">
        <f t="shared" si="5"/>
        <v>4.0419</v>
      </c>
      <c r="H142">
        <f t="shared" si="6"/>
        <v>54.461359999999999</v>
      </c>
    </row>
    <row r="143" spans="1:8" x14ac:dyDescent="0.25">
      <c r="A143" s="1"/>
      <c r="B143" s="2">
        <v>62</v>
      </c>
      <c r="C143" s="2">
        <v>4.5060000000000002</v>
      </c>
      <c r="D143">
        <f t="shared" si="4"/>
        <v>54.925460000000001</v>
      </c>
      <c r="E143">
        <v>55</v>
      </c>
      <c r="G143">
        <f t="shared" si="5"/>
        <v>4.0554000000000006</v>
      </c>
      <c r="H143">
        <f t="shared" si="6"/>
        <v>54.47486</v>
      </c>
    </row>
    <row r="144" spans="1:8" x14ac:dyDescent="0.25">
      <c r="A144" s="1"/>
      <c r="B144" s="2">
        <v>62.5</v>
      </c>
      <c r="C144" s="2">
        <v>4.5209999999999999</v>
      </c>
      <c r="D144">
        <f t="shared" si="4"/>
        <v>54.940460000000002</v>
      </c>
      <c r="E144">
        <v>55</v>
      </c>
      <c r="G144">
        <f t="shared" si="5"/>
        <v>4.0689000000000002</v>
      </c>
      <c r="H144">
        <f t="shared" si="6"/>
        <v>54.48836</v>
      </c>
    </row>
    <row r="145" spans="1:8" x14ac:dyDescent="0.25">
      <c r="A145" s="1"/>
      <c r="B145" s="2">
        <v>63</v>
      </c>
      <c r="C145" s="2">
        <v>4.5359999999999996</v>
      </c>
      <c r="D145">
        <f t="shared" si="4"/>
        <v>54.955460000000002</v>
      </c>
      <c r="E145">
        <v>55</v>
      </c>
      <c r="G145">
        <f t="shared" si="5"/>
        <v>4.0823999999999998</v>
      </c>
      <c r="H145">
        <f t="shared" si="6"/>
        <v>54.501860000000001</v>
      </c>
    </row>
    <row r="146" spans="1:8" x14ac:dyDescent="0.25">
      <c r="A146" s="1"/>
      <c r="B146" s="2">
        <v>63.5</v>
      </c>
      <c r="C146" s="2">
        <v>4.55</v>
      </c>
      <c r="D146">
        <f t="shared" si="4"/>
        <v>54.969459999999998</v>
      </c>
      <c r="E146">
        <v>55</v>
      </c>
      <c r="G146">
        <f t="shared" si="5"/>
        <v>4.0949999999999998</v>
      </c>
      <c r="H146">
        <f t="shared" si="6"/>
        <v>54.51446</v>
      </c>
    </row>
    <row r="147" spans="1:8" x14ac:dyDescent="0.25">
      <c r="A147" s="1"/>
      <c r="B147" s="2">
        <v>64</v>
      </c>
      <c r="C147" s="2">
        <v>4.5650000000000004</v>
      </c>
      <c r="D147">
        <f t="shared" si="4"/>
        <v>54.984459999999999</v>
      </c>
      <c r="E147">
        <v>55</v>
      </c>
      <c r="G147">
        <f t="shared" si="5"/>
        <v>4.1085000000000003</v>
      </c>
      <c r="H147">
        <f t="shared" si="6"/>
        <v>54.52796</v>
      </c>
    </row>
    <row r="148" spans="1:8" x14ac:dyDescent="0.25">
      <c r="A148" s="1"/>
      <c r="B148" s="2">
        <v>64.5</v>
      </c>
      <c r="C148" s="2">
        <v>4.5789999999999997</v>
      </c>
      <c r="D148">
        <v>55</v>
      </c>
      <c r="E148">
        <v>55</v>
      </c>
      <c r="G148">
        <f t="shared" si="5"/>
        <v>4.1211000000000002</v>
      </c>
      <c r="H148">
        <f t="shared" si="6"/>
        <v>54.540559999999999</v>
      </c>
    </row>
  </sheetData>
  <mergeCells count="1">
    <mergeCell ref="B1:C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不考虑气体溶解悬浮</vt:lpstr>
      <vt:lpstr>套管压力变化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2022-07-05T15:38:06Z</dcterms:modified>
</cp:coreProperties>
</file>